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Govt Climate Denialists\data\"/>
    </mc:Choice>
  </mc:AlternateContent>
  <xr:revisionPtr revIDLastSave="0" documentId="13_ncr:1_{5446F210-69F7-42A9-BA01-5FCBF34158F3}" xr6:coauthVersionLast="45" xr6:coauthVersionMax="45" xr10:uidLastSave="{00000000-0000-0000-0000-000000000000}"/>
  <bookViews>
    <workbookView xWindow="-120" yWindow="-120" windowWidth="38640" windowHeight="21240" xr2:uid="{52CD4C6E-F642-4A92-B2DF-C49EFBAFE1CB}"/>
  </bookViews>
  <sheets>
    <sheet name="Age" sheetId="7" r:id="rId1"/>
    <sheet name="Family Composition" sheetId="3" r:id="rId2"/>
    <sheet name="Income, Mortgages, and Rent" sheetId="2" r:id="rId3"/>
    <sheet name="Cultural Diversity" sheetId="4" r:id="rId4"/>
    <sheet name="Employment Engagement" sheetId="5" r:id="rId5"/>
    <sheet name="Occupation" sheetId="6" r:id="rId6"/>
    <sheet name="Education" sheetId="1" r:id="rId7"/>
  </sheets>
  <definedNames>
    <definedName name="_xlnm._FilterDatabase" localSheetId="6" hidden="1">Education!$A$1:$D$149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6" i="7" l="1"/>
  <c r="AQ6" i="7"/>
  <c r="AR6" i="7"/>
  <c r="AS6" i="7"/>
  <c r="AP7" i="7"/>
  <c r="AQ7" i="7"/>
  <c r="AR7" i="7"/>
  <c r="AS7" i="7"/>
  <c r="AP8" i="7"/>
  <c r="AQ8" i="7"/>
  <c r="AR8" i="7"/>
  <c r="AS8" i="7"/>
  <c r="AP9" i="7"/>
  <c r="AQ9" i="7"/>
  <c r="AR9" i="7"/>
  <c r="AS9" i="7"/>
  <c r="AP10" i="7"/>
  <c r="AQ10" i="7"/>
  <c r="AR10" i="7"/>
  <c r="AS10" i="7"/>
  <c r="AP11" i="7"/>
  <c r="AQ11" i="7"/>
  <c r="AR11" i="7"/>
  <c r="AS11" i="7"/>
  <c r="AP12" i="7"/>
  <c r="AQ12" i="7"/>
  <c r="AR12" i="7"/>
  <c r="AS12" i="7"/>
  <c r="AQ5" i="7"/>
  <c r="AR5" i="7"/>
  <c r="AS5" i="7"/>
  <c r="AP5" i="7"/>
  <c r="AQ4" i="7"/>
  <c r="AR4" i="7"/>
  <c r="AS4" i="7"/>
  <c r="AP4" i="7"/>
  <c r="AJ5" i="7"/>
  <c r="AJ4" i="7"/>
  <c r="AJ12" i="7"/>
  <c r="AK12" i="7"/>
  <c r="AL12" i="7"/>
  <c r="AM12" i="7"/>
  <c r="AJ13" i="7"/>
  <c r="AK13" i="7"/>
  <c r="AL13" i="7"/>
  <c r="AM13" i="7"/>
  <c r="AJ14" i="7"/>
  <c r="AK14" i="7"/>
  <c r="AL14" i="7"/>
  <c r="AM14" i="7"/>
  <c r="AJ6" i="7"/>
  <c r="AK6" i="7"/>
  <c r="AL6" i="7"/>
  <c r="AM6" i="7"/>
  <c r="AJ7" i="7"/>
  <c r="AK7" i="7"/>
  <c r="AL7" i="7"/>
  <c r="AM7" i="7"/>
  <c r="AJ8" i="7"/>
  <c r="AK8" i="7"/>
  <c r="AL8" i="7"/>
  <c r="AM8" i="7"/>
  <c r="AJ9" i="7"/>
  <c r="AK9" i="7"/>
  <c r="AL9" i="7"/>
  <c r="AM9" i="7"/>
  <c r="AJ10" i="7"/>
  <c r="AK10" i="7"/>
  <c r="AL10" i="7"/>
  <c r="AM10" i="7"/>
  <c r="AJ11" i="7"/>
  <c r="AK11" i="7"/>
  <c r="AL11" i="7"/>
  <c r="AM11" i="7"/>
  <c r="AK5" i="7"/>
  <c r="AL5" i="7"/>
  <c r="AM5" i="7"/>
  <c r="AK4" i="7"/>
  <c r="AL4" i="7"/>
  <c r="AM4" i="7"/>
  <c r="AD11" i="7"/>
  <c r="AE11" i="7"/>
  <c r="AF11" i="7"/>
  <c r="AG11" i="7"/>
  <c r="AD12" i="7"/>
  <c r="AE12" i="7"/>
  <c r="AF12" i="7"/>
  <c r="AG12" i="7"/>
  <c r="AD6" i="7"/>
  <c r="AE6" i="7"/>
  <c r="AF6" i="7"/>
  <c r="AG6" i="7"/>
  <c r="AD7" i="7"/>
  <c r="AE7" i="7"/>
  <c r="AF7" i="7"/>
  <c r="AG7" i="7"/>
  <c r="AD8" i="7"/>
  <c r="AE8" i="7"/>
  <c r="AF8" i="7"/>
  <c r="AG8" i="7"/>
  <c r="AD9" i="7"/>
  <c r="AE9" i="7"/>
  <c r="AF9" i="7"/>
  <c r="AG9" i="7"/>
  <c r="AD10" i="7"/>
  <c r="AE10" i="7"/>
  <c r="AF10" i="7"/>
  <c r="AG10" i="7"/>
  <c r="AE5" i="7"/>
  <c r="AF5" i="7"/>
  <c r="AG5" i="7"/>
  <c r="AD5" i="7"/>
  <c r="AE4" i="7"/>
  <c r="AF4" i="7"/>
  <c r="AG4" i="7"/>
  <c r="AD4" i="7"/>
  <c r="X6" i="7"/>
  <c r="Y6" i="7"/>
  <c r="Z6" i="7"/>
  <c r="AA6" i="7"/>
  <c r="X7" i="7"/>
  <c r="Y7" i="7"/>
  <c r="Z7" i="7"/>
  <c r="AA7" i="7"/>
  <c r="X8" i="7"/>
  <c r="Y8" i="7"/>
  <c r="Z8" i="7"/>
  <c r="AA8" i="7"/>
  <c r="X9" i="7"/>
  <c r="Y9" i="7"/>
  <c r="Z9" i="7"/>
  <c r="AA9" i="7"/>
  <c r="X10" i="7"/>
  <c r="Y10" i="7"/>
  <c r="Z10" i="7"/>
  <c r="AA10" i="7"/>
  <c r="X11" i="7"/>
  <c r="Y11" i="7"/>
  <c r="Z11" i="7"/>
  <c r="AA11" i="7"/>
  <c r="Y5" i="7"/>
  <c r="Z5" i="7"/>
  <c r="AA5" i="7"/>
  <c r="X5" i="7"/>
  <c r="Y4" i="7"/>
  <c r="Z4" i="7"/>
  <c r="AA4" i="7"/>
  <c r="X4" i="7"/>
  <c r="R6" i="7"/>
  <c r="S6" i="7"/>
  <c r="T6" i="7"/>
  <c r="U6" i="7"/>
  <c r="R7" i="7"/>
  <c r="S7" i="7"/>
  <c r="T7" i="7"/>
  <c r="U7" i="7"/>
  <c r="R8" i="7"/>
  <c r="S8" i="7"/>
  <c r="T8" i="7"/>
  <c r="U8" i="7"/>
  <c r="R9" i="7"/>
  <c r="S9" i="7"/>
  <c r="T9" i="7"/>
  <c r="U9" i="7"/>
  <c r="R10" i="7"/>
  <c r="S10" i="7"/>
  <c r="T10" i="7"/>
  <c r="U10" i="7"/>
  <c r="R11" i="7"/>
  <c r="S11" i="7"/>
  <c r="T11" i="7"/>
  <c r="U11" i="7"/>
  <c r="R12" i="7"/>
  <c r="S12" i="7"/>
  <c r="T12" i="7"/>
  <c r="U12" i="7"/>
  <c r="R13" i="7"/>
  <c r="S13" i="7"/>
  <c r="T13" i="7"/>
  <c r="U13" i="7"/>
  <c r="R14" i="7"/>
  <c r="S14" i="7"/>
  <c r="T14" i="7"/>
  <c r="U14" i="7"/>
  <c r="R15" i="7"/>
  <c r="S15" i="7"/>
  <c r="T15" i="7"/>
  <c r="U15" i="7"/>
  <c r="R16" i="7"/>
  <c r="S16" i="7"/>
  <c r="T16" i="7"/>
  <c r="U16" i="7"/>
  <c r="R17" i="7"/>
  <c r="S17" i="7"/>
  <c r="T17" i="7"/>
  <c r="U17" i="7"/>
  <c r="R18" i="7"/>
  <c r="S18" i="7"/>
  <c r="T18" i="7"/>
  <c r="U18" i="7"/>
  <c r="S5" i="7"/>
  <c r="T5" i="7"/>
  <c r="U5" i="7"/>
  <c r="R5" i="7"/>
  <c r="S4" i="7"/>
  <c r="T4" i="7"/>
  <c r="U4" i="7"/>
  <c r="R4" i="7"/>
  <c r="L14" i="7"/>
  <c r="M14" i="7"/>
  <c r="N14" i="7"/>
  <c r="O14" i="7"/>
  <c r="L15" i="7"/>
  <c r="M15" i="7"/>
  <c r="N15" i="7"/>
  <c r="O15" i="7"/>
  <c r="L16" i="7"/>
  <c r="M16" i="7"/>
  <c r="N16" i="7"/>
  <c r="O16" i="7"/>
  <c r="L6" i="7"/>
  <c r="M6" i="7"/>
  <c r="N6" i="7"/>
  <c r="O6" i="7"/>
  <c r="L7" i="7"/>
  <c r="M7" i="7"/>
  <c r="N7" i="7"/>
  <c r="O7" i="7"/>
  <c r="L8" i="7"/>
  <c r="M8" i="7"/>
  <c r="N8" i="7"/>
  <c r="O8" i="7"/>
  <c r="L9" i="7"/>
  <c r="M9" i="7"/>
  <c r="N9" i="7"/>
  <c r="O9" i="7"/>
  <c r="L10" i="7"/>
  <c r="M10" i="7"/>
  <c r="N10" i="7"/>
  <c r="O10" i="7"/>
  <c r="L11" i="7"/>
  <c r="M11" i="7"/>
  <c r="N11" i="7"/>
  <c r="O11" i="7"/>
  <c r="L12" i="7"/>
  <c r="M12" i="7"/>
  <c r="N12" i="7"/>
  <c r="O12" i="7"/>
  <c r="L13" i="7"/>
  <c r="M13" i="7"/>
  <c r="N13" i="7"/>
  <c r="O13" i="7"/>
  <c r="M5" i="7"/>
  <c r="N5" i="7"/>
  <c r="O5" i="7"/>
  <c r="L5" i="7"/>
  <c r="M4" i="7"/>
  <c r="N4" i="7"/>
  <c r="O4" i="7"/>
  <c r="L4" i="7"/>
  <c r="B156" i="7"/>
  <c r="G159" i="7"/>
  <c r="F159" i="7"/>
  <c r="E159" i="7"/>
  <c r="D159" i="7"/>
  <c r="C159" i="7"/>
  <c r="B159" i="7"/>
  <c r="G158" i="7"/>
  <c r="F158" i="7"/>
  <c r="E158" i="7"/>
  <c r="D158" i="7"/>
  <c r="C158" i="7"/>
  <c r="B158" i="7"/>
  <c r="G157" i="7"/>
  <c r="F157" i="7"/>
  <c r="E157" i="7"/>
  <c r="D157" i="7"/>
  <c r="C157" i="7"/>
  <c r="B157" i="7"/>
  <c r="G156" i="7"/>
  <c r="F156" i="7"/>
  <c r="E156" i="7"/>
  <c r="D156" i="7"/>
  <c r="C156" i="7"/>
  <c r="BI9" i="6" l="1"/>
  <c r="BF6" i="6"/>
  <c r="BG6" i="6"/>
  <c r="BH6" i="6"/>
  <c r="BI6" i="6"/>
  <c r="BF7" i="6"/>
  <c r="BG7" i="6"/>
  <c r="BH7" i="6"/>
  <c r="BI7" i="6"/>
  <c r="BF8" i="6"/>
  <c r="BG8" i="6"/>
  <c r="BH8" i="6"/>
  <c r="BI8" i="6"/>
  <c r="BF9" i="6"/>
  <c r="BG9" i="6"/>
  <c r="BH9" i="6"/>
  <c r="BF10" i="6"/>
  <c r="BG10" i="6"/>
  <c r="BH10" i="6"/>
  <c r="BI10" i="6"/>
  <c r="BF11" i="6"/>
  <c r="BG11" i="6"/>
  <c r="BH11" i="6"/>
  <c r="BI11" i="6"/>
  <c r="BF12" i="6"/>
  <c r="BG12" i="6"/>
  <c r="BH12" i="6"/>
  <c r="BI12" i="6"/>
  <c r="BF13" i="6"/>
  <c r="BG13" i="6"/>
  <c r="BH13" i="6"/>
  <c r="BI13" i="6"/>
  <c r="BF14" i="6"/>
  <c r="BG14" i="6"/>
  <c r="BH14" i="6"/>
  <c r="BI14" i="6"/>
  <c r="BG5" i="6"/>
  <c r="BH5" i="6"/>
  <c r="BI5" i="6"/>
  <c r="BF5" i="6"/>
  <c r="BG4" i="6"/>
  <c r="BH4" i="6"/>
  <c r="BI4" i="6"/>
  <c r="BF4" i="6"/>
  <c r="AZ13" i="6"/>
  <c r="BA13" i="6"/>
  <c r="BB13" i="6"/>
  <c r="BC13" i="6"/>
  <c r="AZ6" i="6"/>
  <c r="BA6" i="6"/>
  <c r="BB6" i="6"/>
  <c r="BC6" i="6"/>
  <c r="AZ7" i="6"/>
  <c r="BA7" i="6"/>
  <c r="BB7" i="6"/>
  <c r="BC7" i="6"/>
  <c r="AZ8" i="6"/>
  <c r="BA8" i="6"/>
  <c r="BB8" i="6"/>
  <c r="BC8" i="6"/>
  <c r="AZ9" i="6"/>
  <c r="BA9" i="6"/>
  <c r="BB9" i="6"/>
  <c r="BC9" i="6"/>
  <c r="AZ10" i="6"/>
  <c r="BA10" i="6"/>
  <c r="BB10" i="6"/>
  <c r="BC10" i="6"/>
  <c r="AZ11" i="6"/>
  <c r="BA11" i="6"/>
  <c r="BB11" i="6"/>
  <c r="BC11" i="6"/>
  <c r="AZ12" i="6"/>
  <c r="BA12" i="6"/>
  <c r="BB12" i="6"/>
  <c r="BC12" i="6"/>
  <c r="BA5" i="6"/>
  <c r="BB5" i="6"/>
  <c r="BC5" i="6"/>
  <c r="AZ5" i="6"/>
  <c r="BA4" i="6"/>
  <c r="BB4" i="6"/>
  <c r="BC4" i="6"/>
  <c r="AZ4" i="6"/>
  <c r="AT6" i="6"/>
  <c r="AU6" i="6"/>
  <c r="AV6" i="6"/>
  <c r="AW6" i="6"/>
  <c r="AT7" i="6"/>
  <c r="AU7" i="6"/>
  <c r="AV7" i="6"/>
  <c r="AW7" i="6"/>
  <c r="AT8" i="6"/>
  <c r="AU8" i="6"/>
  <c r="AV8" i="6"/>
  <c r="AW8" i="6"/>
  <c r="AT9" i="6"/>
  <c r="AU9" i="6"/>
  <c r="AV9" i="6"/>
  <c r="AW9" i="6"/>
  <c r="AT10" i="6"/>
  <c r="AU10" i="6"/>
  <c r="AV10" i="6"/>
  <c r="AW10" i="6"/>
  <c r="AU5" i="6"/>
  <c r="AV5" i="6"/>
  <c r="AW5" i="6"/>
  <c r="AT5" i="6"/>
  <c r="AU4" i="6"/>
  <c r="AV4" i="6"/>
  <c r="AW4" i="6"/>
  <c r="AT4" i="6"/>
  <c r="AN6" i="6"/>
  <c r="AO6" i="6"/>
  <c r="AP6" i="6"/>
  <c r="AQ6" i="6"/>
  <c r="AN7" i="6"/>
  <c r="AO7" i="6"/>
  <c r="AP7" i="6"/>
  <c r="AQ7" i="6"/>
  <c r="AN8" i="6"/>
  <c r="AO8" i="6"/>
  <c r="AP8" i="6"/>
  <c r="AQ8" i="6"/>
  <c r="AN9" i="6"/>
  <c r="AO9" i="6"/>
  <c r="AP9" i="6"/>
  <c r="AQ9" i="6"/>
  <c r="AN10" i="6"/>
  <c r="AO10" i="6"/>
  <c r="AP10" i="6"/>
  <c r="AQ10" i="6"/>
  <c r="AN11" i="6"/>
  <c r="AO11" i="6"/>
  <c r="AP11" i="6"/>
  <c r="AQ11" i="6"/>
  <c r="AO5" i="6"/>
  <c r="AP5" i="6"/>
  <c r="AQ5" i="6"/>
  <c r="AN5" i="6"/>
  <c r="AO4" i="6"/>
  <c r="AP4" i="6"/>
  <c r="AQ4" i="6"/>
  <c r="AN4" i="6"/>
  <c r="AH6" i="6"/>
  <c r="AI6" i="6"/>
  <c r="AJ6" i="6"/>
  <c r="AK6" i="6"/>
  <c r="AH7" i="6"/>
  <c r="AI7" i="6"/>
  <c r="AJ7" i="6"/>
  <c r="AK7" i="6"/>
  <c r="AH8" i="6"/>
  <c r="AI8" i="6"/>
  <c r="AJ8" i="6"/>
  <c r="AK8" i="6"/>
  <c r="AH9" i="6"/>
  <c r="AI9" i="6"/>
  <c r="AJ9" i="6"/>
  <c r="AK9" i="6"/>
  <c r="AH10" i="6"/>
  <c r="AI10" i="6"/>
  <c r="AJ10" i="6"/>
  <c r="AK10" i="6"/>
  <c r="AI5" i="6"/>
  <c r="AJ5" i="6"/>
  <c r="AK5" i="6"/>
  <c r="AH5" i="6"/>
  <c r="AI4" i="6"/>
  <c r="AJ4" i="6"/>
  <c r="AK4" i="6"/>
  <c r="AH4" i="6"/>
  <c r="AB6" i="6"/>
  <c r="AC6" i="6"/>
  <c r="AD6" i="6"/>
  <c r="AE6" i="6"/>
  <c r="AB7" i="6"/>
  <c r="AC7" i="6"/>
  <c r="AD7" i="6"/>
  <c r="AE7" i="6"/>
  <c r="AB8" i="6"/>
  <c r="AC8" i="6"/>
  <c r="AD8" i="6"/>
  <c r="AE8" i="6"/>
  <c r="AB9" i="6"/>
  <c r="AC9" i="6"/>
  <c r="AD9" i="6"/>
  <c r="AE9" i="6"/>
  <c r="AB10" i="6"/>
  <c r="AC10" i="6"/>
  <c r="AD10" i="6"/>
  <c r="AE10" i="6"/>
  <c r="AB11" i="6"/>
  <c r="AC11" i="6"/>
  <c r="AD11" i="6"/>
  <c r="AE11" i="6"/>
  <c r="AB12" i="6"/>
  <c r="AC12" i="6"/>
  <c r="AD12" i="6"/>
  <c r="AE12" i="6"/>
  <c r="AB13" i="6"/>
  <c r="AC13" i="6"/>
  <c r="AD13" i="6"/>
  <c r="AE13" i="6"/>
  <c r="AC5" i="6"/>
  <c r="AD5" i="6"/>
  <c r="AE5" i="6"/>
  <c r="AB5" i="6"/>
  <c r="AC4" i="6"/>
  <c r="AD4" i="6"/>
  <c r="AE4" i="6"/>
  <c r="AB4" i="6"/>
  <c r="V21" i="6"/>
  <c r="W21" i="6"/>
  <c r="X21" i="6"/>
  <c r="Y21" i="6"/>
  <c r="V6" i="6"/>
  <c r="W6" i="6"/>
  <c r="X6" i="6"/>
  <c r="Y6" i="6"/>
  <c r="V7" i="6"/>
  <c r="W7" i="6"/>
  <c r="X7" i="6"/>
  <c r="Y7" i="6"/>
  <c r="V8" i="6"/>
  <c r="W8" i="6"/>
  <c r="X8" i="6"/>
  <c r="Y8" i="6"/>
  <c r="V9" i="6"/>
  <c r="W9" i="6"/>
  <c r="X9" i="6"/>
  <c r="Y9" i="6"/>
  <c r="V10" i="6"/>
  <c r="W10" i="6"/>
  <c r="X10" i="6"/>
  <c r="Y10" i="6"/>
  <c r="V11" i="6"/>
  <c r="W11" i="6"/>
  <c r="X11" i="6"/>
  <c r="Y11" i="6"/>
  <c r="V12" i="6"/>
  <c r="W12" i="6"/>
  <c r="X12" i="6"/>
  <c r="Y12" i="6"/>
  <c r="V13" i="6"/>
  <c r="W13" i="6"/>
  <c r="X13" i="6"/>
  <c r="Y13" i="6"/>
  <c r="V14" i="6"/>
  <c r="W14" i="6"/>
  <c r="X14" i="6"/>
  <c r="Y14" i="6"/>
  <c r="V15" i="6"/>
  <c r="W15" i="6"/>
  <c r="X15" i="6"/>
  <c r="Y15" i="6"/>
  <c r="V16" i="6"/>
  <c r="W16" i="6"/>
  <c r="X16" i="6"/>
  <c r="Y16" i="6"/>
  <c r="V17" i="6"/>
  <c r="W17" i="6"/>
  <c r="X17" i="6"/>
  <c r="Y17" i="6"/>
  <c r="V18" i="6"/>
  <c r="W18" i="6"/>
  <c r="X18" i="6"/>
  <c r="Y18" i="6"/>
  <c r="V19" i="6"/>
  <c r="W19" i="6"/>
  <c r="X19" i="6"/>
  <c r="Y19" i="6"/>
  <c r="V20" i="6"/>
  <c r="W20" i="6"/>
  <c r="X20" i="6"/>
  <c r="Y20" i="6"/>
  <c r="W5" i="6"/>
  <c r="X5" i="6"/>
  <c r="Y5" i="6"/>
  <c r="V5" i="6"/>
  <c r="W4" i="6"/>
  <c r="X4" i="6"/>
  <c r="Y4" i="6"/>
  <c r="V4" i="6"/>
  <c r="P6" i="6"/>
  <c r="Q6" i="6"/>
  <c r="R6" i="6"/>
  <c r="S6" i="6"/>
  <c r="P7" i="6"/>
  <c r="Q7" i="6"/>
  <c r="R7" i="6"/>
  <c r="S7" i="6"/>
  <c r="P8" i="6"/>
  <c r="Q8" i="6"/>
  <c r="R8" i="6"/>
  <c r="S8" i="6"/>
  <c r="P9" i="6"/>
  <c r="Q9" i="6"/>
  <c r="R9" i="6"/>
  <c r="S9" i="6"/>
  <c r="P10" i="6"/>
  <c r="Q10" i="6"/>
  <c r="R10" i="6"/>
  <c r="S10" i="6"/>
  <c r="P11" i="6"/>
  <c r="Q11" i="6"/>
  <c r="R11" i="6"/>
  <c r="S11" i="6"/>
  <c r="P12" i="6"/>
  <c r="Q12" i="6"/>
  <c r="R12" i="6"/>
  <c r="S12" i="6"/>
  <c r="P13" i="6"/>
  <c r="Q13" i="6"/>
  <c r="R13" i="6"/>
  <c r="S13" i="6"/>
  <c r="Q5" i="6"/>
  <c r="R5" i="6"/>
  <c r="S5" i="6"/>
  <c r="P5" i="6"/>
  <c r="S4" i="6"/>
  <c r="Q4" i="6"/>
  <c r="R4" i="6"/>
  <c r="P4" i="6"/>
  <c r="G156" i="6"/>
  <c r="H156" i="6"/>
  <c r="I156" i="6"/>
  <c r="J156" i="6"/>
  <c r="K156" i="6"/>
  <c r="G157" i="6"/>
  <c r="H157" i="6"/>
  <c r="I157" i="6"/>
  <c r="J157" i="6"/>
  <c r="K157" i="6"/>
  <c r="G158" i="6"/>
  <c r="H158" i="6"/>
  <c r="I158" i="6"/>
  <c r="J158" i="6"/>
  <c r="K158" i="6"/>
  <c r="G159" i="6"/>
  <c r="H159" i="6"/>
  <c r="I159" i="6"/>
  <c r="J159" i="6"/>
  <c r="K159" i="6"/>
  <c r="F159" i="6"/>
  <c r="E159" i="6"/>
  <c r="D159" i="6"/>
  <c r="C159" i="6"/>
  <c r="B159" i="6"/>
  <c r="F158" i="6"/>
  <c r="E158" i="6"/>
  <c r="D158" i="6"/>
  <c r="C158" i="6"/>
  <c r="B158" i="6"/>
  <c r="F157" i="6"/>
  <c r="E157" i="6"/>
  <c r="D157" i="6"/>
  <c r="C157" i="6"/>
  <c r="B157" i="6"/>
  <c r="F156" i="6"/>
  <c r="E156" i="6"/>
  <c r="D156" i="6"/>
  <c r="C156" i="6"/>
  <c r="B156" i="6"/>
  <c r="AC16" i="5"/>
  <c r="AD16" i="5"/>
  <c r="AE16" i="5"/>
  <c r="AF16" i="5"/>
  <c r="AC6" i="5"/>
  <c r="AD6" i="5"/>
  <c r="AE6" i="5"/>
  <c r="AF6" i="5"/>
  <c r="AC7" i="5"/>
  <c r="AD7" i="5"/>
  <c r="AE7" i="5"/>
  <c r="AF7" i="5"/>
  <c r="AC8" i="5"/>
  <c r="AD8" i="5"/>
  <c r="AE8" i="5"/>
  <c r="AF8" i="5"/>
  <c r="AC9" i="5"/>
  <c r="AD9" i="5"/>
  <c r="AE9" i="5"/>
  <c r="AF9" i="5"/>
  <c r="AC10" i="5"/>
  <c r="AD10" i="5"/>
  <c r="AE10" i="5"/>
  <c r="AF10" i="5"/>
  <c r="AC11" i="5"/>
  <c r="AD11" i="5"/>
  <c r="AE11" i="5"/>
  <c r="AF11" i="5"/>
  <c r="AC12" i="5"/>
  <c r="AD12" i="5"/>
  <c r="AE12" i="5"/>
  <c r="AF12" i="5"/>
  <c r="AC13" i="5"/>
  <c r="AD13" i="5"/>
  <c r="AE13" i="5"/>
  <c r="AF13" i="5"/>
  <c r="AC14" i="5"/>
  <c r="AD14" i="5"/>
  <c r="AE14" i="5"/>
  <c r="AF14" i="5"/>
  <c r="AC15" i="5"/>
  <c r="AD15" i="5"/>
  <c r="AE15" i="5"/>
  <c r="AF15" i="5"/>
  <c r="AD5" i="5"/>
  <c r="AE5" i="5"/>
  <c r="AF5" i="5"/>
  <c r="AC5" i="5"/>
  <c r="AD4" i="5"/>
  <c r="AE4" i="5"/>
  <c r="AF4" i="5"/>
  <c r="AC4" i="5"/>
  <c r="W8" i="5"/>
  <c r="X8" i="5"/>
  <c r="Y8" i="5"/>
  <c r="Z8" i="5"/>
  <c r="W6" i="5"/>
  <c r="X6" i="5"/>
  <c r="Y6" i="5"/>
  <c r="Z6" i="5"/>
  <c r="W7" i="5"/>
  <c r="X7" i="5"/>
  <c r="Y7" i="5"/>
  <c r="Z7" i="5"/>
  <c r="X5" i="5"/>
  <c r="Y5" i="5"/>
  <c r="Z5" i="5"/>
  <c r="W5" i="5"/>
  <c r="X4" i="5"/>
  <c r="Y4" i="5"/>
  <c r="Z4" i="5"/>
  <c r="W4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R5" i="5"/>
  <c r="S5" i="5"/>
  <c r="T5" i="5"/>
  <c r="Q5" i="5"/>
  <c r="R4" i="5"/>
  <c r="S4" i="5"/>
  <c r="T4" i="5"/>
  <c r="Q4" i="5"/>
  <c r="K6" i="5"/>
  <c r="L6" i="5"/>
  <c r="M6" i="5"/>
  <c r="N6" i="5"/>
  <c r="K7" i="5"/>
  <c r="L7" i="5"/>
  <c r="M7" i="5"/>
  <c r="N7" i="5"/>
  <c r="K8" i="5"/>
  <c r="L8" i="5"/>
  <c r="M8" i="5"/>
  <c r="N8" i="5"/>
  <c r="K9" i="5"/>
  <c r="L9" i="5"/>
  <c r="M9" i="5"/>
  <c r="N9" i="5"/>
  <c r="K10" i="5"/>
  <c r="L10" i="5"/>
  <c r="M10" i="5"/>
  <c r="N10" i="5"/>
  <c r="K11" i="5"/>
  <c r="L11" i="5"/>
  <c r="M11" i="5"/>
  <c r="N11" i="5"/>
  <c r="K12" i="5"/>
  <c r="L12" i="5"/>
  <c r="M12" i="5"/>
  <c r="N12" i="5"/>
  <c r="K13" i="5"/>
  <c r="L13" i="5"/>
  <c r="M13" i="5"/>
  <c r="N13" i="5"/>
  <c r="K14" i="5"/>
  <c r="L14" i="5"/>
  <c r="M14" i="5"/>
  <c r="N14" i="5"/>
  <c r="K15" i="5"/>
  <c r="L15" i="5"/>
  <c r="M15" i="5"/>
  <c r="N15" i="5"/>
  <c r="K16" i="5"/>
  <c r="L16" i="5"/>
  <c r="M16" i="5"/>
  <c r="N16" i="5"/>
  <c r="K17" i="5"/>
  <c r="L17" i="5"/>
  <c r="M17" i="5"/>
  <c r="N17" i="5"/>
  <c r="K18" i="5"/>
  <c r="L18" i="5"/>
  <c r="M18" i="5"/>
  <c r="N18" i="5"/>
  <c r="K19" i="5"/>
  <c r="L19" i="5"/>
  <c r="M19" i="5"/>
  <c r="N19" i="5"/>
  <c r="K20" i="5"/>
  <c r="L20" i="5"/>
  <c r="M20" i="5"/>
  <c r="N20" i="5"/>
  <c r="L5" i="5"/>
  <c r="M5" i="5"/>
  <c r="N5" i="5"/>
  <c r="K5" i="5"/>
  <c r="L4" i="5"/>
  <c r="M4" i="5"/>
  <c r="N4" i="5"/>
  <c r="K4" i="5"/>
  <c r="F156" i="5"/>
  <c r="F157" i="5"/>
  <c r="F158" i="5"/>
  <c r="F159" i="5"/>
  <c r="E159" i="5"/>
  <c r="D159" i="5"/>
  <c r="C159" i="5"/>
  <c r="B159" i="5"/>
  <c r="E158" i="5"/>
  <c r="D158" i="5"/>
  <c r="C158" i="5"/>
  <c r="B158" i="5"/>
  <c r="E157" i="5"/>
  <c r="D157" i="5"/>
  <c r="C157" i="5"/>
  <c r="B157" i="5"/>
  <c r="E156" i="5"/>
  <c r="D156" i="5"/>
  <c r="C156" i="5"/>
  <c r="B156" i="5"/>
  <c r="AB6" i="4"/>
  <c r="AC6" i="4"/>
  <c r="AD6" i="4"/>
  <c r="AE6" i="4"/>
  <c r="AB7" i="4"/>
  <c r="AC7" i="4"/>
  <c r="AD7" i="4"/>
  <c r="AE7" i="4"/>
  <c r="AB8" i="4"/>
  <c r="AC8" i="4"/>
  <c r="AD8" i="4"/>
  <c r="AE8" i="4"/>
  <c r="AB9" i="4"/>
  <c r="AC9" i="4"/>
  <c r="AD9" i="4"/>
  <c r="AE9" i="4"/>
  <c r="AB10" i="4"/>
  <c r="AC10" i="4"/>
  <c r="AD10" i="4"/>
  <c r="AE10" i="4"/>
  <c r="AB11" i="4"/>
  <c r="AC11" i="4"/>
  <c r="AD11" i="4"/>
  <c r="AE11" i="4"/>
  <c r="AB12" i="4"/>
  <c r="AC12" i="4"/>
  <c r="AD12" i="4"/>
  <c r="AE12" i="4"/>
  <c r="AB13" i="4"/>
  <c r="AC13" i="4"/>
  <c r="AD13" i="4"/>
  <c r="AE13" i="4"/>
  <c r="AB14" i="4"/>
  <c r="AC14" i="4"/>
  <c r="AD14" i="4"/>
  <c r="AE14" i="4"/>
  <c r="AB15" i="4"/>
  <c r="AC15" i="4"/>
  <c r="AD15" i="4"/>
  <c r="AE15" i="4"/>
  <c r="AB16" i="4"/>
  <c r="AC16" i="4"/>
  <c r="AD16" i="4"/>
  <c r="AE16" i="4"/>
  <c r="AB17" i="4"/>
  <c r="AC17" i="4"/>
  <c r="AD17" i="4"/>
  <c r="AE17" i="4"/>
  <c r="AB18" i="4"/>
  <c r="AC18" i="4"/>
  <c r="AD18" i="4"/>
  <c r="AE18" i="4"/>
  <c r="AB19" i="4"/>
  <c r="AC19" i="4"/>
  <c r="AD19" i="4"/>
  <c r="AE19" i="4"/>
  <c r="AB20" i="4"/>
  <c r="AC20" i="4"/>
  <c r="AD20" i="4"/>
  <c r="AE20" i="4"/>
  <c r="AB21" i="4"/>
  <c r="AC21" i="4"/>
  <c r="AD21" i="4"/>
  <c r="AE21" i="4"/>
  <c r="AB22" i="4"/>
  <c r="AC22" i="4"/>
  <c r="AD22" i="4"/>
  <c r="AE22" i="4"/>
  <c r="AB23" i="4"/>
  <c r="AC23" i="4"/>
  <c r="AD23" i="4"/>
  <c r="AE23" i="4"/>
  <c r="AB24" i="4"/>
  <c r="AC24" i="4"/>
  <c r="AD24" i="4"/>
  <c r="AE24" i="4"/>
  <c r="AB25" i="4"/>
  <c r="AC25" i="4"/>
  <c r="AD25" i="4"/>
  <c r="AE25" i="4"/>
  <c r="AB26" i="4"/>
  <c r="AC26" i="4"/>
  <c r="AD26" i="4"/>
  <c r="AE26" i="4"/>
  <c r="AB27" i="4"/>
  <c r="AC27" i="4"/>
  <c r="AD27" i="4"/>
  <c r="AE27" i="4"/>
  <c r="AB28" i="4"/>
  <c r="AC28" i="4"/>
  <c r="AD28" i="4"/>
  <c r="AE28" i="4"/>
  <c r="AB29" i="4"/>
  <c r="AC29" i="4"/>
  <c r="AD29" i="4"/>
  <c r="AE29" i="4"/>
  <c r="AB30" i="4"/>
  <c r="AC30" i="4"/>
  <c r="AD30" i="4"/>
  <c r="AE30" i="4"/>
  <c r="AB31" i="4"/>
  <c r="AC31" i="4"/>
  <c r="AD31" i="4"/>
  <c r="AE31" i="4"/>
  <c r="AB32" i="4"/>
  <c r="AC32" i="4"/>
  <c r="AD32" i="4"/>
  <c r="AE32" i="4"/>
  <c r="AB33" i="4"/>
  <c r="AC33" i="4"/>
  <c r="AD33" i="4"/>
  <c r="AE33" i="4"/>
  <c r="AB34" i="4"/>
  <c r="AC34" i="4"/>
  <c r="AD34" i="4"/>
  <c r="AE34" i="4"/>
  <c r="AC5" i="4"/>
  <c r="AD5" i="4"/>
  <c r="AE5" i="4"/>
  <c r="AB5" i="4"/>
  <c r="AC4" i="4"/>
  <c r="AD4" i="4"/>
  <c r="AE4" i="4"/>
  <c r="AB4" i="4"/>
  <c r="V14" i="4"/>
  <c r="W14" i="4"/>
  <c r="X14" i="4"/>
  <c r="Y14" i="4"/>
  <c r="V15" i="4"/>
  <c r="W15" i="4"/>
  <c r="X15" i="4"/>
  <c r="Y15" i="4"/>
  <c r="V16" i="4"/>
  <c r="W16" i="4"/>
  <c r="X16" i="4"/>
  <c r="Y16" i="4"/>
  <c r="V17" i="4"/>
  <c r="W17" i="4"/>
  <c r="X17" i="4"/>
  <c r="Y17" i="4"/>
  <c r="V18" i="4"/>
  <c r="W18" i="4"/>
  <c r="X18" i="4"/>
  <c r="Y18" i="4"/>
  <c r="V19" i="4"/>
  <c r="W19" i="4"/>
  <c r="X19" i="4"/>
  <c r="Y19" i="4"/>
  <c r="V20" i="4"/>
  <c r="W20" i="4"/>
  <c r="X20" i="4"/>
  <c r="Y20" i="4"/>
  <c r="P5" i="4"/>
  <c r="P4" i="4"/>
  <c r="P30" i="4"/>
  <c r="Q30" i="4"/>
  <c r="R30" i="4"/>
  <c r="S30" i="4"/>
  <c r="P25" i="4"/>
  <c r="Q25" i="4"/>
  <c r="R25" i="4"/>
  <c r="S25" i="4"/>
  <c r="P26" i="4"/>
  <c r="Q26" i="4"/>
  <c r="R26" i="4"/>
  <c r="S26" i="4"/>
  <c r="P27" i="4"/>
  <c r="Q27" i="4"/>
  <c r="R27" i="4"/>
  <c r="S27" i="4"/>
  <c r="P28" i="4"/>
  <c r="Q28" i="4"/>
  <c r="R28" i="4"/>
  <c r="S28" i="4"/>
  <c r="P29" i="4"/>
  <c r="Q29" i="4"/>
  <c r="R29" i="4"/>
  <c r="S29" i="4"/>
  <c r="S24" i="4"/>
  <c r="R24" i="4"/>
  <c r="Q24" i="4"/>
  <c r="P24" i="4"/>
  <c r="S23" i="4"/>
  <c r="R23" i="4"/>
  <c r="Q23" i="4"/>
  <c r="P23" i="4"/>
  <c r="S22" i="4"/>
  <c r="R22" i="4"/>
  <c r="Q22" i="4"/>
  <c r="P22" i="4"/>
  <c r="S21" i="4"/>
  <c r="R21" i="4"/>
  <c r="Q21" i="4"/>
  <c r="P21" i="4"/>
  <c r="S20" i="4"/>
  <c r="R20" i="4"/>
  <c r="Q20" i="4"/>
  <c r="P20" i="4"/>
  <c r="S19" i="4"/>
  <c r="R19" i="4"/>
  <c r="Q19" i="4"/>
  <c r="P19" i="4"/>
  <c r="S18" i="4"/>
  <c r="R18" i="4"/>
  <c r="Q18" i="4"/>
  <c r="P18" i="4"/>
  <c r="S17" i="4"/>
  <c r="R17" i="4"/>
  <c r="Q17" i="4"/>
  <c r="P17" i="4"/>
  <c r="S16" i="4"/>
  <c r="R16" i="4"/>
  <c r="Q16" i="4"/>
  <c r="P16" i="4"/>
  <c r="S15" i="4"/>
  <c r="R15" i="4"/>
  <c r="Q15" i="4"/>
  <c r="P15" i="4"/>
  <c r="S14" i="4"/>
  <c r="R14" i="4"/>
  <c r="Q14" i="4"/>
  <c r="P14" i="4"/>
  <c r="Y13" i="4"/>
  <c r="X13" i="4"/>
  <c r="W13" i="4"/>
  <c r="V13" i="4"/>
  <c r="S13" i="4"/>
  <c r="R13" i="4"/>
  <c r="Q13" i="4"/>
  <c r="P13" i="4"/>
  <c r="Y12" i="4"/>
  <c r="X12" i="4"/>
  <c r="W12" i="4"/>
  <c r="V12" i="4"/>
  <c r="S12" i="4"/>
  <c r="R12" i="4"/>
  <c r="Q12" i="4"/>
  <c r="P12" i="4"/>
  <c r="Y11" i="4"/>
  <c r="X11" i="4"/>
  <c r="W11" i="4"/>
  <c r="V11" i="4"/>
  <c r="S11" i="4"/>
  <c r="R11" i="4"/>
  <c r="Q11" i="4"/>
  <c r="P11" i="4"/>
  <c r="Y10" i="4"/>
  <c r="X10" i="4"/>
  <c r="W10" i="4"/>
  <c r="V10" i="4"/>
  <c r="S10" i="4"/>
  <c r="R10" i="4"/>
  <c r="Q10" i="4"/>
  <c r="P10" i="4"/>
  <c r="Y9" i="4"/>
  <c r="X9" i="4"/>
  <c r="W9" i="4"/>
  <c r="V9" i="4"/>
  <c r="S9" i="4"/>
  <c r="R9" i="4"/>
  <c r="Q9" i="4"/>
  <c r="P9" i="4"/>
  <c r="Y8" i="4"/>
  <c r="X8" i="4"/>
  <c r="W8" i="4"/>
  <c r="V8" i="4"/>
  <c r="S8" i="4"/>
  <c r="R8" i="4"/>
  <c r="Q8" i="4"/>
  <c r="P8" i="4"/>
  <c r="Y7" i="4"/>
  <c r="X7" i="4"/>
  <c r="W7" i="4"/>
  <c r="V7" i="4"/>
  <c r="S7" i="4"/>
  <c r="R7" i="4"/>
  <c r="Q7" i="4"/>
  <c r="P7" i="4"/>
  <c r="Y6" i="4"/>
  <c r="X6" i="4"/>
  <c r="W6" i="4"/>
  <c r="V6" i="4"/>
  <c r="S6" i="4"/>
  <c r="R6" i="4"/>
  <c r="Q6" i="4"/>
  <c r="P6" i="4"/>
  <c r="Y5" i="4"/>
  <c r="X5" i="4"/>
  <c r="W5" i="4"/>
  <c r="V5" i="4"/>
  <c r="S5" i="4"/>
  <c r="R5" i="4"/>
  <c r="Q5" i="4"/>
  <c r="Y4" i="4"/>
  <c r="X4" i="4"/>
  <c r="W4" i="4"/>
  <c r="V4" i="4"/>
  <c r="S4" i="4"/>
  <c r="R4" i="4"/>
  <c r="Q4" i="4"/>
  <c r="J27" i="4"/>
  <c r="K27" i="4"/>
  <c r="L27" i="4"/>
  <c r="M27" i="4"/>
  <c r="J28" i="4"/>
  <c r="K28" i="4"/>
  <c r="L28" i="4"/>
  <c r="M28" i="4"/>
  <c r="J29" i="4"/>
  <c r="K29" i="4"/>
  <c r="L29" i="4"/>
  <c r="M29" i="4"/>
  <c r="J26" i="4"/>
  <c r="K26" i="4"/>
  <c r="L26" i="4"/>
  <c r="M26" i="4"/>
  <c r="M5" i="4"/>
  <c r="J5" i="4"/>
  <c r="M4" i="4"/>
  <c r="J4" i="4"/>
  <c r="M25" i="4"/>
  <c r="L25" i="4"/>
  <c r="K25" i="4"/>
  <c r="J25" i="4"/>
  <c r="M24" i="4"/>
  <c r="L24" i="4"/>
  <c r="K24" i="4"/>
  <c r="J24" i="4"/>
  <c r="M23" i="4"/>
  <c r="L23" i="4"/>
  <c r="K23" i="4"/>
  <c r="J23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J19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L5" i="4"/>
  <c r="K5" i="4"/>
  <c r="L4" i="4"/>
  <c r="K4" i="4"/>
  <c r="B156" i="4"/>
  <c r="E159" i="4"/>
  <c r="D159" i="4"/>
  <c r="C159" i="4"/>
  <c r="B159" i="4"/>
  <c r="E158" i="4"/>
  <c r="D158" i="4"/>
  <c r="C158" i="4"/>
  <c r="B158" i="4"/>
  <c r="E157" i="4"/>
  <c r="D157" i="4"/>
  <c r="C157" i="4"/>
  <c r="B157" i="4"/>
  <c r="E156" i="4"/>
  <c r="D156" i="4"/>
  <c r="C156" i="4"/>
  <c r="V4" i="3"/>
  <c r="V6" i="3"/>
  <c r="W6" i="3"/>
  <c r="X6" i="3"/>
  <c r="Y6" i="3"/>
  <c r="V7" i="3"/>
  <c r="W7" i="3"/>
  <c r="X7" i="3"/>
  <c r="Y7" i="3"/>
  <c r="V8" i="3"/>
  <c r="W8" i="3"/>
  <c r="X8" i="3"/>
  <c r="Y8" i="3"/>
  <c r="V9" i="3"/>
  <c r="W9" i="3"/>
  <c r="X9" i="3"/>
  <c r="Y9" i="3"/>
  <c r="V10" i="3"/>
  <c r="W10" i="3"/>
  <c r="X10" i="3"/>
  <c r="Y10" i="3"/>
  <c r="V11" i="3"/>
  <c r="W11" i="3"/>
  <c r="X11" i="3"/>
  <c r="Y11" i="3"/>
  <c r="V12" i="3"/>
  <c r="W12" i="3"/>
  <c r="X12" i="3"/>
  <c r="Y12" i="3"/>
  <c r="V13" i="3"/>
  <c r="W13" i="3"/>
  <c r="X13" i="3"/>
  <c r="Y13" i="3"/>
  <c r="W5" i="3"/>
  <c r="X5" i="3"/>
  <c r="Y5" i="3"/>
  <c r="V5" i="3"/>
  <c r="W4" i="3"/>
  <c r="X4" i="3"/>
  <c r="Y4" i="3"/>
  <c r="P6" i="3"/>
  <c r="Q6" i="3"/>
  <c r="R6" i="3"/>
  <c r="S6" i="3"/>
  <c r="P7" i="3"/>
  <c r="Q7" i="3"/>
  <c r="R7" i="3"/>
  <c r="S7" i="3"/>
  <c r="P8" i="3"/>
  <c r="Q8" i="3"/>
  <c r="R8" i="3"/>
  <c r="S8" i="3"/>
  <c r="P9" i="3"/>
  <c r="Q9" i="3"/>
  <c r="R9" i="3"/>
  <c r="S9" i="3"/>
  <c r="P10" i="3"/>
  <c r="Q10" i="3"/>
  <c r="R10" i="3"/>
  <c r="S10" i="3"/>
  <c r="P11" i="3"/>
  <c r="Q11" i="3"/>
  <c r="R11" i="3"/>
  <c r="S11" i="3"/>
  <c r="P12" i="3"/>
  <c r="Q12" i="3"/>
  <c r="R12" i="3"/>
  <c r="S12" i="3"/>
  <c r="P13" i="3"/>
  <c r="Q13" i="3"/>
  <c r="R13" i="3"/>
  <c r="S13" i="3"/>
  <c r="P14" i="3"/>
  <c r="Q14" i="3"/>
  <c r="R14" i="3"/>
  <c r="S14" i="3"/>
  <c r="P15" i="3"/>
  <c r="Q15" i="3"/>
  <c r="R15" i="3"/>
  <c r="S15" i="3"/>
  <c r="P16" i="3"/>
  <c r="Q16" i="3"/>
  <c r="R16" i="3"/>
  <c r="S16" i="3"/>
  <c r="P17" i="3"/>
  <c r="Q17" i="3"/>
  <c r="R17" i="3"/>
  <c r="S17" i="3"/>
  <c r="P18" i="3"/>
  <c r="Q18" i="3"/>
  <c r="R18" i="3"/>
  <c r="S18" i="3"/>
  <c r="P19" i="3"/>
  <c r="Q19" i="3"/>
  <c r="R19" i="3"/>
  <c r="S19" i="3"/>
  <c r="P20" i="3"/>
  <c r="Q20" i="3"/>
  <c r="R20" i="3"/>
  <c r="S20" i="3"/>
  <c r="P21" i="3"/>
  <c r="Q21" i="3"/>
  <c r="R21" i="3"/>
  <c r="S21" i="3"/>
  <c r="P22" i="3"/>
  <c r="Q22" i="3"/>
  <c r="R22" i="3"/>
  <c r="S22" i="3"/>
  <c r="P23" i="3"/>
  <c r="Q23" i="3"/>
  <c r="R23" i="3"/>
  <c r="S23" i="3"/>
  <c r="P24" i="3"/>
  <c r="Q24" i="3"/>
  <c r="R24" i="3"/>
  <c r="S24" i="3"/>
  <c r="Q5" i="3"/>
  <c r="R5" i="3"/>
  <c r="S5" i="3"/>
  <c r="P5" i="3"/>
  <c r="Q4" i="3"/>
  <c r="R4" i="3"/>
  <c r="S4" i="3"/>
  <c r="P4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K5" i="3"/>
  <c r="L5" i="3"/>
  <c r="M5" i="3"/>
  <c r="J5" i="3"/>
  <c r="J4" i="3"/>
  <c r="L4" i="3"/>
  <c r="M4" i="3"/>
  <c r="K4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B159" i="3"/>
  <c r="B158" i="3"/>
  <c r="B157" i="3"/>
  <c r="B156" i="3"/>
  <c r="C155" i="1"/>
  <c r="C156" i="1"/>
  <c r="C157" i="1"/>
  <c r="C158" i="1"/>
  <c r="B158" i="1"/>
  <c r="B157" i="1"/>
  <c r="B156" i="1"/>
  <c r="B15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O5" i="1"/>
  <c r="P5" i="1"/>
  <c r="Q5" i="1"/>
  <c r="N5" i="1"/>
  <c r="O4" i="1"/>
  <c r="P4" i="1"/>
  <c r="Q4" i="1"/>
  <c r="N4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I5" i="1"/>
  <c r="J5" i="1"/>
  <c r="K5" i="1"/>
  <c r="H5" i="1"/>
  <c r="I4" i="1"/>
  <c r="J4" i="1"/>
  <c r="K4" i="1"/>
  <c r="H4" i="1"/>
  <c r="Z34" i="2"/>
  <c r="Z33" i="2"/>
  <c r="AC33" i="2"/>
  <c r="AB33" i="2"/>
  <c r="AA33" i="2"/>
  <c r="AA34" i="2"/>
  <c r="AB34" i="2"/>
  <c r="AC34" i="2"/>
  <c r="Z35" i="2"/>
  <c r="AA35" i="2"/>
  <c r="AB35" i="2"/>
  <c r="AC35" i="2"/>
  <c r="Z36" i="2"/>
  <c r="AA36" i="2"/>
  <c r="AB36" i="2"/>
  <c r="AC36" i="2"/>
  <c r="Z37" i="2"/>
  <c r="AA37" i="2"/>
  <c r="AB37" i="2"/>
  <c r="AC37" i="2"/>
  <c r="Z38" i="2"/>
  <c r="AA38" i="2"/>
  <c r="AB38" i="2"/>
  <c r="AC38" i="2"/>
  <c r="Z39" i="2"/>
  <c r="AA39" i="2"/>
  <c r="AB39" i="2"/>
  <c r="AC39" i="2"/>
  <c r="Z40" i="2"/>
  <c r="AA40" i="2"/>
  <c r="AB40" i="2"/>
  <c r="AC40" i="2"/>
  <c r="Z41" i="2"/>
  <c r="AA41" i="2"/>
  <c r="AB41" i="2"/>
  <c r="AC41" i="2"/>
  <c r="Z42" i="2"/>
  <c r="AA42" i="2"/>
  <c r="AB42" i="2"/>
  <c r="AC42" i="2"/>
  <c r="Z43" i="2"/>
  <c r="AA43" i="2"/>
  <c r="AB43" i="2"/>
  <c r="AC43" i="2"/>
  <c r="Z44" i="2"/>
  <c r="AA44" i="2"/>
  <c r="AB44" i="2"/>
  <c r="AC44" i="2"/>
  <c r="Z45" i="2"/>
  <c r="AA45" i="2"/>
  <c r="AB45" i="2"/>
  <c r="AC45" i="2"/>
  <c r="Z46" i="2"/>
  <c r="AA46" i="2"/>
  <c r="AB46" i="2"/>
  <c r="AC46" i="2"/>
  <c r="Z47" i="2"/>
  <c r="AA47" i="2"/>
  <c r="AB47" i="2"/>
  <c r="AC47" i="2"/>
  <c r="Z48" i="2"/>
  <c r="AA48" i="2"/>
  <c r="AB48" i="2"/>
  <c r="AC48" i="2"/>
  <c r="Z49" i="2"/>
  <c r="AA49" i="2"/>
  <c r="AB49" i="2"/>
  <c r="AC49" i="2"/>
  <c r="Z50" i="2"/>
  <c r="AA50" i="2"/>
  <c r="AB50" i="2"/>
  <c r="AC50" i="2"/>
  <c r="Z51" i="2"/>
  <c r="AA51" i="2"/>
  <c r="AB51" i="2"/>
  <c r="AC51" i="2"/>
  <c r="Z52" i="2"/>
  <c r="AA52" i="2"/>
  <c r="AB52" i="2"/>
  <c r="AC52" i="2"/>
  <c r="Z53" i="2"/>
  <c r="AA53" i="2"/>
  <c r="AB53" i="2"/>
  <c r="AC53" i="2"/>
  <c r="Z54" i="2"/>
  <c r="AA54" i="2"/>
  <c r="AB54" i="2"/>
  <c r="AC54" i="2"/>
  <c r="Z55" i="2"/>
  <c r="AA55" i="2"/>
  <c r="AB55" i="2"/>
  <c r="AC55" i="2"/>
  <c r="Z56" i="2"/>
  <c r="AA56" i="2"/>
  <c r="AB56" i="2"/>
  <c r="AC56" i="2"/>
  <c r="Z57" i="2"/>
  <c r="AA57" i="2"/>
  <c r="AB57" i="2"/>
  <c r="AC57" i="2"/>
  <c r="Z58" i="2"/>
  <c r="AA58" i="2"/>
  <c r="AB58" i="2"/>
  <c r="AC58" i="2"/>
  <c r="Z59" i="2"/>
  <c r="AA59" i="2"/>
  <c r="AB59" i="2"/>
  <c r="AC59" i="2"/>
  <c r="T35" i="2"/>
  <c r="U35" i="2"/>
  <c r="V35" i="2"/>
  <c r="W35" i="2"/>
  <c r="T36" i="2"/>
  <c r="U36" i="2"/>
  <c r="V36" i="2"/>
  <c r="W36" i="2"/>
  <c r="T37" i="2"/>
  <c r="U37" i="2"/>
  <c r="V37" i="2"/>
  <c r="W37" i="2"/>
  <c r="T38" i="2"/>
  <c r="U38" i="2"/>
  <c r="V38" i="2"/>
  <c r="W38" i="2"/>
  <c r="T39" i="2"/>
  <c r="U39" i="2"/>
  <c r="V39" i="2"/>
  <c r="W39" i="2"/>
  <c r="T40" i="2"/>
  <c r="U40" i="2"/>
  <c r="V40" i="2"/>
  <c r="W40" i="2"/>
  <c r="T41" i="2"/>
  <c r="U41" i="2"/>
  <c r="V41" i="2"/>
  <c r="W41" i="2"/>
  <c r="T42" i="2"/>
  <c r="U42" i="2"/>
  <c r="V42" i="2"/>
  <c r="W42" i="2"/>
  <c r="T43" i="2"/>
  <c r="U43" i="2"/>
  <c r="V43" i="2"/>
  <c r="W43" i="2"/>
  <c r="T44" i="2"/>
  <c r="U44" i="2"/>
  <c r="V44" i="2"/>
  <c r="W44" i="2"/>
  <c r="T45" i="2"/>
  <c r="U45" i="2"/>
  <c r="V45" i="2"/>
  <c r="W45" i="2"/>
  <c r="T46" i="2"/>
  <c r="U46" i="2"/>
  <c r="V46" i="2"/>
  <c r="W46" i="2"/>
  <c r="T47" i="2"/>
  <c r="U47" i="2"/>
  <c r="V47" i="2"/>
  <c r="W47" i="2"/>
  <c r="T48" i="2"/>
  <c r="U48" i="2"/>
  <c r="V48" i="2"/>
  <c r="W48" i="2"/>
  <c r="T49" i="2"/>
  <c r="U49" i="2"/>
  <c r="V49" i="2"/>
  <c r="W49" i="2"/>
  <c r="T50" i="2"/>
  <c r="U50" i="2"/>
  <c r="V50" i="2"/>
  <c r="W50" i="2"/>
  <c r="T51" i="2"/>
  <c r="U51" i="2"/>
  <c r="V51" i="2"/>
  <c r="W51" i="2"/>
  <c r="T52" i="2"/>
  <c r="U52" i="2"/>
  <c r="V52" i="2"/>
  <c r="W52" i="2"/>
  <c r="T53" i="2"/>
  <c r="U53" i="2"/>
  <c r="V53" i="2"/>
  <c r="W53" i="2"/>
  <c r="T54" i="2"/>
  <c r="U54" i="2"/>
  <c r="V54" i="2"/>
  <c r="W54" i="2"/>
  <c r="T55" i="2"/>
  <c r="U55" i="2"/>
  <c r="V55" i="2"/>
  <c r="W55" i="2"/>
  <c r="U34" i="2"/>
  <c r="V34" i="2"/>
  <c r="W34" i="2"/>
  <c r="U33" i="2"/>
  <c r="V33" i="2"/>
  <c r="W33" i="2"/>
  <c r="T33" i="2"/>
  <c r="T34" i="2"/>
  <c r="N34" i="2"/>
  <c r="O33" i="2"/>
  <c r="P33" i="2"/>
  <c r="Q33" i="2"/>
  <c r="N33" i="2"/>
  <c r="O34" i="2"/>
  <c r="P34" i="2"/>
  <c r="Q34" i="2"/>
  <c r="N51" i="2"/>
  <c r="O51" i="2"/>
  <c r="P51" i="2"/>
  <c r="Q51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O35" i="2"/>
  <c r="P35" i="2"/>
  <c r="Q35" i="2"/>
  <c r="N35" i="2"/>
  <c r="C160" i="2"/>
  <c r="D160" i="2"/>
  <c r="E160" i="2"/>
  <c r="F160" i="2"/>
  <c r="G160" i="2"/>
  <c r="H160" i="2"/>
  <c r="I160" i="2"/>
  <c r="B160" i="2"/>
  <c r="N11" i="2"/>
  <c r="T27" i="2"/>
  <c r="U27" i="2"/>
  <c r="V27" i="2"/>
  <c r="W27" i="2"/>
  <c r="Z7" i="2"/>
  <c r="AA7" i="2"/>
  <c r="AB7" i="2"/>
  <c r="AC7" i="2"/>
  <c r="Z8" i="2"/>
  <c r="AA8" i="2"/>
  <c r="AB8" i="2"/>
  <c r="AC8" i="2"/>
  <c r="Z9" i="2"/>
  <c r="AA9" i="2"/>
  <c r="AB9" i="2"/>
  <c r="AC9" i="2"/>
  <c r="Z10" i="2"/>
  <c r="AA10" i="2"/>
  <c r="AB10" i="2"/>
  <c r="AC10" i="2"/>
  <c r="Z11" i="2"/>
  <c r="AA11" i="2"/>
  <c r="AB11" i="2"/>
  <c r="AC11" i="2"/>
  <c r="Z12" i="2"/>
  <c r="AA12" i="2"/>
  <c r="AB12" i="2"/>
  <c r="AC12" i="2"/>
  <c r="Z13" i="2"/>
  <c r="AA13" i="2"/>
  <c r="AB13" i="2"/>
  <c r="AC13" i="2"/>
  <c r="Z14" i="2"/>
  <c r="AA14" i="2"/>
  <c r="AB14" i="2"/>
  <c r="AC14" i="2"/>
  <c r="Z15" i="2"/>
  <c r="AA15" i="2"/>
  <c r="AB15" i="2"/>
  <c r="AC15" i="2"/>
  <c r="Z16" i="2"/>
  <c r="AA16" i="2"/>
  <c r="AB16" i="2"/>
  <c r="AC16" i="2"/>
  <c r="Z17" i="2"/>
  <c r="AA17" i="2"/>
  <c r="AB17" i="2"/>
  <c r="AC17" i="2"/>
  <c r="Z18" i="2"/>
  <c r="AA18" i="2"/>
  <c r="AB18" i="2"/>
  <c r="AC18" i="2"/>
  <c r="Z19" i="2"/>
  <c r="AA19" i="2"/>
  <c r="AB19" i="2"/>
  <c r="AC19" i="2"/>
  <c r="Z20" i="2"/>
  <c r="AA20" i="2"/>
  <c r="AB20" i="2"/>
  <c r="AC20" i="2"/>
  <c r="Z21" i="2"/>
  <c r="AA21" i="2"/>
  <c r="AB21" i="2"/>
  <c r="AC21" i="2"/>
  <c r="Z22" i="2"/>
  <c r="AA22" i="2"/>
  <c r="AB22" i="2"/>
  <c r="AC22" i="2"/>
  <c r="Z23" i="2"/>
  <c r="AA23" i="2"/>
  <c r="AB23" i="2"/>
  <c r="AC23" i="2"/>
  <c r="Z24" i="2"/>
  <c r="AA24" i="2"/>
  <c r="AB24" i="2"/>
  <c r="AC24" i="2"/>
  <c r="Z25" i="2"/>
  <c r="AA25" i="2"/>
  <c r="AB25" i="2"/>
  <c r="AC25" i="2"/>
  <c r="Z26" i="2"/>
  <c r="AA26" i="2"/>
  <c r="AB26" i="2"/>
  <c r="AC26" i="2"/>
  <c r="AA6" i="2"/>
  <c r="AB6" i="2"/>
  <c r="AC6" i="2"/>
  <c r="Z6" i="2"/>
  <c r="AA5" i="2"/>
  <c r="AB5" i="2"/>
  <c r="AC5" i="2"/>
  <c r="Z5" i="2"/>
  <c r="T7" i="2"/>
  <c r="U7" i="2"/>
  <c r="V7" i="2"/>
  <c r="W7" i="2"/>
  <c r="T8" i="2"/>
  <c r="U8" i="2"/>
  <c r="V8" i="2"/>
  <c r="W8" i="2"/>
  <c r="T9" i="2"/>
  <c r="U9" i="2"/>
  <c r="V9" i="2"/>
  <c r="W9" i="2"/>
  <c r="T10" i="2"/>
  <c r="U10" i="2"/>
  <c r="V10" i="2"/>
  <c r="W10" i="2"/>
  <c r="T11" i="2"/>
  <c r="U11" i="2"/>
  <c r="V11" i="2"/>
  <c r="W11" i="2"/>
  <c r="T12" i="2"/>
  <c r="U12" i="2"/>
  <c r="V12" i="2"/>
  <c r="W12" i="2"/>
  <c r="T13" i="2"/>
  <c r="U13" i="2"/>
  <c r="V13" i="2"/>
  <c r="W13" i="2"/>
  <c r="T14" i="2"/>
  <c r="U14" i="2"/>
  <c r="V14" i="2"/>
  <c r="W14" i="2"/>
  <c r="T15" i="2"/>
  <c r="U15" i="2"/>
  <c r="V15" i="2"/>
  <c r="W15" i="2"/>
  <c r="T16" i="2"/>
  <c r="U16" i="2"/>
  <c r="V16" i="2"/>
  <c r="W16" i="2"/>
  <c r="T17" i="2"/>
  <c r="U17" i="2"/>
  <c r="V17" i="2"/>
  <c r="W17" i="2"/>
  <c r="T18" i="2"/>
  <c r="U18" i="2"/>
  <c r="V18" i="2"/>
  <c r="W18" i="2"/>
  <c r="T19" i="2"/>
  <c r="U19" i="2"/>
  <c r="V19" i="2"/>
  <c r="W19" i="2"/>
  <c r="T20" i="2"/>
  <c r="U20" i="2"/>
  <c r="V20" i="2"/>
  <c r="W20" i="2"/>
  <c r="T21" i="2"/>
  <c r="U21" i="2"/>
  <c r="V21" i="2"/>
  <c r="W21" i="2"/>
  <c r="T22" i="2"/>
  <c r="U22" i="2"/>
  <c r="V22" i="2"/>
  <c r="W22" i="2"/>
  <c r="T23" i="2"/>
  <c r="U23" i="2"/>
  <c r="V23" i="2"/>
  <c r="W23" i="2"/>
  <c r="T24" i="2"/>
  <c r="U24" i="2"/>
  <c r="V24" i="2"/>
  <c r="W24" i="2"/>
  <c r="T25" i="2"/>
  <c r="U25" i="2"/>
  <c r="V25" i="2"/>
  <c r="W25" i="2"/>
  <c r="T26" i="2"/>
  <c r="U26" i="2"/>
  <c r="V26" i="2"/>
  <c r="W26" i="2"/>
  <c r="U6" i="2"/>
  <c r="V6" i="2"/>
  <c r="W6" i="2"/>
  <c r="T6" i="2"/>
  <c r="U5" i="2"/>
  <c r="V5" i="2"/>
  <c r="W5" i="2"/>
  <c r="T5" i="2"/>
  <c r="N21" i="2"/>
  <c r="O21" i="2"/>
  <c r="P21" i="2"/>
  <c r="Q21" i="2"/>
  <c r="N5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O6" i="2"/>
  <c r="P6" i="2"/>
  <c r="Q6" i="2"/>
  <c r="N6" i="2"/>
  <c r="P5" i="2"/>
  <c r="Q5" i="2"/>
  <c r="O5" i="2"/>
  <c r="E157" i="2"/>
  <c r="F157" i="2"/>
  <c r="G157" i="2"/>
  <c r="H157" i="2"/>
  <c r="I157" i="2"/>
  <c r="E158" i="2"/>
  <c r="F158" i="2"/>
  <c r="G158" i="2"/>
  <c r="H158" i="2"/>
  <c r="I158" i="2"/>
  <c r="E159" i="2"/>
  <c r="F159" i="2"/>
  <c r="G159" i="2"/>
  <c r="H159" i="2"/>
  <c r="I159" i="2"/>
  <c r="C157" i="2"/>
  <c r="D157" i="2"/>
  <c r="C158" i="2"/>
  <c r="D158" i="2"/>
  <c r="C159" i="2"/>
  <c r="D159" i="2"/>
  <c r="B159" i="2"/>
  <c r="B158" i="2"/>
  <c r="B157" i="2"/>
</calcChain>
</file>

<file path=xl/sharedStrings.xml><?xml version="1.0" encoding="utf-8"?>
<sst xmlns="http://schemas.openxmlformats.org/spreadsheetml/2006/main" count="1224" uniqueCount="225">
  <si>
    <t>Year 12 or equivalent completion (people aged 20 to 24 years)</t>
  </si>
  <si>
    <t>Certificate III or higher qualification (people aged 15 years and over)</t>
  </si>
  <si>
    <t>Adelaide</t>
  </si>
  <si>
    <t>Aston</t>
  </si>
  <si>
    <t>Ballarat</t>
  </si>
  <si>
    <t>Banks</t>
  </si>
  <si>
    <t>Barker</t>
  </si>
  <si>
    <t>Barton</t>
  </si>
  <si>
    <t>Bass</t>
  </si>
  <si>
    <t>Bean</t>
  </si>
  <si>
    <t>Bendigo</t>
  </si>
  <si>
    <t>Bennelong</t>
  </si>
  <si>
    <t>Berowra</t>
  </si>
  <si>
    <t>Blair</t>
  </si>
  <si>
    <t>Blaxland</t>
  </si>
  <si>
    <t>Bonner</t>
  </si>
  <si>
    <t>Boothby</t>
  </si>
  <si>
    <t>Bowman</t>
  </si>
  <si>
    <t>Braddon</t>
  </si>
  <si>
    <t>Bradfield</t>
  </si>
  <si>
    <t>Brand</t>
  </si>
  <si>
    <t>Brisbane</t>
  </si>
  <si>
    <t>Bruce</t>
  </si>
  <si>
    <t>Burt</t>
  </si>
  <si>
    <t>Calare</t>
  </si>
  <si>
    <t>Calwell</t>
  </si>
  <si>
    <t>Canberra</t>
  </si>
  <si>
    <t>Canning</t>
  </si>
  <si>
    <t>Capricornia</t>
  </si>
  <si>
    <t>Casey</t>
  </si>
  <si>
    <t>Chifley</t>
  </si>
  <si>
    <t>Chisholm</t>
  </si>
  <si>
    <t>Clark</t>
  </si>
  <si>
    <t>Cook</t>
  </si>
  <si>
    <t>Cooper</t>
  </si>
  <si>
    <t>Corangamite</t>
  </si>
  <si>
    <t>Corio</t>
  </si>
  <si>
    <t>Cowan</t>
  </si>
  <si>
    <t>Cowper</t>
  </si>
  <si>
    <t>Cunningham</t>
  </si>
  <si>
    <t>Curtin</t>
  </si>
  <si>
    <t>Dawson</t>
  </si>
  <si>
    <t>Deakin</t>
  </si>
  <si>
    <t>Dickson</t>
  </si>
  <si>
    <t>Dobell</t>
  </si>
  <si>
    <t>Dunkley</t>
  </si>
  <si>
    <t>Durack</t>
  </si>
  <si>
    <t>Eden-Monaro</t>
  </si>
  <si>
    <t>Fadden</t>
  </si>
  <si>
    <t>Fairfax</t>
  </si>
  <si>
    <t>Farrer</t>
  </si>
  <si>
    <t>Fenner</t>
  </si>
  <si>
    <t>Fisher</t>
  </si>
  <si>
    <t>Flinders</t>
  </si>
  <si>
    <t>Flynn</t>
  </si>
  <si>
    <t>Forde</t>
  </si>
  <si>
    <t>Forrest</t>
  </si>
  <si>
    <t>Fowler</t>
  </si>
  <si>
    <t>Franklin</t>
  </si>
  <si>
    <t>Fraser</t>
  </si>
  <si>
    <t>Fremantle</t>
  </si>
  <si>
    <t>Gellibrand</t>
  </si>
  <si>
    <t>Gilmore</t>
  </si>
  <si>
    <t>Gippsland</t>
  </si>
  <si>
    <t>Goldstein</t>
  </si>
  <si>
    <t>Gorton</t>
  </si>
  <si>
    <t>Grayndler</t>
  </si>
  <si>
    <t>Greenway</t>
  </si>
  <si>
    <t>Grey</t>
  </si>
  <si>
    <t>Griffith</t>
  </si>
  <si>
    <t>Groom</t>
  </si>
  <si>
    <t>Hasluck</t>
  </si>
  <si>
    <t>Herbert</t>
  </si>
  <si>
    <t>Higgins</t>
  </si>
  <si>
    <t>Hindmarsh</t>
  </si>
  <si>
    <t>Hinkler</t>
  </si>
  <si>
    <t>Holt</t>
  </si>
  <si>
    <t>Hotham</t>
  </si>
  <si>
    <t>Hughes</t>
  </si>
  <si>
    <t>Hume</t>
  </si>
  <si>
    <t>Hunter</t>
  </si>
  <si>
    <t>Indi</t>
  </si>
  <si>
    <t>Isaacs</t>
  </si>
  <si>
    <t>Jagajaga</t>
  </si>
  <si>
    <t>Kennedy</t>
  </si>
  <si>
    <t>Kingsford Smith</t>
  </si>
  <si>
    <t>Kingston</t>
  </si>
  <si>
    <t>Kooyong</t>
  </si>
  <si>
    <t>La Trobe</t>
  </si>
  <si>
    <t>Lalor</t>
  </si>
  <si>
    <t>Leichhardt</t>
  </si>
  <si>
    <t>Lilley</t>
  </si>
  <si>
    <t>Lindsay</t>
  </si>
  <si>
    <t>Lingiari</t>
  </si>
  <si>
    <t>Longman</t>
  </si>
  <si>
    <t>Lyne</t>
  </si>
  <si>
    <t>Lyons</t>
  </si>
  <si>
    <t>Macarthur</t>
  </si>
  <si>
    <t>Mackellar</t>
  </si>
  <si>
    <t>Macnamara</t>
  </si>
  <si>
    <t>Macquarie</t>
  </si>
  <si>
    <t>Makin</t>
  </si>
  <si>
    <t>Mallee</t>
  </si>
  <si>
    <t>Maranoa</t>
  </si>
  <si>
    <t>Maribyrnong</t>
  </si>
  <si>
    <t>Mayo</t>
  </si>
  <si>
    <t>McEwen</t>
  </si>
  <si>
    <t>McMahon</t>
  </si>
  <si>
    <t>McPherson</t>
  </si>
  <si>
    <t>Melbourne</t>
  </si>
  <si>
    <t>Menzies</t>
  </si>
  <si>
    <t>Mitchell</t>
  </si>
  <si>
    <t>Monash</t>
  </si>
  <si>
    <t>Moncrieff</t>
  </si>
  <si>
    <t>Moore</t>
  </si>
  <si>
    <t>Moreton</t>
  </si>
  <si>
    <t>New England</t>
  </si>
  <si>
    <t>Newcastle</t>
  </si>
  <si>
    <t>Nicholls</t>
  </si>
  <si>
    <t>North Sydney</t>
  </si>
  <si>
    <t>O'Connor</t>
  </si>
  <si>
    <t>Oxley</t>
  </si>
  <si>
    <t>Page</t>
  </si>
  <si>
    <t>Parkes</t>
  </si>
  <si>
    <t>Parramatta</t>
  </si>
  <si>
    <t>Paterson</t>
  </si>
  <si>
    <t>Pearce</t>
  </si>
  <si>
    <t>Perth</t>
  </si>
  <si>
    <t>Petrie</t>
  </si>
  <si>
    <t>Rankin</t>
  </si>
  <si>
    <t>Reid</t>
  </si>
  <si>
    <t>Richmond</t>
  </si>
  <si>
    <t>Riverina</t>
  </si>
  <si>
    <t>Robertson</t>
  </si>
  <si>
    <t>Ryan</t>
  </si>
  <si>
    <t>Scullin</t>
  </si>
  <si>
    <t>Shortland</t>
  </si>
  <si>
    <t>Solomon</t>
  </si>
  <si>
    <t>Spence</t>
  </si>
  <si>
    <t>Stirling</t>
  </si>
  <si>
    <t>Sturt</t>
  </si>
  <si>
    <t>Swan</t>
  </si>
  <si>
    <t>Sydney</t>
  </si>
  <si>
    <t>Tangney</t>
  </si>
  <si>
    <t>Wannon</t>
  </si>
  <si>
    <t>Warringah</t>
  </si>
  <si>
    <t>Watson</t>
  </si>
  <si>
    <t>Wentworth</t>
  </si>
  <si>
    <t>Werriwa</t>
  </si>
  <si>
    <t>Whitlam</t>
  </si>
  <si>
    <t>Wide Bay</t>
  </si>
  <si>
    <t>Wills</t>
  </si>
  <si>
    <t>Wright</t>
  </si>
  <si>
    <t>Year 12</t>
  </si>
  <si>
    <t>Bin</t>
  </si>
  <si>
    <t>Median weekly household income ($)</t>
  </si>
  <si>
    <t>Median weekly rent ($)</t>
  </si>
  <si>
    <t>Median monthly mortgage repayments ($)</t>
  </si>
  <si>
    <t>Tenure type</t>
  </si>
  <si>
    <t>Owned outright</t>
  </si>
  <si>
    <t>Owned with a mortgage</t>
  </si>
  <si>
    <t>Rented</t>
  </si>
  <si>
    <t>Other tenure type</t>
  </si>
  <si>
    <t>Tenure type not stated</t>
  </si>
  <si>
    <t>Median Weekly Household Income</t>
  </si>
  <si>
    <t>Min</t>
  </si>
  <si>
    <t>Max</t>
  </si>
  <si>
    <t>Avg</t>
  </si>
  <si>
    <t>Median Weekly Rent</t>
  </si>
  <si>
    <t>Climate Denial (0 active denialism - 3 accepts the science)</t>
  </si>
  <si>
    <t>Median Monthly Mortgage</t>
  </si>
  <si>
    <t>Owned Outright</t>
  </si>
  <si>
    <t>Owned with a Mortgage</t>
  </si>
  <si>
    <t>Median</t>
  </si>
  <si>
    <t>Average</t>
  </si>
  <si>
    <t>Couple family without children</t>
  </si>
  <si>
    <t>Couple family with children</t>
  </si>
  <si>
    <t>One parent family</t>
  </si>
  <si>
    <t>Other family</t>
  </si>
  <si>
    <t>Cert III+</t>
  </si>
  <si>
    <t>Aboriginal and/or Torres Strait Islander peoples</t>
  </si>
  <si>
    <t>Born overseas</t>
  </si>
  <si>
    <t>Recent migrants (arrived 2006-2016)</t>
  </si>
  <si>
    <t>Language other than English spoken at home</t>
  </si>
  <si>
    <t>Born Overseas</t>
  </si>
  <si>
    <t>Recent Migrants (arrived 2006-2016)</t>
  </si>
  <si>
    <t>Fully engaged</t>
  </si>
  <si>
    <t>Partially engaged</t>
  </si>
  <si>
    <t>At least partially engaged</t>
  </si>
  <si>
    <t>Not engaged</t>
  </si>
  <si>
    <t>Engagement status undetermined/Not Stated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</si>
  <si>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</si>
  <si>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</si>
  <si>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</si>
  <si>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</si>
  <si>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</si>
  <si>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</si>
  <si>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</si>
  <si>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Labourers</t>
  </si>
  <si>
    <t>Inadequately described</t>
  </si>
  <si>
    <t>Not stated</t>
  </si>
  <si>
    <t>0 to 17 years old</t>
  </si>
  <si>
    <t>18 to 34 years old</t>
  </si>
  <si>
    <t>35 to 49 years old</t>
  </si>
  <si>
    <t>50 to 64 years old</t>
  </si>
  <si>
    <t>65 to 79 years old</t>
  </si>
  <si>
    <t>80 years old and over</t>
  </si>
  <si>
    <t>The younger the electorate, the more likely that the electorate will be represented by someone who accepts the science of climate change</t>
  </si>
  <si>
    <t>The older the electorate, the more likely that the electorate will be represented by someone who is a climate denier</t>
  </si>
  <si>
    <t>The more families with children in an electorate, the more likely that the electorate will be represented by someone who is a climate denier</t>
  </si>
  <si>
    <t>The more families without children in an electorate, the more likely that the electorate will be represented by someone who is a climate denier</t>
  </si>
  <si>
    <t>If the median rental of an electorate is between $300-$375/wk, then significantly more likely to be represented by someone who accepts the science on climate change</t>
  </si>
  <si>
    <t>More renters in an electorate provides a slightly greater likelihood that the electorate will be represented by someone who accepts the science on climate change</t>
  </si>
  <si>
    <t>An electorate's income does not appear to be a significant factor in the climate change position of the representative unless it is below $1100/wk, then it is more likely to be represented by a climate denier</t>
  </si>
  <si>
    <t>Electorates with rentals below $225/wk are more likely to be represented by someone who is a climate denier</t>
  </si>
  <si>
    <t>Electorates with mortgages below $1400/month are more likely to be represented by someone who is a climate denier</t>
  </si>
  <si>
    <t>Electorates with greater housing ownership are more likely to be represented by someone who is a climate denier</t>
  </si>
  <si>
    <t>The more culturally diverse the electorate, the more likely to be represented by someone who accepts the science on climate change</t>
  </si>
  <si>
    <t>The degree of employment in an electorate does not appear to have a significant impact on the representation with respect to climate change</t>
  </si>
  <si>
    <t>The types of occupations does not appear to be a significant predictor in the type of climate change representation that the electorate has</t>
  </si>
  <si>
    <t>The more managers that an electorate has, the more likely the electorate is represented by a climate denier</t>
  </si>
  <si>
    <t>The more labourers that an electorate has, the more likely the electorate is represented by someone who accepts the science on climate change</t>
  </si>
  <si>
    <t>Electorates that have a Year 12 completion rate &gt; 65% and &lt; 90% are more likely to be represented by someone who accepts the science on climate change</t>
  </si>
  <si>
    <t>Electorates that have a Year 12 completion rate &lt; 65% or &gt; 90% are more likely to be represented by a climate denier</t>
  </si>
  <si>
    <t>Havnig a Cert III or higher qualification does not appear to be an indicator of climate change representation.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</si>
</sst>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"/>
    <numFmt numFmtId="165" formatCode="0.0%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8"/>
      <name val="Microsoft Sans Serif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Tahoma"/>
      <family val="2"/>
    </font>
    <font>
      <sz val="9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9"/>
      <name val="FrnkGothITC Bk BT"/>
      <family val="2"/>
    </font>
    <font>
      <sz val="8"/>
      <name val="FrnkGothITC Bk BT"/>
      <family val="2"/>
    </font>
    <font>
      <sz val="9"/>
      <name val="Arial"/>
      <family val="2"/>
    </font>
    <font>
      <u/>
      <sz val="10.45"/>
      <color indexed="12"/>
      <name val="Arial"/>
      <family val="2"/>
    </font>
    <font>
      <u/>
      <sz val="12"/>
      <color indexed="12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sz val="8"/>
      <color rgb="FF9C0006"/>
      <name val="Arial"/>
      <family val="2"/>
    </font>
    <font>
      <b/>
      <sz val="8"/>
      <color rgb="FFFA7D00"/>
      <name val="Arial"/>
      <family val="2"/>
    </font>
    <font>
      <b/>
      <sz val="8"/>
      <color theme="0"/>
      <name val="Arial"/>
      <family val="2"/>
    </font>
    <font>
      <i/>
      <sz val="8"/>
      <color rgb="FF7F7F7F"/>
      <name val="Arial"/>
      <family val="2"/>
    </font>
    <font>
      <sz val="8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8"/>
      <color rgb="FF3F3F76"/>
      <name val="Arial"/>
      <family val="2"/>
    </font>
    <font>
      <sz val="8"/>
      <color rgb="FFFA7D00"/>
      <name val="Arial"/>
      <family val="2"/>
    </font>
    <font>
      <sz val="8"/>
      <color rgb="FF9C650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8"/>
      <color theme="1"/>
      <name val="Arial"/>
      <family val="2"/>
    </font>
    <font>
      <sz val="8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2" fillId="0" borderId="0">
      <alignment horizontal="left" vertical="center" wrapText="1"/>
    </xf>
    <xf numFmtId="0" fontId="4" fillId="0" borderId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1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1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1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1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1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1" fillId="3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1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1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1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1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1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1" fillId="31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20" fillId="12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20" fillId="16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20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20" fillId="24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20" fillId="28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20" fillId="32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20" fillId="9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20" fillId="13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20" fillId="17" borderId="0" applyNumberFormat="0" applyBorder="0" applyAlignment="0" applyProtection="0"/>
    <xf numFmtId="0" fontId="36" fillId="21" borderId="0" applyNumberFormat="0" applyBorder="0" applyAlignment="0" applyProtection="0"/>
    <xf numFmtId="0" fontId="36" fillId="21" borderId="0" applyNumberFormat="0" applyBorder="0" applyAlignment="0" applyProtection="0"/>
    <xf numFmtId="0" fontId="20" fillId="21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20" fillId="25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20" fillId="29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1" fillId="3" borderId="0" applyNumberFormat="0" applyBorder="0" applyAlignment="0" applyProtection="0"/>
    <xf numFmtId="0" fontId="38" fillId="6" borderId="5" applyNumberFormat="0" applyAlignment="0" applyProtection="0"/>
    <xf numFmtId="0" fontId="38" fillId="6" borderId="5" applyNumberFormat="0" applyAlignment="0" applyProtection="0"/>
    <xf numFmtId="0" fontId="14" fillId="6" borderId="5" applyNumberFormat="0" applyAlignment="0" applyProtection="0"/>
    <xf numFmtId="0" fontId="3" fillId="33" borderId="0">
      <protection locked="0"/>
    </xf>
    <xf numFmtId="0" fontId="3" fillId="33" borderId="0">
      <protection locked="0"/>
    </xf>
    <xf numFmtId="0" fontId="39" fillId="7" borderId="8" applyNumberFormat="0" applyAlignment="0" applyProtection="0"/>
    <xf numFmtId="0" fontId="39" fillId="7" borderId="8" applyNumberFormat="0" applyAlignment="0" applyProtection="0"/>
    <xf numFmtId="0" fontId="16" fillId="7" borderId="8" applyNumberFormat="0" applyAlignment="0" applyProtection="0"/>
    <xf numFmtId="0" fontId="3" fillId="34" borderId="11">
      <alignment horizontal="center" vertical="center"/>
      <protection locked="0"/>
    </xf>
    <xf numFmtId="0" fontId="3" fillId="34" borderId="11">
      <alignment horizontal="center" vertical="center"/>
      <protection locked="0"/>
    </xf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" fillId="35" borderId="0">
      <protection locked="0"/>
    </xf>
    <xf numFmtId="0" fontId="3" fillId="35" borderId="0">
      <protection locked="0"/>
    </xf>
    <xf numFmtId="0" fontId="21" fillId="34" borderId="0">
      <alignment vertical="center"/>
      <protection locked="0"/>
    </xf>
    <xf numFmtId="0" fontId="21" fillId="34" borderId="0">
      <alignment vertical="center"/>
      <protection locked="0"/>
    </xf>
    <xf numFmtId="0" fontId="21" fillId="0" borderId="0">
      <protection locked="0"/>
    </xf>
    <xf numFmtId="0" fontId="21" fillId="0" borderId="0">
      <protection locked="0"/>
    </xf>
    <xf numFmtId="0" fontId="41" fillId="2" borderId="0" applyNumberFormat="0" applyBorder="0" applyAlignment="0" applyProtection="0"/>
    <xf numFmtId="0" fontId="41" fillId="2" borderId="0" applyNumberFormat="0" applyBorder="0" applyAlignment="0" applyProtection="0"/>
    <xf numFmtId="0" fontId="10" fillId="2" borderId="0" applyNumberFormat="0" applyBorder="0" applyAlignment="0" applyProtection="0"/>
    <xf numFmtId="0" fontId="25" fillId="0" borderId="0">
      <protection locked="0"/>
    </xf>
    <xf numFmtId="0" fontId="42" fillId="0" borderId="2" applyNumberFormat="0" applyFill="0" applyAlignment="0" applyProtection="0"/>
    <xf numFmtId="0" fontId="42" fillId="0" borderId="2" applyNumberFormat="0" applyFill="0" applyAlignment="0" applyProtection="0"/>
    <xf numFmtId="0" fontId="7" fillId="0" borderId="2" applyNumberFormat="0" applyFill="0" applyAlignment="0" applyProtection="0"/>
    <xf numFmtId="0" fontId="43" fillId="0" borderId="3" applyNumberFormat="0" applyFill="0" applyAlignment="0" applyProtection="0"/>
    <xf numFmtId="0" fontId="43" fillId="0" borderId="3" applyNumberFormat="0" applyFill="0" applyAlignment="0" applyProtection="0"/>
    <xf numFmtId="0" fontId="8" fillId="0" borderId="3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9" fillId="0" borderId="4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46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29" fillId="0" borderId="0"/>
    <xf numFmtId="0" fontId="45" fillId="0" borderId="0" applyNumberFormat="0" applyFill="0" applyBorder="0" applyAlignment="0" applyProtection="0"/>
    <xf numFmtId="0" fontId="29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29" fillId="0" borderId="0"/>
    <xf numFmtId="0" fontId="46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47" fillId="5" borderId="5" applyNumberFormat="0" applyAlignment="0" applyProtection="0"/>
    <xf numFmtId="0" fontId="47" fillId="5" borderId="5" applyNumberFormat="0" applyAlignment="0" applyProtection="0"/>
    <xf numFmtId="0" fontId="12" fillId="5" borderId="5" applyNumberFormat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15" fillId="0" borderId="7" applyNumberFormat="0" applyFill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50" fillId="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5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26" fillId="0" borderId="0"/>
    <xf numFmtId="0" fontId="52" fillId="0" borderId="0"/>
    <xf numFmtId="0" fontId="3" fillId="0" borderId="0"/>
    <xf numFmtId="0" fontId="3" fillId="0" borderId="0"/>
    <xf numFmtId="0" fontId="52" fillId="0" borderId="0"/>
    <xf numFmtId="0" fontId="3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protection locked="0"/>
    </xf>
    <xf numFmtId="0" fontId="52" fillId="0" borderId="0"/>
    <xf numFmtId="0" fontId="1" fillId="0" borderId="0"/>
    <xf numFmtId="0" fontId="2" fillId="0" borderId="0"/>
    <xf numFmtId="0" fontId="26" fillId="0" borderId="0"/>
    <xf numFmtId="0" fontId="4" fillId="0" borderId="0"/>
    <xf numFmtId="0" fontId="2" fillId="0" borderId="0"/>
    <xf numFmtId="0" fontId="26" fillId="0" borderId="0"/>
    <xf numFmtId="0" fontId="3" fillId="0" borderId="0"/>
    <xf numFmtId="0" fontId="3" fillId="0" borderId="0">
      <protection locked="0"/>
    </xf>
    <xf numFmtId="0" fontId="4" fillId="0" borderId="0"/>
    <xf numFmtId="0" fontId="3" fillId="0" borderId="0"/>
    <xf numFmtId="0" fontId="26" fillId="0" borderId="0"/>
    <xf numFmtId="0" fontId="2" fillId="0" borderId="0"/>
    <xf numFmtId="0" fontId="26" fillId="0" borderId="0"/>
    <xf numFmtId="0" fontId="3" fillId="0" borderId="0"/>
    <xf numFmtId="0" fontId="1" fillId="0" borderId="0"/>
    <xf numFmtId="0" fontId="26" fillId="0" borderId="0"/>
    <xf numFmtId="0" fontId="2" fillId="0" borderId="0"/>
    <xf numFmtId="0" fontId="3" fillId="0" borderId="0"/>
    <xf numFmtId="0" fontId="26" fillId="0" borderId="0"/>
    <xf numFmtId="0" fontId="3" fillId="0" borderId="0"/>
    <xf numFmtId="0" fontId="53" fillId="0" borderId="0"/>
    <xf numFmtId="0" fontId="2" fillId="0" borderId="0"/>
    <xf numFmtId="0" fontId="52" fillId="0" borderId="0"/>
    <xf numFmtId="0" fontId="26" fillId="0" borderId="0"/>
    <xf numFmtId="0" fontId="2" fillId="0" borderId="0"/>
    <xf numFmtId="0" fontId="3" fillId="0" borderId="0"/>
    <xf numFmtId="0" fontId="26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6" fillId="0" borderId="0"/>
    <xf numFmtId="0" fontId="26" fillId="0" borderId="0"/>
    <xf numFmtId="0" fontId="6" fillId="0" borderId="0"/>
    <xf numFmtId="0" fontId="1" fillId="0" borderId="0"/>
    <xf numFmtId="0" fontId="4" fillId="0" borderId="0"/>
    <xf numFmtId="0" fontId="6" fillId="8" borderId="9" applyNumberFormat="0" applyFont="0" applyAlignment="0" applyProtection="0"/>
    <xf numFmtId="0" fontId="6" fillId="8" borderId="9" applyNumberFormat="0" applyFont="0" applyAlignment="0" applyProtection="0"/>
    <xf numFmtId="0" fontId="35" fillId="8" borderId="9" applyNumberFormat="0" applyFont="0" applyAlignment="0" applyProtection="0"/>
    <xf numFmtId="0" fontId="35" fillId="8" borderId="9" applyNumberFormat="0" applyFont="0" applyAlignment="0" applyProtection="0"/>
    <xf numFmtId="0" fontId="35" fillId="8" borderId="9" applyNumberFormat="0" applyFont="0" applyAlignment="0" applyProtection="0"/>
    <xf numFmtId="0" fontId="54" fillId="6" borderId="6" applyNumberFormat="0" applyAlignment="0" applyProtection="0"/>
    <xf numFmtId="0" fontId="54" fillId="6" borderId="6" applyNumberFormat="0" applyAlignment="0" applyProtection="0"/>
    <xf numFmtId="0" fontId="13" fillId="6" borderId="6" applyNumberFormat="0" applyAlignment="0" applyProtection="0"/>
    <xf numFmtId="9" fontId="2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4" borderId="12">
      <alignment vertical="center"/>
      <protection locked="0"/>
    </xf>
    <xf numFmtId="0" fontId="3" fillId="34" borderId="12">
      <alignment vertical="center"/>
      <protection locked="0"/>
    </xf>
    <xf numFmtId="0" fontId="27" fillId="0" borderId="0">
      <alignment horizontal="center"/>
    </xf>
    <xf numFmtId="0" fontId="27" fillId="0" borderId="0">
      <alignment horizontal="center"/>
    </xf>
    <xf numFmtId="0" fontId="28" fillId="0" borderId="0">
      <alignment horizontal="center"/>
    </xf>
    <xf numFmtId="0" fontId="5" fillId="0" borderId="0">
      <alignment horizontal="left"/>
    </xf>
    <xf numFmtId="0" fontId="5" fillId="0" borderId="0">
      <alignment horizontal="left"/>
    </xf>
    <xf numFmtId="0" fontId="27" fillId="0" borderId="0">
      <alignment horizontal="center"/>
    </xf>
    <xf numFmtId="0" fontId="28" fillId="0" borderId="0">
      <alignment horizontal="center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28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center"/>
    </xf>
    <xf numFmtId="0" fontId="28" fillId="0" borderId="0">
      <alignment horizontal="center"/>
    </xf>
    <xf numFmtId="0" fontId="22" fillId="0" borderId="0">
      <alignment horizontal="left"/>
    </xf>
    <xf numFmtId="0" fontId="2" fillId="0" borderId="0">
      <alignment horizontal="left"/>
    </xf>
    <xf numFmtId="0" fontId="28" fillId="0" borderId="0">
      <alignment horizontal="center"/>
    </xf>
    <xf numFmtId="0" fontId="22" fillId="0" borderId="0">
      <alignment horizontal="left"/>
    </xf>
    <xf numFmtId="0" fontId="2" fillId="0" borderId="0">
      <alignment horizontal="left" vertical="center" wrapText="1"/>
    </xf>
    <xf numFmtId="0" fontId="2" fillId="0" borderId="0">
      <alignment horizontal="left"/>
    </xf>
    <xf numFmtId="0" fontId="2" fillId="0" borderId="0">
      <alignment horizontal="left"/>
    </xf>
    <xf numFmtId="0" fontId="2" fillId="0" borderId="0">
      <alignment horizontal="left"/>
    </xf>
    <xf numFmtId="0" fontId="5" fillId="0" borderId="0">
      <alignment horizontal="center"/>
    </xf>
    <xf numFmtId="0" fontId="2" fillId="0" borderId="0">
      <alignment horizontal="left"/>
    </xf>
    <xf numFmtId="0" fontId="5" fillId="0" borderId="0">
      <alignment horizontal="center"/>
    </xf>
    <xf numFmtId="0" fontId="5" fillId="0" borderId="0">
      <alignment horizontal="center"/>
    </xf>
    <xf numFmtId="0" fontId="2" fillId="0" borderId="0">
      <alignment horizontal="left"/>
    </xf>
    <xf numFmtId="0" fontId="2" fillId="0" borderId="0">
      <alignment horizontal="left"/>
    </xf>
    <xf numFmtId="0" fontId="2" fillId="0" borderId="0">
      <alignment horizontal="left" vertical="center" wrapText="1"/>
    </xf>
    <xf numFmtId="0" fontId="28" fillId="0" borderId="0">
      <alignment horizontal="left" vertical="center" wrapText="1"/>
    </xf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0" fontId="2" fillId="0" borderId="0">
      <alignment horizontal="right"/>
    </xf>
    <xf numFmtId="0" fontId="28" fillId="0" borderId="0">
      <alignment horizontal="left" vertical="center" wrapText="1"/>
    </xf>
    <xf numFmtId="0" fontId="22" fillId="0" borderId="0">
      <alignment horizontal="center"/>
    </xf>
    <xf numFmtId="0" fontId="2" fillId="0" borderId="0">
      <alignment horizontal="center" vertical="center" wrapText="1"/>
    </xf>
    <xf numFmtId="0" fontId="2" fillId="0" borderId="0">
      <alignment horizontal="left" vertical="center" wrapText="1"/>
    </xf>
    <xf numFmtId="0" fontId="2" fillId="0" borderId="0">
      <alignment horizontal="center"/>
    </xf>
    <xf numFmtId="0" fontId="28" fillId="0" borderId="0">
      <alignment horizontal="left" vertical="center" wrapText="1"/>
    </xf>
    <xf numFmtId="0" fontId="22" fillId="0" borderId="0">
      <alignment horizontal="center"/>
    </xf>
    <xf numFmtId="0" fontId="2" fillId="0" borderId="0">
      <alignment horizontal="right"/>
    </xf>
    <xf numFmtId="0" fontId="2" fillId="0" borderId="0">
      <alignment horizontal="center"/>
    </xf>
    <xf numFmtId="0" fontId="2" fillId="0" borderId="0">
      <alignment horizontal="center"/>
    </xf>
    <xf numFmtId="0" fontId="2" fillId="0" borderId="0">
      <alignment horizontal="right"/>
    </xf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0" fontId="2" fillId="0" borderId="0">
      <alignment horizontal="center"/>
    </xf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0" fontId="2" fillId="0" borderId="0">
      <alignment horizontal="left" vertical="center" wrapText="1"/>
    </xf>
    <xf numFmtId="0" fontId="2" fillId="0" borderId="0">
      <alignment horizontal="center" vertical="center" wrapText="1"/>
    </xf>
    <xf numFmtId="0" fontId="2" fillId="0" borderId="0">
      <alignment horizontal="left" vertical="center" wrapText="1"/>
    </xf>
    <xf numFmtId="0" fontId="2" fillId="0" borderId="0">
      <alignment horizontal="center"/>
    </xf>
    <xf numFmtId="0" fontId="2" fillId="0" borderId="0">
      <alignment horizontal="center"/>
    </xf>
    <xf numFmtId="0" fontId="31" fillId="0" borderId="0">
      <alignment horizontal="left" vertical="center" wrapText="1"/>
    </xf>
    <xf numFmtId="0" fontId="2" fillId="0" borderId="0">
      <alignment horizontal="center"/>
    </xf>
    <xf numFmtId="0" fontId="22" fillId="0" borderId="0">
      <alignment horizontal="left" vertical="center" wrapText="1"/>
    </xf>
    <xf numFmtId="0" fontId="22" fillId="0" borderId="0">
      <alignment horizontal="left" vertical="center" wrapText="1"/>
    </xf>
    <xf numFmtId="0" fontId="2" fillId="0" borderId="0">
      <alignment horizontal="left" vertical="center" wrapText="1"/>
    </xf>
    <xf numFmtId="0" fontId="2" fillId="0" borderId="0">
      <alignment horizontal="left"/>
    </xf>
    <xf numFmtId="0" fontId="22" fillId="0" borderId="0">
      <alignment horizontal="left" vertical="center" wrapText="1"/>
    </xf>
    <xf numFmtId="0" fontId="22" fillId="0" borderId="0">
      <alignment horizontal="center" vertical="center" wrapText="1"/>
    </xf>
    <xf numFmtId="0" fontId="2" fillId="0" borderId="0">
      <alignment horizontal="left" vertical="center" wrapText="1"/>
    </xf>
    <xf numFmtId="0" fontId="2" fillId="0" borderId="0">
      <alignment horizontal="center" vertical="center" wrapText="1"/>
    </xf>
    <xf numFmtId="0" fontId="22" fillId="0" borderId="0">
      <alignment horizontal="left" vertical="center" wrapText="1"/>
    </xf>
    <xf numFmtId="0" fontId="22" fillId="0" borderId="0">
      <alignment horizontal="center" vertical="center" wrapText="1"/>
    </xf>
    <xf numFmtId="0" fontId="2" fillId="0" borderId="0">
      <alignment horizontal="center" vertical="center" wrapText="1"/>
    </xf>
    <xf numFmtId="0" fontId="2" fillId="0" borderId="0">
      <alignment horizontal="left" vertical="center" wrapText="1"/>
    </xf>
    <xf numFmtId="0" fontId="2" fillId="0" borderId="0">
      <alignment horizontal="left" vertical="center" wrapText="1"/>
    </xf>
    <xf numFmtId="0" fontId="2" fillId="0" borderId="0">
      <alignment horizontal="center"/>
    </xf>
    <xf numFmtId="0" fontId="2" fillId="0" borderId="0">
      <alignment horizontal="center" vertical="center" wrapText="1"/>
    </xf>
    <xf numFmtId="0" fontId="2" fillId="0" borderId="0">
      <alignment horizontal="left" vertical="center" wrapText="1"/>
    </xf>
    <xf numFmtId="0" fontId="2" fillId="0" borderId="0">
      <alignment horizontal="left" vertical="center" wrapText="1"/>
    </xf>
    <xf numFmtId="0" fontId="2" fillId="0" borderId="0">
      <alignment horizontal="right"/>
    </xf>
    <xf numFmtId="0" fontId="2" fillId="0" borderId="0">
      <alignment horizontal="left" vertical="center" wrapText="1"/>
    </xf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0" fontId="31" fillId="0" borderId="0">
      <alignment horizontal="center"/>
    </xf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0" fontId="2" fillId="0" borderId="0">
      <alignment horizontal="right"/>
    </xf>
    <xf numFmtId="0" fontId="2" fillId="0" borderId="0">
      <alignment horizontal="right"/>
    </xf>
    <xf numFmtId="0" fontId="22" fillId="0" borderId="0">
      <alignment horizontal="right"/>
    </xf>
    <xf numFmtId="0" fontId="2" fillId="0" borderId="0">
      <alignment horizontal="right"/>
    </xf>
    <xf numFmtId="0" fontId="2" fillId="0" borderId="0"/>
    <xf numFmtId="0" fontId="22" fillId="0" borderId="0">
      <alignment horizontal="center"/>
    </xf>
    <xf numFmtId="0" fontId="22" fillId="0" borderId="0"/>
    <xf numFmtId="0" fontId="2" fillId="0" borderId="0"/>
    <xf numFmtId="0" fontId="2" fillId="0" borderId="0"/>
    <xf numFmtId="0" fontId="2" fillId="0" borderId="0">
      <alignment horizontal="right"/>
    </xf>
    <xf numFmtId="0" fontId="22" fillId="0" borderId="0">
      <alignment horizontal="center"/>
    </xf>
    <xf numFmtId="0" fontId="22" fillId="0" borderId="0"/>
    <xf numFmtId="0" fontId="22" fillId="0" borderId="0"/>
    <xf numFmtId="0" fontId="2" fillId="0" borderId="0">
      <alignment horizontal="right"/>
    </xf>
    <xf numFmtId="0" fontId="2" fillId="0" borderId="0"/>
    <xf numFmtId="0" fontId="2" fillId="0" borderId="0">
      <alignment horizontal="right"/>
    </xf>
    <xf numFmtId="0" fontId="2" fillId="0" borderId="0">
      <alignment horizontal="center" vertical="center" wrapText="1"/>
    </xf>
    <xf numFmtId="0" fontId="2" fillId="0" borderId="0">
      <alignment horizontal="right"/>
    </xf>
    <xf numFmtId="0" fontId="2" fillId="0" borderId="0">
      <alignment horizontal="right"/>
    </xf>
    <xf numFmtId="0" fontId="2" fillId="0" borderId="0"/>
    <xf numFmtId="0" fontId="2" fillId="0" borderId="0">
      <alignment horizontal="right"/>
    </xf>
    <xf numFmtId="0" fontId="2" fillId="0" borderId="0"/>
    <xf numFmtId="0" fontId="2" fillId="0" borderId="0">
      <alignment horizontal="right"/>
    </xf>
    <xf numFmtId="0" fontId="31" fillId="0" borderId="0">
      <alignment horizontal="right"/>
    </xf>
    <xf numFmtId="0" fontId="2" fillId="0" borderId="0"/>
    <xf numFmtId="0" fontId="2" fillId="0" borderId="0">
      <alignment horizontal="left" vertical="center" wrapText="1"/>
    </xf>
    <xf numFmtId="0" fontId="2" fillId="0" borderId="0">
      <alignment horizontal="center" vertical="center" wrapText="1"/>
    </xf>
    <xf numFmtId="0" fontId="22" fillId="0" borderId="0">
      <alignment horizontal="left" vertical="center" wrapText="1"/>
    </xf>
    <xf numFmtId="0" fontId="2" fillId="0" borderId="0">
      <alignment horizontal="right"/>
    </xf>
    <xf numFmtId="0" fontId="2" fillId="0" borderId="0">
      <alignment horizontal="left" vertical="center" wrapText="1"/>
    </xf>
    <xf numFmtId="0" fontId="2" fillId="0" borderId="0">
      <alignment horizontal="center" vertical="center" wrapText="1"/>
    </xf>
    <xf numFmtId="0" fontId="22" fillId="0" borderId="0">
      <alignment horizontal="left" vertical="center" wrapText="1"/>
    </xf>
    <xf numFmtId="0" fontId="2" fillId="0" borderId="0">
      <alignment horizontal="left" vertical="center" wrapText="1"/>
    </xf>
    <xf numFmtId="0" fontId="5" fillId="0" borderId="0">
      <alignment horizontal="left" vertical="center" wrapText="1"/>
    </xf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0" fontId="2" fillId="0" borderId="0">
      <alignment horizontal="left"/>
    </xf>
    <xf numFmtId="0" fontId="2" fillId="0" borderId="0">
      <alignment horizontal="left"/>
    </xf>
    <xf numFmtId="0" fontId="2" fillId="0" borderId="0">
      <alignment horizontal="left" vertical="center" wrapText="1"/>
    </xf>
    <xf numFmtId="0" fontId="2" fillId="0" borderId="0">
      <alignment horizontal="left"/>
    </xf>
    <xf numFmtId="0" fontId="2" fillId="0" borderId="0">
      <alignment horizontal="left" vertical="center" wrapText="1"/>
    </xf>
    <xf numFmtId="0" fontId="32" fillId="0" borderId="0">
      <alignment horizontal="left" vertical="center" wrapText="1"/>
    </xf>
    <xf numFmtId="0" fontId="2" fillId="0" borderId="0">
      <alignment horizontal="left" vertical="center" wrapText="1"/>
    </xf>
    <xf numFmtId="0" fontId="22" fillId="0" borderId="0">
      <alignment horizontal="right"/>
    </xf>
    <xf numFmtId="0" fontId="22" fillId="0" borderId="0"/>
    <xf numFmtId="0" fontId="2" fillId="0" borderId="0">
      <alignment horizontal="left" vertical="center" wrapText="1"/>
    </xf>
    <xf numFmtId="0" fontId="2" fillId="0" borderId="0">
      <alignment horizontal="right"/>
    </xf>
    <xf numFmtId="0" fontId="2" fillId="0" borderId="0">
      <alignment horizontal="right"/>
    </xf>
    <xf numFmtId="0" fontId="32" fillId="0" borderId="0">
      <alignment horizontal="right"/>
    </xf>
    <xf numFmtId="0" fontId="22" fillId="0" borderId="0"/>
    <xf numFmtId="0" fontId="22" fillId="0" borderId="0">
      <alignment horizontal="right"/>
    </xf>
    <xf numFmtId="0" fontId="22" fillId="0" borderId="0">
      <alignment horizontal="right"/>
    </xf>
    <xf numFmtId="0" fontId="5" fillId="0" borderId="0">
      <alignment horizontal="right"/>
    </xf>
    <xf numFmtId="0" fontId="2" fillId="0" borderId="0">
      <alignment horizontal="right"/>
    </xf>
    <xf numFmtId="0" fontId="22" fillId="0" borderId="0">
      <alignment horizontal="right"/>
    </xf>
    <xf numFmtId="0" fontId="2" fillId="0" borderId="0">
      <alignment horizontal="right"/>
    </xf>
    <xf numFmtId="0" fontId="30" fillId="0" borderId="0">
      <alignment horizontal="left" vertical="center" wrapText="1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left" vertical="center" wrapText="1"/>
    </xf>
    <xf numFmtId="0" fontId="22" fillId="0" borderId="0">
      <alignment horizontal="right"/>
    </xf>
    <xf numFmtId="0" fontId="2" fillId="0" borderId="0">
      <alignment horizontal="left" vertical="center" wrapText="1"/>
    </xf>
    <xf numFmtId="0" fontId="2" fillId="0" borderId="0">
      <alignment horizontal="right"/>
    </xf>
    <xf numFmtId="0" fontId="28" fillId="0" borderId="0">
      <alignment horizontal="left"/>
    </xf>
    <xf numFmtId="0" fontId="27" fillId="0" borderId="0">
      <alignment horizontal="left"/>
    </xf>
    <xf numFmtId="0" fontId="2" fillId="0" borderId="0">
      <alignment horizontal="right"/>
    </xf>
    <xf numFmtId="0" fontId="2" fillId="0" borderId="0">
      <alignment horizontal="right"/>
    </xf>
    <xf numFmtId="0" fontId="24" fillId="0" borderId="0">
      <protection locked="0"/>
    </xf>
    <xf numFmtId="0" fontId="55" fillId="0" borderId="0" applyNumberFormat="0" applyFill="0" applyBorder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19" fillId="0" borderId="10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54">
    <xf numFmtId="0" fontId="0" fillId="0" borderId="0" xfId="0"/>
    <xf numFmtId="164" fontId="5" fillId="0" borderId="0" xfId="4" applyNumberFormat="1" applyFont="1" applyAlignment="1">
      <alignment wrapText="1"/>
    </xf>
    <xf numFmtId="0" fontId="5" fillId="0" borderId="1" xfId="4" applyFont="1" applyBorder="1" applyAlignment="1">
      <alignment horizontal="center" vertical="center" wrapText="1"/>
    </xf>
    <xf numFmtId="165" fontId="2" fillId="0" borderId="0" xfId="1" applyNumberFormat="1" applyFont="1" applyBorder="1" applyAlignment="1">
      <alignment horizontal="center"/>
    </xf>
    <xf numFmtId="0" fontId="6" fillId="0" borderId="0" xfId="0" applyFont="1"/>
    <xf numFmtId="9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3" fontId="0" fillId="0" borderId="0" xfId="0" applyNumberFormat="1"/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1" xfId="4" applyFont="1" applyBorder="1" applyAlignment="1">
      <alignment horizontal="center" vertical="center" wrapText="1"/>
    </xf>
    <xf numFmtId="3" fontId="2" fillId="0" borderId="0" xfId="4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5" fillId="0" borderId="0" xfId="4" applyFont="1" applyFill="1" applyBorder="1" applyAlignment="1">
      <alignment horizontal="center" vertical="center" wrapText="1"/>
    </xf>
    <xf numFmtId="165" fontId="2" fillId="0" borderId="0" xfId="1" applyNumberFormat="1" applyFont="1" applyBorder="1" applyAlignment="1">
      <alignment horizontal="center" vertical="center"/>
    </xf>
    <xf numFmtId="1" fontId="0" fillId="37" borderId="0" xfId="0" applyNumberFormat="1" applyFill="1"/>
    <xf numFmtId="10" fontId="0" fillId="0" borderId="0" xfId="0" applyNumberFormat="1"/>
    <xf numFmtId="9" fontId="0" fillId="37" borderId="0" xfId="0" applyNumberFormat="1" applyFill="1"/>
    <xf numFmtId="9" fontId="0" fillId="36" borderId="0" xfId="0" applyNumberFormat="1" applyFill="1"/>
    <xf numFmtId="0" fontId="0" fillId="37" borderId="0" xfId="0" applyFill="1"/>
    <xf numFmtId="165" fontId="0" fillId="0" borderId="0" xfId="0" applyNumberFormat="1"/>
    <xf numFmtId="0" fontId="0" fillId="0" borderId="0" xfId="0"/>
    <xf numFmtId="164" fontId="5" fillId="0" borderId="0" xfId="4" applyNumberFormat="1" applyFont="1" applyFill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1" xfId="4" applyFont="1" applyBorder="1" applyAlignment="1">
      <alignment horizontal="center" vertical="center" wrapText="1"/>
    </xf>
    <xf numFmtId="165" fontId="6" fillId="0" borderId="0" xfId="1" applyNumberFormat="1" applyFont="1" applyAlignment="1">
      <alignment horizontal="center" vertical="center"/>
    </xf>
    <xf numFmtId="0" fontId="0" fillId="0" borderId="0" xfId="0"/>
    <xf numFmtId="164" fontId="5" fillId="0" borderId="0" xfId="4" applyNumberFormat="1" applyFont="1" applyFill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1" xfId="4" applyFont="1" applyBorder="1" applyAlignment="1">
      <alignment horizontal="center" vertical="center" wrapText="1"/>
    </xf>
    <xf numFmtId="165" fontId="2" fillId="0" borderId="0" xfId="1" applyNumberFormat="1" applyFont="1" applyBorder="1" applyAlignment="1">
      <alignment horizontal="center"/>
    </xf>
    <xf numFmtId="165" fontId="6" fillId="0" borderId="0" xfId="1" applyNumberFormat="1" applyFont="1" applyAlignment="1">
      <alignment horizontal="center"/>
    </xf>
    <xf numFmtId="0" fontId="0" fillId="0" borderId="0" xfId="0"/>
    <xf numFmtId="164" fontId="5" fillId="0" borderId="0" xfId="4" applyNumberFormat="1" applyFont="1" applyFill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1" xfId="4" applyFont="1" applyBorder="1" applyAlignment="1">
      <alignment horizontal="center" vertical="center" wrapText="1"/>
    </xf>
    <xf numFmtId="165" fontId="2" fillId="0" borderId="0" xfId="1" applyNumberFormat="1" applyFont="1" applyBorder="1" applyAlignment="1">
      <alignment horizontal="center"/>
    </xf>
    <xf numFmtId="0" fontId="0" fillId="0" borderId="0" xfId="0"/>
    <xf numFmtId="164" fontId="5" fillId="0" borderId="0" xfId="4" applyNumberFormat="1" applyFont="1" applyFill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1" xfId="4" applyFont="1" applyBorder="1" applyAlignment="1">
      <alignment horizontal="center" vertical="center" wrapText="1"/>
    </xf>
    <xf numFmtId="165" fontId="6" fillId="0" borderId="0" xfId="1" applyNumberFormat="1" applyFont="1" applyAlignment="1">
      <alignment horizontal="center" vertical="center"/>
    </xf>
    <xf numFmtId="0" fontId="56" fillId="0" borderId="0" xfId="0" applyFont="1" applyAlignment="1">
      <alignment horizontal="center" vertical="center" wrapText="1"/>
    </xf>
    <xf numFmtId="0" fontId="5" fillId="0" borderId="1" xfId="257" applyFont="1" applyFill="1" applyBorder="1" applyAlignment="1">
      <alignment horizontal="center" vertical="center"/>
    </xf>
    <xf numFmtId="0" fontId="5" fillId="0" borderId="0" xfId="4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21" fillId="0" borderId="0" xfId="257" applyFont="1" applyFill="1" applyBorder="1" applyAlignment="1">
      <alignment horizontal="center" vertical="center"/>
    </xf>
  </cellXfs>
  <cellStyles count="450">
    <cellStyle name="20% - Accent1 2" xfId="8" xr:uid="{9B9E7860-98DB-4BCF-8C79-43D4EB95CF1D}"/>
    <cellStyle name="20% - Accent1 3" xfId="9" xr:uid="{013A3EC3-1C1E-4247-9E96-1E9D9DF87015}"/>
    <cellStyle name="20% - Accent1 4" xfId="10" xr:uid="{EBAE7EA8-4B23-48A7-82EF-F38C1BA5085B}"/>
    <cellStyle name="20% - Accent1 5" xfId="7" xr:uid="{7973A0C4-1F4C-42FC-849D-4BE2CE566D0D}"/>
    <cellStyle name="20% - Accent2 2" xfId="12" xr:uid="{7DB10986-4C04-4949-AD58-33EE4D0E82CF}"/>
    <cellStyle name="20% - Accent2 3" xfId="13" xr:uid="{A212FE67-7693-45F0-85F1-4EFB80BC2A1C}"/>
    <cellStyle name="20% - Accent2 4" xfId="14" xr:uid="{BED38948-99B4-4F84-AA70-7F915AC5A045}"/>
    <cellStyle name="20% - Accent2 5" xfId="11" xr:uid="{02E89163-793D-4922-A55B-B3796486EAC1}"/>
    <cellStyle name="20% - Accent3 2" xfId="16" xr:uid="{C61C9CDA-2238-4370-8177-6E7A27C91620}"/>
    <cellStyle name="20% - Accent3 3" xfId="17" xr:uid="{DB1BE18D-9E64-4974-95E3-34D57D0BF7ED}"/>
    <cellStyle name="20% - Accent3 4" xfId="18" xr:uid="{252A3C69-5AF2-4E70-BFA7-DCC1070F79D2}"/>
    <cellStyle name="20% - Accent3 5" xfId="15" xr:uid="{9F2E39B7-50AB-40B2-AAC8-443A28A73F9D}"/>
    <cellStyle name="20% - Accent4 2" xfId="20" xr:uid="{D41F8FAE-8159-479B-95FB-C4961D2D8C32}"/>
    <cellStyle name="20% - Accent4 3" xfId="21" xr:uid="{FCF6A9DF-5189-4E0A-B67D-0AE3575FBB01}"/>
    <cellStyle name="20% - Accent4 4" xfId="22" xr:uid="{FD6F58BB-3D88-4424-94D6-5DD92805D633}"/>
    <cellStyle name="20% - Accent4 5" xfId="19" xr:uid="{15328F62-32CA-4688-AEEE-180E4829067C}"/>
    <cellStyle name="20% - Accent5 2" xfId="24" xr:uid="{ED073B71-8452-418C-8A90-1C7A409AA794}"/>
    <cellStyle name="20% - Accent5 3" xfId="25" xr:uid="{9D0B8F3D-A05E-44EA-B267-3CFBCFFB5417}"/>
    <cellStyle name="20% - Accent5 4" xfId="26" xr:uid="{DC928960-CC5D-42F0-8D71-CBEC025F406B}"/>
    <cellStyle name="20% - Accent5 5" xfId="23" xr:uid="{C42EBCA0-F77E-456A-93B8-F6DA01024F61}"/>
    <cellStyle name="20% - Accent6 2" xfId="28" xr:uid="{7F369652-60E7-46C1-8E15-7F9CB48E6AAA}"/>
    <cellStyle name="20% - Accent6 3" xfId="29" xr:uid="{91C92AC3-F863-4338-B648-41F4C3D477E9}"/>
    <cellStyle name="20% - Accent6 4" xfId="30" xr:uid="{BBA69375-A5E6-488D-AE94-5AC809F95A24}"/>
    <cellStyle name="20% - Accent6 5" xfId="27" xr:uid="{B0CD81D2-64B1-4D92-909E-54E9DD441405}"/>
    <cellStyle name="40% - Accent1 2" xfId="32" xr:uid="{A4573F88-1F21-49DE-B750-D3B86EBB577B}"/>
    <cellStyle name="40% - Accent1 3" xfId="33" xr:uid="{BF5646D7-88BE-43F3-8680-05E731477ADE}"/>
    <cellStyle name="40% - Accent1 4" xfId="34" xr:uid="{89F62BA8-91D8-4E75-92D9-81AE88B112B8}"/>
    <cellStyle name="40% - Accent1 5" xfId="31" xr:uid="{880BBC85-C53B-4B10-B392-790EF09E33B7}"/>
    <cellStyle name="40% - Accent2 2" xfId="36" xr:uid="{23D5C075-598C-48A4-B24C-5A0FDB4F9FF9}"/>
    <cellStyle name="40% - Accent2 3" xfId="37" xr:uid="{2DE3A9E1-5232-4F3A-B62B-1752653FA8FC}"/>
    <cellStyle name="40% - Accent2 4" xfId="38" xr:uid="{9C53495D-38AA-4E1D-AC72-891920F868BE}"/>
    <cellStyle name="40% - Accent2 5" xfId="35" xr:uid="{AA627252-0ED1-493D-9443-5AFD0F2D4916}"/>
    <cellStyle name="40% - Accent3 2" xfId="40" xr:uid="{0868DBB0-93F9-4F97-91C8-92BF2BC84A12}"/>
    <cellStyle name="40% - Accent3 3" xfId="41" xr:uid="{640EA5AF-AE74-484D-BFE6-188528DD96E8}"/>
    <cellStyle name="40% - Accent3 4" xfId="42" xr:uid="{40D16567-DF36-4197-BA74-00BF948EAAE8}"/>
    <cellStyle name="40% - Accent3 5" xfId="39" xr:uid="{5046C920-35EE-4BCD-9C6F-723DC4E75E55}"/>
    <cellStyle name="40% - Accent4 2" xfId="44" xr:uid="{F71477F3-4EE3-4996-8773-35E79164EC7F}"/>
    <cellStyle name="40% - Accent4 3" xfId="45" xr:uid="{5B80557F-3FA1-4816-9422-292A0CF8F997}"/>
    <cellStyle name="40% - Accent4 4" xfId="46" xr:uid="{EDD31808-528B-4A7B-B825-726CE2193FE1}"/>
    <cellStyle name="40% - Accent4 5" xfId="43" xr:uid="{BF06D215-3E2B-426B-AFD1-3626EFCA8965}"/>
    <cellStyle name="40% - Accent5 2" xfId="48" xr:uid="{892D6619-2CBC-4764-BA71-0C384F29EF32}"/>
    <cellStyle name="40% - Accent5 3" xfId="49" xr:uid="{5C2A4A80-3ADC-4D71-BCD4-BDDAFBF67B33}"/>
    <cellStyle name="40% - Accent5 4" xfId="50" xr:uid="{5A8A0DC8-D0F2-4752-AF59-A9A32389C1FC}"/>
    <cellStyle name="40% - Accent5 5" xfId="47" xr:uid="{F5E051E1-DA30-4BE5-AA27-9A5514809E57}"/>
    <cellStyle name="40% - Accent6 2" xfId="52" xr:uid="{989F5D40-5DD4-48BC-A419-958BDB54C8E8}"/>
    <cellStyle name="40% - Accent6 3" xfId="53" xr:uid="{81B01089-F553-4346-A861-C6F19328DCB5}"/>
    <cellStyle name="40% - Accent6 4" xfId="54" xr:uid="{3410CC77-0DF0-44ED-8C29-140BD08E14D8}"/>
    <cellStyle name="40% - Accent6 5" xfId="51" xr:uid="{C0760BCE-F53A-4D30-BBD8-7ABA617C6CB7}"/>
    <cellStyle name="60% - Accent1 2" xfId="56" xr:uid="{977A65EA-09F4-4687-9D8B-93558937C102}"/>
    <cellStyle name="60% - Accent1 3" xfId="57" xr:uid="{3E6E7B8E-58D1-4DB7-9821-40E09F992A3C}"/>
    <cellStyle name="60% - Accent1 4" xfId="55" xr:uid="{A6C37DBC-001E-41EA-8750-8EB6ECF8FB35}"/>
    <cellStyle name="60% - Accent2 2" xfId="59" xr:uid="{6DC85D22-EEE0-43A0-822A-A31C2FBE693D}"/>
    <cellStyle name="60% - Accent2 3" xfId="60" xr:uid="{D513C99C-9DB8-4800-B6CD-863553998E7B}"/>
    <cellStyle name="60% - Accent2 4" xfId="58" xr:uid="{8B315DD2-F3B7-41AC-B19D-18769E47A915}"/>
    <cellStyle name="60% - Accent3 2" xfId="62" xr:uid="{DC9F5F8C-EA43-40CA-8865-8AAE557E1AE1}"/>
    <cellStyle name="60% - Accent3 3" xfId="63" xr:uid="{17300673-85B5-4DA3-91B3-42DEEADD3C9A}"/>
    <cellStyle name="60% - Accent3 4" xfId="61" xr:uid="{FB44CB8F-67AB-452E-91E1-A69B57C8F398}"/>
    <cellStyle name="60% - Accent4 2" xfId="65" xr:uid="{CBFA9604-5124-44F2-BDB9-DE7049EADA78}"/>
    <cellStyle name="60% - Accent4 3" xfId="66" xr:uid="{60EC8538-9342-41FD-846F-A4DCE9510BAF}"/>
    <cellStyle name="60% - Accent4 4" xfId="64" xr:uid="{1C19585F-C601-4ADA-A330-5B4C80D067C0}"/>
    <cellStyle name="60% - Accent5 2" xfId="68" xr:uid="{6BCDE87B-5283-4FDB-A10F-BDF4DBFFA11D}"/>
    <cellStyle name="60% - Accent5 3" xfId="69" xr:uid="{A9F29B5F-1445-4305-8CEE-2299DBAA185A}"/>
    <cellStyle name="60% - Accent5 4" xfId="67" xr:uid="{51525B9F-83FA-43AC-8377-9F0CDB59994A}"/>
    <cellStyle name="60% - Accent6 2" xfId="71" xr:uid="{7D12029E-BCFB-473B-9F54-69C29F14B3D3}"/>
    <cellStyle name="60% - Accent6 3" xfId="72" xr:uid="{8FF3B3F8-C306-4FE8-AEF2-37E5A590C5F8}"/>
    <cellStyle name="60% - Accent6 4" xfId="70" xr:uid="{673CF09A-9981-423E-9F15-121A3570FE12}"/>
    <cellStyle name="Accent1 2" xfId="74" xr:uid="{8D2D7153-9C4D-4067-8D42-6AA16576C04A}"/>
    <cellStyle name="Accent1 3" xfId="75" xr:uid="{CE9D5343-7723-41AE-A9BB-F6D0AB311D8F}"/>
    <cellStyle name="Accent1 4" xfId="73" xr:uid="{5F00AE3F-5519-4312-AB19-95E83321B6CF}"/>
    <cellStyle name="Accent2 2" xfId="77" xr:uid="{F56CDEBE-47DC-4824-99DC-F6D0A865AD41}"/>
    <cellStyle name="Accent2 3" xfId="78" xr:uid="{7E389309-6275-4D21-8001-D4D2D2C6704F}"/>
    <cellStyle name="Accent2 4" xfId="76" xr:uid="{41F36C85-7DF8-4AEA-80E3-BABD2366EF71}"/>
    <cellStyle name="Accent3 2" xfId="80" xr:uid="{EC1887A8-AE73-41F8-A3E3-953667C9398B}"/>
    <cellStyle name="Accent3 3" xfId="81" xr:uid="{653BA60D-979F-4ED0-8405-BBD35E04458F}"/>
    <cellStyle name="Accent3 4" xfId="79" xr:uid="{20840992-E8C8-49CE-8CD6-D16BE46CE132}"/>
    <cellStyle name="Accent4 2" xfId="83" xr:uid="{B27285E0-D904-413D-A369-28D06A60194B}"/>
    <cellStyle name="Accent4 3" xfId="84" xr:uid="{0A43BEE6-3188-4502-AF47-5A0ED2645080}"/>
    <cellStyle name="Accent4 4" xfId="82" xr:uid="{AA0D63F9-0EF5-408A-9FCB-3C864038CF40}"/>
    <cellStyle name="Accent5 2" xfId="86" xr:uid="{E702825E-FD89-4D03-A61A-B87324EF2583}"/>
    <cellStyle name="Accent5 3" xfId="87" xr:uid="{2124BB2C-BD4F-441F-BF7F-0E18D9FB64E6}"/>
    <cellStyle name="Accent5 4" xfId="85" xr:uid="{CAA2E4B7-A2F3-4EE2-BE51-9AEC36A6C883}"/>
    <cellStyle name="Accent6 2" xfId="89" xr:uid="{0BD29D4E-33E8-45BE-922D-9BE89DC88665}"/>
    <cellStyle name="Accent6 3" xfId="90" xr:uid="{D9E3E0F4-6CBA-44AA-8812-5A71EC25B488}"/>
    <cellStyle name="Accent6 4" xfId="88" xr:uid="{11ACB2E0-2EB8-4BDA-94C7-94195C0047B1}"/>
    <cellStyle name="Bad 2" xfId="92" xr:uid="{C747F951-283C-4133-A37A-30A322EC114D}"/>
    <cellStyle name="Bad 3" xfId="93" xr:uid="{68A36341-E838-4EB3-9CD4-D7AFBE740CEE}"/>
    <cellStyle name="Bad 4" xfId="91" xr:uid="{A7E9040C-773E-4AEB-ACF2-A9E72D70F6A5}"/>
    <cellStyle name="Calculation 2" xfId="95" xr:uid="{3D22DE37-128E-40B1-95EF-26C1E6F575E5}"/>
    <cellStyle name="Calculation 3" xfId="96" xr:uid="{6D5FCB89-455E-4C1F-AB9C-D25B3BAF89F1}"/>
    <cellStyle name="Calculation 4" xfId="94" xr:uid="{8D2CC9AE-1679-4D0C-834A-C1AD4A8CADFE}"/>
    <cellStyle name="cells" xfId="97" xr:uid="{680C7E92-BAAC-41F3-A005-D99D9AD7C2A2}"/>
    <cellStyle name="cells 2" xfId="98" xr:uid="{75891C60-22CD-4D50-8FE2-A24AFD0B2B0A}"/>
    <cellStyle name="Check Cell 2" xfId="100" xr:uid="{4A3BAF85-D19D-4188-BC6E-CE021FE24813}"/>
    <cellStyle name="Check Cell 3" xfId="101" xr:uid="{D3D817B2-E4CD-4C03-BD8F-CE9EA43DE3A2}"/>
    <cellStyle name="Check Cell 4" xfId="99" xr:uid="{60E92BEA-817B-41DB-8789-B0372F14A2B7}"/>
    <cellStyle name="column field" xfId="102" xr:uid="{5089D83E-EA16-4885-992D-A49EC3DE1E72}"/>
    <cellStyle name="column field 2" xfId="103" xr:uid="{DA38FD22-7779-40D6-8386-DA09408FFE16}"/>
    <cellStyle name="Comma 2" xfId="104" xr:uid="{66FDF116-98DF-494E-8632-DA650C823EB1}"/>
    <cellStyle name="Comma 2 2" xfId="105" xr:uid="{87AA2A07-B8CD-4951-B0C7-7FE2BDE5BDE7}"/>
    <cellStyle name="Comma 3" xfId="106" xr:uid="{140D59B4-DB5D-4C18-93AE-6B0151ACDE1A}"/>
    <cellStyle name="Comma 3 2" xfId="107" xr:uid="{FB32CCCE-759A-411C-A1B3-C2944DBC2898}"/>
    <cellStyle name="Comma 3 3" xfId="108" xr:uid="{75467E92-9EBA-40A3-8FE5-DC90177F76B1}"/>
    <cellStyle name="Comma 3 4" xfId="109" xr:uid="{D9C4CA60-14D2-42F5-8B45-8C85AA83C8D6}"/>
    <cellStyle name="Comma 4" xfId="110" xr:uid="{8788BC77-2D3A-4D04-B39D-A7DDA5C2C2FA}"/>
    <cellStyle name="Comma 4 2" xfId="111" xr:uid="{CD6D95B6-62D3-4AA7-9748-086BCE4F0535}"/>
    <cellStyle name="Comma 4 3" xfId="112" xr:uid="{728F14A8-5630-47B1-B5E3-12459ECEB793}"/>
    <cellStyle name="Comma 5" xfId="113" xr:uid="{397A778A-8CA6-4869-95AF-04E5037D66AA}"/>
    <cellStyle name="Comma 5 2" xfId="114" xr:uid="{6B12139C-786A-4B7C-B980-D1F9DA94F429}"/>
    <cellStyle name="Comma 6" xfId="115" xr:uid="{908B4A60-51E6-4C82-8E94-ECFFFFFE05D0}"/>
    <cellStyle name="Currency 2" xfId="116" xr:uid="{E107B16F-01C0-4A9A-BF30-6D8080374A9A}"/>
    <cellStyle name="Explanatory Text 2" xfId="118" xr:uid="{A8EE0B9F-EB36-4AD5-90A5-B0EE79778EF0}"/>
    <cellStyle name="Explanatory Text 3" xfId="119" xr:uid="{C68C9BDC-3561-497B-A64D-1CA77D5AA920}"/>
    <cellStyle name="Explanatory Text 4" xfId="117" xr:uid="{2175F1E3-E268-4C0E-A59A-0F32328B9B5C}"/>
    <cellStyle name="field" xfId="120" xr:uid="{8BB5CDAB-E14D-4C0C-9A14-06E52906B777}"/>
    <cellStyle name="field 2" xfId="121" xr:uid="{D83DABFB-E51B-41C9-BAE5-4DF326B7368F}"/>
    <cellStyle name="field names" xfId="122" xr:uid="{E5773CEC-244C-4668-B6AF-C59512E00285}"/>
    <cellStyle name="field names 2" xfId="123" xr:uid="{19EC165B-BA18-401E-9421-1159F0939F0D}"/>
    <cellStyle name="footer" xfId="124" xr:uid="{D1CDB9EC-B32E-41EF-B8CD-E05857443151}"/>
    <cellStyle name="footer 2" xfId="125" xr:uid="{1CF12879-AE0B-4494-885D-878A6947E3DA}"/>
    <cellStyle name="Good 2" xfId="127" xr:uid="{1E8CF53B-EAF1-4CDD-A995-4916E71982DA}"/>
    <cellStyle name="Good 3" xfId="128" xr:uid="{DEEE4F58-FB6D-42FA-A848-AA8BB261C546}"/>
    <cellStyle name="Good 4" xfId="126" xr:uid="{6238360F-BC61-44C9-9F7D-3B1D38FF537F}"/>
    <cellStyle name="heading" xfId="129" xr:uid="{6B58F89E-AB2D-4664-B303-7B786E24A859}"/>
    <cellStyle name="Heading 1 2" xfId="131" xr:uid="{836E2BD2-6AD9-4861-B420-CB769BB8FF49}"/>
    <cellStyle name="Heading 1 3" xfId="132" xr:uid="{35A19841-7DF7-4983-B0A0-DD37EF65CBA7}"/>
    <cellStyle name="Heading 1 4" xfId="130" xr:uid="{A3AD1EB8-9472-473C-85A1-B156EF7C3F40}"/>
    <cellStyle name="Heading 2 2" xfId="134" xr:uid="{F2EA1B19-9EEF-4F9E-948F-4C450E900D0D}"/>
    <cellStyle name="Heading 2 3" xfId="135" xr:uid="{108B4D9E-061E-4518-9750-E0DCA5714F66}"/>
    <cellStyle name="Heading 2 4" xfId="133" xr:uid="{EED82EAB-80E2-4275-86AA-09FF05923158}"/>
    <cellStyle name="Heading 3 2" xfId="137" xr:uid="{012FF5CF-7ED4-44AD-B25A-E4D6FDFCA0A9}"/>
    <cellStyle name="Heading 3 3" xfId="138" xr:uid="{1C25E340-B421-46E5-8C1D-0401323CF406}"/>
    <cellStyle name="Heading 3 4" xfId="136" xr:uid="{E851A7CD-CA44-4C3B-AB8D-1619BB0C5453}"/>
    <cellStyle name="Heading 4 2" xfId="140" xr:uid="{0F89DE8D-7BB7-4F8F-B077-DAD272FF84F4}"/>
    <cellStyle name="Heading 4 3" xfId="141" xr:uid="{EE432DC1-EEB1-46F9-85E9-BBB9FE014976}"/>
    <cellStyle name="Heading 4 4" xfId="139" xr:uid="{C3569121-0BBF-4C1D-B31F-8EF20B43F053}"/>
    <cellStyle name="Hyperlink 2" xfId="143" xr:uid="{97550A4F-E49E-453D-8627-6885E7FD8F2F}"/>
    <cellStyle name="Hyperlink 2 2" xfId="144" xr:uid="{77E70440-7E23-4F6A-A983-29CD5EF41866}"/>
    <cellStyle name="Hyperlink 2 3" xfId="145" xr:uid="{4D4F65C6-4CFF-403D-80D2-58369D4BE928}"/>
    <cellStyle name="Hyperlink 2 4" xfId="146" xr:uid="{BED41E83-FDF0-4078-963A-55B29298D10C}"/>
    <cellStyle name="Hyperlink 3" xfId="147" xr:uid="{4F40B6E9-1D19-4EC4-BF3E-C82E470CEE35}"/>
    <cellStyle name="Hyperlink 3 2" xfId="148" xr:uid="{D6E711DB-5247-45EC-941D-D987A06CFFC3}"/>
    <cellStyle name="Hyperlink 3 3" xfId="149" xr:uid="{838F6581-AA7B-4673-946E-2B073E21F7A5}"/>
    <cellStyle name="Hyperlink 3 4" xfId="150" xr:uid="{B0746952-A609-4A1D-960F-1652762205D8}"/>
    <cellStyle name="Hyperlink 4" xfId="151" xr:uid="{489B1A9A-B94D-43F7-93EA-461C5508645B}"/>
    <cellStyle name="Hyperlink 4 2" xfId="152" xr:uid="{700C2A85-0786-4F3E-B6CE-5B8E378A16CF}"/>
    <cellStyle name="Hyperlink 4 3" xfId="153" xr:uid="{8E79CBA6-81D5-4A6A-8F04-876D2C66A590}"/>
    <cellStyle name="Hyperlink 4 4" xfId="154" xr:uid="{B98B1DD9-B6D2-4B32-8FDE-806399470BA7}"/>
    <cellStyle name="Hyperlink 4 5" xfId="155" xr:uid="{C9F5B4D5-F341-49C8-84BB-7B487ED29462}"/>
    <cellStyle name="Hyperlink 5" xfId="156" xr:uid="{0044448C-F559-441A-948A-FC5166EAFB7A}"/>
    <cellStyle name="Hyperlink 5 2" xfId="157" xr:uid="{E09C69DB-C790-4D64-B774-8E9B321E89D8}"/>
    <cellStyle name="Hyperlink 6" xfId="158" xr:uid="{F8D51045-363C-42D2-943B-B72FF5E5BC8B}"/>
    <cellStyle name="Hyperlink 7" xfId="142" xr:uid="{C043BE15-B5F7-4222-9FF0-AB797568C9DD}"/>
    <cellStyle name="Input 2" xfId="160" xr:uid="{92B4C1FC-57B3-4E6E-AE90-3AE49EC546BF}"/>
    <cellStyle name="Input 3" xfId="161" xr:uid="{18204DB2-9EA4-4D76-ABAA-9926EDD97E9A}"/>
    <cellStyle name="Input 4" xfId="159" xr:uid="{808DBE35-D671-4A15-B414-3949F65F5A9F}"/>
    <cellStyle name="Linked Cell 2" xfId="163" xr:uid="{1C61445F-18F3-4CD9-B12B-8C958EBB34E9}"/>
    <cellStyle name="Linked Cell 3" xfId="164" xr:uid="{A692FAB9-665D-4703-95A4-1E6529E0D604}"/>
    <cellStyle name="Linked Cell 4" xfId="162" xr:uid="{ED2E4CF1-739D-4B59-BD4E-321DBEA38584}"/>
    <cellStyle name="Neutral 2" xfId="166" xr:uid="{95A8FDB9-3BDB-4BF0-AA32-8BED31486DDA}"/>
    <cellStyle name="Neutral 3" xfId="167" xr:uid="{CA2165FE-5C05-4F88-8283-AAE0FBFB0A25}"/>
    <cellStyle name="Neutral 4" xfId="165" xr:uid="{209FDE54-9C86-4F77-9BF2-55501BB83553}"/>
    <cellStyle name="Normal" xfId="0" builtinId="0"/>
    <cellStyle name="Normal 10" xfId="4" xr:uid="{8D4AF485-9BA7-4790-B702-DDB0CF81EC95}"/>
    <cellStyle name="Normal 10 2" xfId="168" xr:uid="{33557C14-7B4F-401C-AB07-01F6135CA092}"/>
    <cellStyle name="Normal 10 2 2" xfId="169" xr:uid="{632CB72C-746E-448D-92DC-75314A8AACA1}"/>
    <cellStyle name="Normal 10 3" xfId="170" xr:uid="{C45C66B4-CD12-487A-9054-1E0959526529}"/>
    <cellStyle name="Normal 10 4" xfId="171" xr:uid="{EAF40B3D-9ED1-4E9E-88F2-FDB31DF05BB5}"/>
    <cellStyle name="Normal 10 5" xfId="172" xr:uid="{846F5E07-3B25-45B2-B1C8-AAB7B7D84212}"/>
    <cellStyle name="Normal 11" xfId="173" xr:uid="{D83EAA31-0BAB-4688-BCF9-686EE069273D}"/>
    <cellStyle name="Normal 11 10" xfId="174" xr:uid="{64490EEA-9B98-4252-925E-CC5AAC4CF439}"/>
    <cellStyle name="Normal 11 10 2" xfId="175" xr:uid="{38FB13E1-E51E-41B2-958B-B272197817CD}"/>
    <cellStyle name="Normal 11 10 2 2" xfId="176" xr:uid="{D1EC29AF-8C52-4846-830B-53C6E9B3D8B6}"/>
    <cellStyle name="Normal 11 10 2 2 2" xfId="177" xr:uid="{E1F4420E-95B7-446F-80E4-B740783D8E38}"/>
    <cellStyle name="Normal 11 10 2 3" xfId="178" xr:uid="{D452B87A-0351-4113-B942-2539B8FBF0E0}"/>
    <cellStyle name="Normal 11 10 2 5" xfId="179" xr:uid="{D8EDD770-340E-44F9-A5C1-FAEABAE23D2F}"/>
    <cellStyle name="Normal 11 11 2 2" xfId="180" xr:uid="{4BEF55A9-7D70-4260-A97A-BB3912306452}"/>
    <cellStyle name="Normal 11 2" xfId="181" xr:uid="{41512D60-7017-4BD8-B168-C82916C29D4D}"/>
    <cellStyle name="Normal 11 2 7" xfId="182" xr:uid="{65D2279E-EE00-4308-8478-74D1181B1AD9}"/>
    <cellStyle name="Normal 11 3" xfId="183" xr:uid="{0B0A6ABE-68D8-4448-8E64-9A34D4290A23}"/>
    <cellStyle name="Normal 11 4 2 2 4 2 2" xfId="184" xr:uid="{6E89AD95-AF41-44B6-92D8-EFCB5F633D2C}"/>
    <cellStyle name="Normal 11 4 7" xfId="185" xr:uid="{68D708BA-1265-46D1-B1F7-B2EE678592D5}"/>
    <cellStyle name="Normal 11 4 7 2 2" xfId="186" xr:uid="{B84D6F15-9311-40E8-8776-B8BB84B459BA}"/>
    <cellStyle name="Normal 11 4 7 4" xfId="187" xr:uid="{84EDD716-479A-4556-B852-309BEA43D901}"/>
    <cellStyle name="Normal 12" xfId="188" xr:uid="{5BDB37FE-8163-4133-889A-62D8A4F2B0A9}"/>
    <cellStyle name="Normal 13" xfId="189" xr:uid="{F47E23DF-00F7-4ABA-955E-7FAF1C5DF2CC}"/>
    <cellStyle name="Normal 13 2" xfId="190" xr:uid="{A49FA0B0-8E0C-4C5E-B903-E860CFD001FE}"/>
    <cellStyle name="Normal 14" xfId="191" xr:uid="{18092EA7-3830-4099-B359-80DC06920597}"/>
    <cellStyle name="Normal 14 2" xfId="192" xr:uid="{BABBBF99-DF8A-49A9-9269-25109587E9CB}"/>
    <cellStyle name="Normal 14 2 2" xfId="193" xr:uid="{5653BE4B-773E-4723-B414-4857DFE2DC2A}"/>
    <cellStyle name="Normal 15" xfId="194" xr:uid="{0585E76A-8768-4D57-B2AD-332FF98E11D1}"/>
    <cellStyle name="Normal 17" xfId="195" xr:uid="{2B62F077-C9FA-40FC-B831-28E217DAE83C}"/>
    <cellStyle name="Normal 17 2" xfId="196" xr:uid="{5A87FE39-3CAD-47A2-A6AF-A382A283F1BD}"/>
    <cellStyle name="Normal 17 2 2" xfId="197" xr:uid="{8B3BD8C0-024A-42CF-952F-1CB08FBD4780}"/>
    <cellStyle name="Normal 17 2 2 2" xfId="198" xr:uid="{89915274-B414-493C-9FAC-83EFA93AD5A4}"/>
    <cellStyle name="Normal 17 3" xfId="199" xr:uid="{8040D6ED-489E-49A1-91E7-238D890A317F}"/>
    <cellStyle name="Normal 17 4" xfId="200" xr:uid="{9859D24B-5AD5-4471-9EAC-E50627DB8949}"/>
    <cellStyle name="Normal 18" xfId="201" xr:uid="{D27BDAF4-1FD2-4607-8C26-D3C354BD0A07}"/>
    <cellStyle name="Normal 18 2" xfId="202" xr:uid="{89E9BDDE-BE81-4635-8777-063EEB7E4E99}"/>
    <cellStyle name="Normal 18 2 2" xfId="203" xr:uid="{9E34EBC1-1B10-4D63-B39B-E0DCD574AACF}"/>
    <cellStyle name="Normal 18 3" xfId="204" xr:uid="{30A39176-AE4E-4FAB-B5C4-86F16BE7442A}"/>
    <cellStyle name="Normal 18 4" xfId="205" xr:uid="{78A449E4-9BE0-4017-9DFE-DA676F86673E}"/>
    <cellStyle name="Normal 18 5" xfId="206" xr:uid="{C832F9BB-C9A7-4AE8-B52C-0D45600EACE2}"/>
    <cellStyle name="Normal 19" xfId="207" xr:uid="{EABB82EF-D984-4E95-B1A2-7F36090158B9}"/>
    <cellStyle name="Normal 19 2" xfId="208" xr:uid="{E464C025-A5F7-48FA-91AB-672FF8861F5A}"/>
    <cellStyle name="Normal 19 3" xfId="209" xr:uid="{272ED165-3137-4A3D-8B44-053B343FB3C8}"/>
    <cellStyle name="Normal 19 3 2" xfId="210" xr:uid="{8F8B7661-7EED-4DE8-8692-F734F2E651D7}"/>
    <cellStyle name="Normal 2" xfId="2" xr:uid="{A5D8BB33-1667-4367-822E-5CB5D4F5A372}"/>
    <cellStyle name="Normal 2 19 2 2" xfId="211" xr:uid="{8D3645CF-3325-46D4-882A-4C6D5FC76FB9}"/>
    <cellStyle name="Normal 2 2" xfId="212" xr:uid="{90839170-0506-4592-8F4F-700B4BE0B6CC}"/>
    <cellStyle name="Normal 2 2 17" xfId="213" xr:uid="{DE5A44F4-519D-417D-BC3B-5DDC8E1A69B6}"/>
    <cellStyle name="Normal 2 2 2" xfId="214" xr:uid="{02E8FF72-A7F0-4038-9038-80B1077AD894}"/>
    <cellStyle name="Normal 2 2 2 2" xfId="215" xr:uid="{3DB95B43-B200-4BE7-85A9-303A0FA8DA51}"/>
    <cellStyle name="Normal 2 2 3" xfId="216" xr:uid="{9750F27A-AE07-4C46-8216-815D35DDF340}"/>
    <cellStyle name="Normal 2 2 4" xfId="217" xr:uid="{6E92E6E2-0486-4A0C-9DFE-C0FE26BFD118}"/>
    <cellStyle name="Normal 2 3" xfId="218" xr:uid="{EF6A1A4A-4C2A-4512-8896-A3EC353EA305}"/>
    <cellStyle name="Normal 2 3 2" xfId="219" xr:uid="{934754EE-C3A5-4D7D-96AD-E3ED7017A90E}"/>
    <cellStyle name="Normal 2 3 2 2" xfId="220" xr:uid="{7D6C7328-CE08-4D84-91F2-5E63FFA7DB47}"/>
    <cellStyle name="Normal 2 3 3" xfId="221" xr:uid="{938F0EAF-96F6-4B43-9D8F-22D74C903E25}"/>
    <cellStyle name="Normal 2 4" xfId="222" xr:uid="{E13C76E7-58CF-4ED0-89B2-E14A5A65F552}"/>
    <cellStyle name="Normal 2 4 2" xfId="223" xr:uid="{288B92D1-DC54-41B7-9C3D-49C284E31322}"/>
    <cellStyle name="Normal 2 5" xfId="224" xr:uid="{146A1F3F-EA53-4FFD-B4AC-966C92246DF0}"/>
    <cellStyle name="Normal 2 6" xfId="225" xr:uid="{17D9FF9A-4035-4683-B769-BDCD02B29322}"/>
    <cellStyle name="Normal 20" xfId="226" xr:uid="{169E752E-61F6-4A9D-92E6-9B3BF813238E}"/>
    <cellStyle name="Normal 20 2" xfId="227" xr:uid="{49CEB022-1E61-4B7F-BDD6-6F4C9F14AFC8}"/>
    <cellStyle name="Normal 20 3" xfId="228" xr:uid="{5245B439-7513-431A-8659-10C253CD43F5}"/>
    <cellStyle name="Normal 21" xfId="229" xr:uid="{93375FA9-386E-4043-8E15-33983BF2BC3F}"/>
    <cellStyle name="Normal 21 2" xfId="230" xr:uid="{BFB46A05-E477-4790-BDEC-438F0AE25AB1}"/>
    <cellStyle name="Normal 22" xfId="231" xr:uid="{00E48795-D3D0-4B8C-A922-529DF8A738C7}"/>
    <cellStyle name="Normal 24" xfId="232" xr:uid="{9D804C98-F685-4655-B4E7-B1A755CA94B6}"/>
    <cellStyle name="Normal 25" xfId="233" xr:uid="{EB9691C4-46FE-4FDE-A126-D41A8A95B2DE}"/>
    <cellStyle name="Normal 3" xfId="234" xr:uid="{8BFB9F72-9C0B-44EB-8444-62FE0868086A}"/>
    <cellStyle name="Normal 3 2" xfId="235" xr:uid="{D1D902DE-0364-4572-8DF7-682DE9A230ED}"/>
    <cellStyle name="Normal 3 2 2" xfId="236" xr:uid="{EFEADD83-2B55-4211-A87E-A92F9DDBE0BE}"/>
    <cellStyle name="Normal 3 2 3" xfId="237" xr:uid="{C75DC1EA-22FD-4E37-807B-0A8AFEB3BD3B}"/>
    <cellStyle name="Normal 3 2 4" xfId="238" xr:uid="{36A7D7C5-9D6E-4FA4-B842-1BA927819B23}"/>
    <cellStyle name="Normal 3 2 5" xfId="239" xr:uid="{C186350D-AA2C-4273-9F96-0B1F7D5DDCE6}"/>
    <cellStyle name="Normal 3 3" xfId="240" xr:uid="{0BA44550-8CCA-47D9-8820-01B50A543B55}"/>
    <cellStyle name="Normal 3 3 2" xfId="241" xr:uid="{F402DFDB-BCF9-4198-B683-A3C5C528FAB2}"/>
    <cellStyle name="Normal 3 3 3" xfId="242" xr:uid="{77E3FB70-4F73-408D-8654-B2BB4D5742AE}"/>
    <cellStyle name="Normal 3 4" xfId="243" xr:uid="{A7E238B3-4C04-45F7-A5A2-985842816DEC}"/>
    <cellStyle name="Normal 3 5" xfId="244" xr:uid="{38B36785-8542-4B8B-B08E-59BF1BB0811D}"/>
    <cellStyle name="Normal 3 6" xfId="245" xr:uid="{76FD6ECB-0517-44AB-8498-76494D5B7980}"/>
    <cellStyle name="Normal 4" xfId="246" xr:uid="{72470D2C-72F0-4166-A79F-159BBC1370BB}"/>
    <cellStyle name="Normal 4 2" xfId="247" xr:uid="{F67EE713-8688-4C79-97EE-2E48108D1262}"/>
    <cellStyle name="Normal 4 2 2" xfId="248" xr:uid="{EDE1BEE7-5EA3-4A71-9816-E448D3B4FEB4}"/>
    <cellStyle name="Normal 4 2 3" xfId="249" xr:uid="{7E4EB23F-25DC-43B5-A36C-1B9439381A38}"/>
    <cellStyle name="Normal 4 3" xfId="250" xr:uid="{106C7CF6-5DFB-4268-A96D-C008A40FE271}"/>
    <cellStyle name="Normal 5" xfId="251" xr:uid="{8BC31EED-2236-4543-8CE1-CD8F1E61D121}"/>
    <cellStyle name="Normal 5 2" xfId="252" xr:uid="{670BF586-3436-4AC3-BC2C-DB982B9EBF97}"/>
    <cellStyle name="Normal 5 2 2" xfId="253" xr:uid="{AED0E493-34C9-4F64-9682-DF702E518BCC}"/>
    <cellStyle name="Normal 5 3" xfId="254" xr:uid="{84F7074B-85B2-4DF9-ACEC-0ED4329870C8}"/>
    <cellStyle name="Normal 5 4" xfId="255" xr:uid="{E236F617-089B-44DB-B5D7-F24BADAF9BF9}"/>
    <cellStyle name="Normal 6" xfId="3" xr:uid="{B6A9F4FF-93F2-4A89-9F57-A0335927A970}"/>
    <cellStyle name="Normal 6 2" xfId="256" xr:uid="{EEB480A1-1789-4CF7-A7FB-D2FF620A37B5}"/>
    <cellStyle name="Normal 6 3" xfId="257" xr:uid="{4CF0DB53-1286-45F6-8E94-58E1B9A6CE4B}"/>
    <cellStyle name="Normal 6 4" xfId="258" xr:uid="{3BA0683C-FDF7-4ABE-B873-70AD73B8D5F4}"/>
    <cellStyle name="Normal 7" xfId="259" xr:uid="{8CC86FE9-07A3-4ECE-9F94-A30418CBD001}"/>
    <cellStyle name="Normal 7 2" xfId="260" xr:uid="{E0D871C3-8047-43D4-9A74-675B65E1B29E}"/>
    <cellStyle name="Normal 7 2 2" xfId="261" xr:uid="{8AFE9C95-7029-482D-8C16-4099DC43D63F}"/>
    <cellStyle name="Normal 7 3" xfId="262" xr:uid="{EEC29D98-1DCC-4E15-9B41-AC58C4FD2FC2}"/>
    <cellStyle name="Normal 7 3 2" xfId="263" xr:uid="{5A617E27-D56E-41CA-93A4-768683B3CC8B}"/>
    <cellStyle name="Normal 7 4" xfId="264" xr:uid="{7EFA6DD8-84F5-4894-9AB4-BEB0041F2372}"/>
    <cellStyle name="Normal 7 4 2" xfId="265" xr:uid="{C407FA1E-40CD-490C-9BE7-1176F0123A09}"/>
    <cellStyle name="Normal 7 5" xfId="266" xr:uid="{5C381697-7724-43D5-A754-93C8B31B3D65}"/>
    <cellStyle name="Normal 8" xfId="267" xr:uid="{FDF8D3BC-CB7D-47B4-B20E-4D42FC3B0C1A}"/>
    <cellStyle name="Normal 8 2" xfId="268" xr:uid="{00E7D298-A301-4AEC-A175-959DF57B21D9}"/>
    <cellStyle name="Normal 8 3" xfId="269" xr:uid="{DB5A91F9-6F3E-44F4-B6EF-7A3B8697A01F}"/>
    <cellStyle name="Normal 8 4" xfId="270" xr:uid="{0E2E197D-39DE-4A2E-A828-C47AE8A258A8}"/>
    <cellStyle name="Normal 9" xfId="6" xr:uid="{52ACA02E-EE9F-4B16-8AEF-4A011497C40C}"/>
    <cellStyle name="Normal 9 2" xfId="271" xr:uid="{D415C97C-AC26-4446-80E7-9249EDCB3BA3}"/>
    <cellStyle name="Note 2" xfId="272" xr:uid="{45DBD6A2-1C49-497B-B2B2-F9BDDDE38768}"/>
    <cellStyle name="Note 2 2" xfId="273" xr:uid="{FCF25C15-5695-4A53-8B2F-8F3AF3F7417B}"/>
    <cellStyle name="Note 2 2 2" xfId="274" xr:uid="{F7820523-D2F3-45DB-AB97-977D931D4E6F}"/>
    <cellStyle name="Note 2 3" xfId="275" xr:uid="{5A775094-7764-4E76-88B2-C86B358D3367}"/>
    <cellStyle name="Note 2 4" xfId="276" xr:uid="{BA20F639-73B8-4F89-921A-F1931A14A178}"/>
    <cellStyle name="Output 2" xfId="278" xr:uid="{B591D89A-1C2D-4EEB-8023-5157648C9366}"/>
    <cellStyle name="Output 3" xfId="279" xr:uid="{DA125225-4D9D-498D-9C4C-30C27A148D8B}"/>
    <cellStyle name="Output 4" xfId="277" xr:uid="{4880D897-2B59-4364-A0B9-E2BFCA514EB1}"/>
    <cellStyle name="Percent" xfId="1" builtinId="5"/>
    <cellStyle name="Percent 2" xfId="280" xr:uid="{B187D83C-00AB-4AC5-9A4E-D615039A250B}"/>
    <cellStyle name="Percent 3" xfId="281" xr:uid="{9B87817F-ECD3-4E62-BA3E-6D77304F0E3C}"/>
    <cellStyle name="Percent 3 2" xfId="282" xr:uid="{028D50CB-D74D-46AC-AA8B-79D360E15F82}"/>
    <cellStyle name="rowfield" xfId="283" xr:uid="{4F7F45B8-292E-433D-84C9-472D6E7F783A}"/>
    <cellStyle name="rowfield 2" xfId="284" xr:uid="{0CA812A8-289C-48A6-9E74-0489ED90A141}"/>
    <cellStyle name="Style1" xfId="285" xr:uid="{C4A47A8E-672C-4F38-BA0F-58C20C60FA25}"/>
    <cellStyle name="Style1 2" xfId="286" xr:uid="{08ED3F39-F669-4081-A5FC-DC67DD212803}"/>
    <cellStyle name="Style1 2 2" xfId="287" xr:uid="{279464CF-9830-486A-8BDA-D69C81B9C2B0}"/>
    <cellStyle name="Style1 2 2 2" xfId="288" xr:uid="{C5B9C292-4904-4C83-8AE6-9046B0F8D97F}"/>
    <cellStyle name="Style1 2 3" xfId="289" xr:uid="{E8934D48-1A93-46A6-91CC-A6E445E3BAFD}"/>
    <cellStyle name="Style1 2 4" xfId="290" xr:uid="{124C68F9-DF8F-47E3-8C2E-FBA026268F56}"/>
    <cellStyle name="Style1 3" xfId="291" xr:uid="{8A7DFCF4-EB92-4BEE-A944-75378842A3B1}"/>
    <cellStyle name="Style1 3 2" xfId="292" xr:uid="{12790F95-708B-4660-AB78-ACC005AF6236}"/>
    <cellStyle name="Style1 4" xfId="293" xr:uid="{04C1963D-0EAA-4A4C-A0BF-B3F617C2D2B8}"/>
    <cellStyle name="Style1 5" xfId="294" xr:uid="{6B986F4F-5C0F-4D25-A9F3-8F8B67F1A094}"/>
    <cellStyle name="Style1 5 2" xfId="295" xr:uid="{B3F3C624-B369-4836-AF57-BE01B4F5FC34}"/>
    <cellStyle name="Style1 5 3" xfId="296" xr:uid="{3C22ED8D-E647-4AED-BE5A-CE926DB12D8B}"/>
    <cellStyle name="Style1 6" xfId="297" xr:uid="{7A9CA09A-844B-403A-82E1-9DE78D35B29B}"/>
    <cellStyle name="Style1 7" xfId="298" xr:uid="{4730EADD-CC92-4DD9-A5F9-8A33FA44A7EA}"/>
    <cellStyle name="Style10" xfId="299" xr:uid="{950846B5-AEB6-47AB-B5FA-827CB6F40907}"/>
    <cellStyle name="Style10 2" xfId="300" xr:uid="{CB58F035-02FA-46BA-A207-CFCA324E854E}"/>
    <cellStyle name="Style10 2 2" xfId="301" xr:uid="{A19F4A8D-211B-4A52-B8DE-CD60CBDEE047}"/>
    <cellStyle name="Style11" xfId="302" xr:uid="{629C83D8-A933-453C-9C33-DF9E95656FAA}"/>
    <cellStyle name="Style11 2" xfId="303" xr:uid="{4FCB0CFD-9043-4182-9D3B-63DE2AC9D198}"/>
    <cellStyle name="Style2" xfId="304" xr:uid="{4C9A2E36-978F-4E67-9C54-58345E76AC8F}"/>
    <cellStyle name="Style2 2" xfId="305" xr:uid="{FEA73948-2778-43C5-BBC5-0E0CA1269835}"/>
    <cellStyle name="Style2 2 2" xfId="306" xr:uid="{1077ABDF-BAC3-4856-8A7F-EB5A865C5523}"/>
    <cellStyle name="Style2 2 3" xfId="307" xr:uid="{B183AFF3-26D8-4C6A-A127-78F7012ADC6F}"/>
    <cellStyle name="Style2 2 4" xfId="308" xr:uid="{6D9F3DC0-0E32-46D5-BC60-CF9FAB706094}"/>
    <cellStyle name="Style2 3" xfId="309" xr:uid="{D005B414-EF86-4738-8794-88D36FC0C688}"/>
    <cellStyle name="Style2 3 2" xfId="310" xr:uid="{CAC056C4-B6B4-4181-A599-C3CB5C12688D}"/>
    <cellStyle name="Style2 3 3" xfId="311" xr:uid="{86AECD1D-A451-485D-A157-C4C29B59214B}"/>
    <cellStyle name="Style2 4" xfId="312" xr:uid="{753746E9-ED2F-4B16-AE5E-2E8C5104C27C}"/>
    <cellStyle name="Style2 5" xfId="313" xr:uid="{6718FC1E-32DF-48EC-9B72-C1C1D465A079}"/>
    <cellStyle name="Style2 5 2" xfId="314" xr:uid="{366BBE9E-EF79-4BF0-B2D8-5843C73A5A1B}"/>
    <cellStyle name="Style2 5 3" xfId="315" xr:uid="{58136BA8-C8A5-4DF6-8AA4-B357CBDFAAB4}"/>
    <cellStyle name="Style2 5 4" xfId="316" xr:uid="{0BCFB22F-34AC-42EB-9E59-C76399DCCC7F}"/>
    <cellStyle name="Style2 6" xfId="317" xr:uid="{AE748194-FFDC-48C8-BC3C-28DF8E1C0207}"/>
    <cellStyle name="Style2 6 2" xfId="318" xr:uid="{911DB88C-7269-4BD6-8718-3AD2C52787CD}"/>
    <cellStyle name="Style2 7" xfId="319" xr:uid="{FEAC2EA5-577E-4EA3-BEA0-238803BCF91E}"/>
    <cellStyle name="Style2 8" xfId="320" xr:uid="{61D905EB-3370-47B2-AE87-F6B57CC31466}"/>
    <cellStyle name="Style3" xfId="321" xr:uid="{3092CA84-C655-4CBD-BF49-B8E506F05D8C}"/>
    <cellStyle name="Style3 10" xfId="322" xr:uid="{E8F45354-BB4B-4C13-B812-216E6F075285}"/>
    <cellStyle name="Style3 11" xfId="323" xr:uid="{4CA875AF-73FB-4E2C-9FA1-6D7995C26EC9}"/>
    <cellStyle name="Style3 12" xfId="324" xr:uid="{1DF59D04-9ABC-4583-B32C-5DC1A3596126}"/>
    <cellStyle name="Style3 2" xfId="325" xr:uid="{3BEB30B3-90D9-4E34-A160-3DD0484B1A27}"/>
    <cellStyle name="Style3 2 2" xfId="326" xr:uid="{989C2148-B208-4E0E-9A96-CFEDC878B140}"/>
    <cellStyle name="Style3 2 2 2" xfId="327" xr:uid="{C02505F8-B078-45AA-886B-8A3199FC351F}"/>
    <cellStyle name="Style3 2 3" xfId="328" xr:uid="{7AB64F9A-9F09-4DE1-BB16-02DC4077FAAD}"/>
    <cellStyle name="Style3 2 4" xfId="329" xr:uid="{329A07AA-D401-4C04-A48A-DA430A2EEB3B}"/>
    <cellStyle name="Style3 2 5" xfId="330" xr:uid="{906213B0-F104-4C7E-A9B0-F4E057D35E68}"/>
    <cellStyle name="Style3 3" xfId="331" xr:uid="{2D2F0D58-1F62-45EA-B649-39DA41945ACC}"/>
    <cellStyle name="Style3 3 2" xfId="332" xr:uid="{39611203-0715-4CFC-8FD4-F3F4B9C6501E}"/>
    <cellStyle name="Style3 3 2 2" xfId="333" xr:uid="{E18A2817-FFB5-4559-A937-3FDEDE66425B}"/>
    <cellStyle name="Style3 3 3" xfId="334" xr:uid="{CFC58EE8-CF76-4956-8E3F-0F3249F44905}"/>
    <cellStyle name="Style3 3 3 2" xfId="335" xr:uid="{4233FB77-A144-4594-A993-2A31F8E0B6DE}"/>
    <cellStyle name="Style3 3 4" xfId="336" xr:uid="{D3B6EAD9-6F39-427B-B0D5-D8F561119CF2}"/>
    <cellStyle name="Style3 4" xfId="337" xr:uid="{5E0A2833-0658-46AA-93E1-CA92CB67C029}"/>
    <cellStyle name="Style3 4 2" xfId="338" xr:uid="{C82A009A-FA3F-4C75-B878-5FEA0169FDDA}"/>
    <cellStyle name="Style3 5" xfId="339" xr:uid="{7E728A32-64DE-4088-80F1-40314CE84E47}"/>
    <cellStyle name="Style3 6" xfId="340" xr:uid="{9E603BFA-18DA-4F38-A9E5-831F15ACA6F6}"/>
    <cellStyle name="Style3 6 2" xfId="341" xr:uid="{9E01B765-C090-4502-8438-94B3796B7497}"/>
    <cellStyle name="Style3 6 3" xfId="342" xr:uid="{5CF846F4-F291-45E1-AA1C-B49DBEA8C464}"/>
    <cellStyle name="Style3 6 4" xfId="343" xr:uid="{739DAD06-309B-4CDF-A7F6-580F6B95E5F4}"/>
    <cellStyle name="Style3 7" xfId="344" xr:uid="{1D284654-3393-48E4-9E44-2E95C73DE2B9}"/>
    <cellStyle name="Style3 7 2" xfId="345" xr:uid="{A7A1526A-7484-482A-AC99-002A01F07FBA}"/>
    <cellStyle name="Style3 8" xfId="346" xr:uid="{DADF621A-0225-4AC4-98EA-A5EB318E0E38}"/>
    <cellStyle name="Style3 9" xfId="347" xr:uid="{557C869D-36F0-4BF0-9ACF-F5488B78C752}"/>
    <cellStyle name="Style4" xfId="348" xr:uid="{B52EFE89-3B05-4655-BEBC-BED9969BDF61}"/>
    <cellStyle name="Style4 10" xfId="5" xr:uid="{5CBC461A-4C72-41BF-8FAC-E6378C731B39}"/>
    <cellStyle name="Style4 11" xfId="349" xr:uid="{C0D6DBA8-D99E-4685-B625-EBF0CA85CB0B}"/>
    <cellStyle name="Style4 12" xfId="350" xr:uid="{F3E6A293-8CB6-4193-9104-A11E97F21ACC}"/>
    <cellStyle name="Style4 13" xfId="351" xr:uid="{5881A085-F744-4921-9727-0C2A0EFDAEFF}"/>
    <cellStyle name="Style4 2" xfId="352" xr:uid="{48F1E59A-4215-4AA1-9625-99262942FE3B}"/>
    <cellStyle name="Style4 2 2" xfId="353" xr:uid="{23D05892-460D-4316-BBA5-EF78A041FCF5}"/>
    <cellStyle name="Style4 2 2 2" xfId="354" xr:uid="{9EDC5E75-D78C-4F02-9B0F-8A3169C84194}"/>
    <cellStyle name="Style4 2 3" xfId="355" xr:uid="{E6B312E8-4B85-4F4F-97E9-2F903DCEAE63}"/>
    <cellStyle name="Style4 2 4" xfId="356" xr:uid="{716053CB-8704-4D77-B408-053B3D89FAF2}"/>
    <cellStyle name="Style4 3" xfId="357" xr:uid="{5E34042B-6D92-4ECD-B9F4-3343E87698E1}"/>
    <cellStyle name="Style4 3 2" xfId="358" xr:uid="{81F3F98C-7158-41E0-B216-5D5D1E809659}"/>
    <cellStyle name="Style4 3 3" xfId="359" xr:uid="{734A14B8-6498-4224-9D65-61B2FC033589}"/>
    <cellStyle name="Style4 4" xfId="360" xr:uid="{E6AFE96D-9506-4842-BAF0-ACC11F3FA066}"/>
    <cellStyle name="Style4 4 2" xfId="361" xr:uid="{AC191D05-2766-4E51-B6F4-29C715F00AAE}"/>
    <cellStyle name="Style4 4 3" xfId="362" xr:uid="{6291F53C-4DE7-409B-949A-45BB09A96476}"/>
    <cellStyle name="Style4 5" xfId="363" xr:uid="{F8A09AED-4BBE-488E-9BDF-799C41026F97}"/>
    <cellStyle name="Style4 6" xfId="364" xr:uid="{2D35C56C-4ABB-4D42-8460-25A665142A02}"/>
    <cellStyle name="Style4 6 2" xfId="365" xr:uid="{F5D3C9FE-D6B8-4DE7-B305-B10144645E20}"/>
    <cellStyle name="Style4 6 3" xfId="366" xr:uid="{6353C4B7-4E0F-4864-8E5D-E131E26634FF}"/>
    <cellStyle name="Style4 7" xfId="367" xr:uid="{897466FE-648C-429F-AE8D-83175D764868}"/>
    <cellStyle name="Style4 7 2" xfId="368" xr:uid="{0F1E1929-BE8E-409C-832F-FB1C6E10D59E}"/>
    <cellStyle name="Style4 7 3" xfId="369" xr:uid="{80878B99-A89B-4A67-B2D8-D23CD3B73A2C}"/>
    <cellStyle name="Style4 8" xfId="370" xr:uid="{03B6F250-9322-4676-ADD3-F8DC08BB9213}"/>
    <cellStyle name="Style4 9" xfId="371" xr:uid="{AA1882DF-D416-4876-92CE-4A91842E230D}"/>
    <cellStyle name="Style5" xfId="372" xr:uid="{7E0349A7-4117-4856-AB74-FCC49ADDA9C1}"/>
    <cellStyle name="Style5 10" xfId="373" xr:uid="{04E6B48F-A120-4970-871E-4E86BB70692B}"/>
    <cellStyle name="Style5 11" xfId="374" xr:uid="{9F24EE7C-9A22-471A-B313-1928E94F4A8F}"/>
    <cellStyle name="Style5 2" xfId="375" xr:uid="{46D761F4-B721-464D-82ED-94AC96BE0EDF}"/>
    <cellStyle name="Style5 2 2" xfId="376" xr:uid="{39507DA6-ABE0-40B0-AEC3-A8D6E32CBA88}"/>
    <cellStyle name="Style5 2 3" xfId="377" xr:uid="{B5E5C2EC-0BDF-48A2-80A9-5C5B435632C2}"/>
    <cellStyle name="Style5 3" xfId="378" xr:uid="{3987F944-C45E-4BD5-BF16-ADA97D673B27}"/>
    <cellStyle name="Style5 3 2" xfId="379" xr:uid="{FA79E890-4165-4EDF-AC3E-57C450F828D1}"/>
    <cellStyle name="Style5 3 2 2" xfId="380" xr:uid="{663824E1-FFFE-472B-B0F2-7CF7B9EFD2CA}"/>
    <cellStyle name="Style5 3 3" xfId="381" xr:uid="{EA07AEA7-C102-4597-A508-B94913CA2C69}"/>
    <cellStyle name="Style5 3 4" xfId="382" xr:uid="{9AA5129B-E832-45D8-A0B6-74F14831AF32}"/>
    <cellStyle name="Style5 3 5" xfId="383" xr:uid="{38222BE4-216D-4516-9DB8-7CB110958E48}"/>
    <cellStyle name="Style5 4" xfId="384" xr:uid="{C156CAF8-F014-44CC-B33F-96D744DB462E}"/>
    <cellStyle name="Style5 4 2" xfId="385" xr:uid="{17E52521-8506-48A9-8395-95E20C87A618}"/>
    <cellStyle name="Style5 4 3" xfId="386" xr:uid="{8E8E4939-8992-44E7-A33F-C8BA52C5C8A2}"/>
    <cellStyle name="Style5 4 4" xfId="387" xr:uid="{BD220E3C-0FA0-4901-9E0E-81BB6D1184F1}"/>
    <cellStyle name="Style5 5" xfId="388" xr:uid="{24B80E13-66AB-4D9D-BCFA-27F17CEBF9FC}"/>
    <cellStyle name="Style5 5 2" xfId="389" xr:uid="{E4B26720-266C-457B-AE67-9196D3310B0B}"/>
    <cellStyle name="Style5 6" xfId="390" xr:uid="{CFB21135-4B22-4D8D-9289-3C692DE7BE63}"/>
    <cellStyle name="Style5 6 2" xfId="391" xr:uid="{E638D483-B26D-47E9-96BF-EFF27B9537F0}"/>
    <cellStyle name="Style5 7" xfId="392" xr:uid="{C95FCB48-9E1B-4325-B73B-85AABFF6E6B7}"/>
    <cellStyle name="Style5 7 2" xfId="393" xr:uid="{D55BFDC2-BBFD-48FF-90E9-68478580972B}"/>
    <cellStyle name="Style5 7 3" xfId="394" xr:uid="{10AE53DC-D5AA-4DF3-85D0-26F061889538}"/>
    <cellStyle name="Style5 7 4" xfId="395" xr:uid="{200D3964-7C52-4CE1-AAC5-0B44048E039C}"/>
    <cellStyle name="Style5 8" xfId="396" xr:uid="{17AC9A48-D717-4F04-BA7F-442CF27A659B}"/>
    <cellStyle name="Style5 9" xfId="397" xr:uid="{F0CCB151-C6B9-47AC-B9F5-A439B961B88A}"/>
    <cellStyle name="Style6" xfId="398" xr:uid="{063B3D8E-8FAD-40FC-811E-03C778825F34}"/>
    <cellStyle name="Style6 2" xfId="399" xr:uid="{B0C8EA01-197D-4335-ABBD-16C0A7D36F42}"/>
    <cellStyle name="Style6 2 2" xfId="400" xr:uid="{88A759D6-4A34-4506-BC6C-1ED572430199}"/>
    <cellStyle name="Style6 2 3" xfId="401" xr:uid="{04D8E5BD-5601-467B-98DA-C93CA66F9411}"/>
    <cellStyle name="Style6 2 4" xfId="402" xr:uid="{EC34B0E2-11E0-493A-B89A-12705C9C1562}"/>
    <cellStyle name="Style6 2 5" xfId="403" xr:uid="{46B9C5EA-1386-49AA-8849-E2F32F2EBEC2}"/>
    <cellStyle name="Style6 3" xfId="404" xr:uid="{5A5CFB17-F550-4DC2-8F93-0935F8BDD396}"/>
    <cellStyle name="Style6 3 2" xfId="405" xr:uid="{3F16D471-65AA-4511-B27C-4347AE8D22B7}"/>
    <cellStyle name="Style6 4" xfId="406" xr:uid="{39D63682-404E-41AD-A2AA-ECB9136171ED}"/>
    <cellStyle name="Style6 4 2" xfId="407" xr:uid="{AACC6198-D0F6-4D8A-B8B7-9F5DD33F22E6}"/>
    <cellStyle name="Style6 5" xfId="408" xr:uid="{7CD465B5-FDCC-40BB-81B9-842F12F60211}"/>
    <cellStyle name="Style6 5 2" xfId="409" xr:uid="{EB2476C7-8EDC-4494-984A-13915BA63B3B}"/>
    <cellStyle name="Style6 5 3" xfId="410" xr:uid="{1B03C620-6C97-4184-8D62-901C37E53BA8}"/>
    <cellStyle name="Style6 6" xfId="411" xr:uid="{63518BA9-F071-4B35-9D68-269DF44486F6}"/>
    <cellStyle name="Style6 6 2" xfId="412" xr:uid="{94961443-C07F-4AEF-AA19-49FDEF56B3FC}"/>
    <cellStyle name="Style6 6 3" xfId="413" xr:uid="{258349F9-A6B0-49BD-AB1D-BACFA29794B2}"/>
    <cellStyle name="Style6 7" xfId="414" xr:uid="{08EE08BD-82A2-4DB8-A8B9-EC7CE36E2CAA}"/>
    <cellStyle name="Style6 8" xfId="415" xr:uid="{AC20902D-239C-4DFC-96CB-1F996E088976}"/>
    <cellStyle name="Style7" xfId="416" xr:uid="{F9670F11-746C-4A18-B990-6C12F5B8AB74}"/>
    <cellStyle name="Style7 2" xfId="417" xr:uid="{8EC6A7A3-BD10-44C2-97B3-A8149902E1A2}"/>
    <cellStyle name="Style7 2 2" xfId="418" xr:uid="{5B12310A-3BAA-4392-8E4B-DF936059F932}"/>
    <cellStyle name="Style7 2 2 2" xfId="419" xr:uid="{485B8E33-F0BE-4EBC-8317-8CEE66B8CB07}"/>
    <cellStyle name="Style7 2 3" xfId="420" xr:uid="{696AA4D4-ADEA-459F-B96D-D3081C4582F2}"/>
    <cellStyle name="Style7 2 4" xfId="421" xr:uid="{F88D14A2-D484-4148-ADCD-279E391773BB}"/>
    <cellStyle name="Style7 2 5" xfId="422" xr:uid="{4D459B74-5506-460E-9B46-63E911E1B396}"/>
    <cellStyle name="Style7 3" xfId="423" xr:uid="{5A505387-9266-4E5D-AA02-268223CCE6C4}"/>
    <cellStyle name="Style7 3 2" xfId="424" xr:uid="{27D9BBAC-BDDD-49FF-A672-A99B96EAFFE4}"/>
    <cellStyle name="Style7 3 3" xfId="425" xr:uid="{B431A141-267D-4605-8F3C-4AD9B31DFEAF}"/>
    <cellStyle name="Style7 3 4" xfId="426" xr:uid="{AD5224B3-4BE0-4F70-A238-FF7EA08DEAE0}"/>
    <cellStyle name="Style7 4" xfId="427" xr:uid="{BE23AD91-2E43-4D48-8279-919B6CA98142}"/>
    <cellStyle name="Style7 5" xfId="428" xr:uid="{524C0444-637E-4853-BD1A-A5865F43174D}"/>
    <cellStyle name="Style7 5 2" xfId="429" xr:uid="{548EA30F-12F9-4957-8977-FBEFBDB8D883}"/>
    <cellStyle name="Style7 6" xfId="430" xr:uid="{B7EBF81F-80D7-42C5-A956-AE9522F3630D}"/>
    <cellStyle name="Style7 6 2" xfId="431" xr:uid="{8B683409-073A-48A7-A372-740561FEFF16}"/>
    <cellStyle name="Style7 7" xfId="432" xr:uid="{573B448A-A332-4966-AE68-7ADEC3BC98EC}"/>
    <cellStyle name="Style8" xfId="433" xr:uid="{7503EFE6-A52C-4E0A-9DC5-B1AEEADE362E}"/>
    <cellStyle name="Style8 2" xfId="434" xr:uid="{74C99B32-D7E1-417D-8F9B-A132020E5A82}"/>
    <cellStyle name="Style8 2 2" xfId="435" xr:uid="{A9166FB2-7C11-47F1-B35C-67B9DF6CC37B}"/>
    <cellStyle name="Style8 2 3" xfId="436" xr:uid="{EEBA959C-5299-4241-A616-7EE4A3BDC5EC}"/>
    <cellStyle name="Style8 3" xfId="437" xr:uid="{61F3A156-D23D-4FD7-8F51-F50E097FE616}"/>
    <cellStyle name="Style8 4" xfId="438" xr:uid="{F656AC55-1577-4148-A1E7-E02A1507D89F}"/>
    <cellStyle name="Style9" xfId="439" xr:uid="{A09C4B6F-03AD-4B66-BA2A-E1C0CA55259C}"/>
    <cellStyle name="Style9 2" xfId="440" xr:uid="{7063F569-8077-4761-AA0A-0F5877E20052}"/>
    <cellStyle name="Style9 2 2" xfId="441" xr:uid="{359D9A98-8E40-4FC9-99E9-2E1444F7B820}"/>
    <cellStyle name="Test" xfId="442" xr:uid="{D86DC877-2EE5-4B52-BC29-A003E5108D3A}"/>
    <cellStyle name="Title 2" xfId="443" xr:uid="{FF63C787-B5D6-4D7C-B568-747D21E175D5}"/>
    <cellStyle name="Total 2" xfId="445" xr:uid="{62111C76-DEEB-4668-8AD6-DAF78ED20F99}"/>
    <cellStyle name="Total 3" xfId="446" xr:uid="{D926C1BC-0955-4314-95AB-85A86017EE23}"/>
    <cellStyle name="Total 4" xfId="444" xr:uid="{2F89BABE-B378-4D19-95DE-49606FD30418}"/>
    <cellStyle name="Warning Text 2" xfId="448" xr:uid="{915D52B1-E7B2-4063-9487-B537073F7A26}"/>
    <cellStyle name="Warning Text 3" xfId="449" xr:uid="{7A3F230F-95E6-40A9-BAF6-506E06ECB910}"/>
    <cellStyle name="Warning Text 4" xfId="447" xr:uid="{FD0026F2-5266-4E82-8251-1C1053ED8D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2" name="Object 4" hidden="1">
          <a:extLst>
            <a:ext uri="{FF2B5EF4-FFF2-40B4-BE49-F238E27FC236}">
              <a16:creationId xmlns:a16="http://schemas.microsoft.com/office/drawing/2014/main" id="{237F84B3-4CF2-43F5-A2C6-2D554CF1A65B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3" name="Object 5" hidden="1">
          <a:extLst>
            <a:ext uri="{FF2B5EF4-FFF2-40B4-BE49-F238E27FC236}">
              <a16:creationId xmlns:a16="http://schemas.microsoft.com/office/drawing/2014/main" id="{91A788EF-2836-4D5D-8186-DE05163E45D2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4" name="Object 4" hidden="1">
          <a:extLst>
            <a:ext uri="{FF2B5EF4-FFF2-40B4-BE49-F238E27FC236}">
              <a16:creationId xmlns:a16="http://schemas.microsoft.com/office/drawing/2014/main" id="{09E3A58B-555C-48EB-9B8A-8F8C27AFB0AF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5" name="Object 5" hidden="1">
          <a:extLst>
            <a:ext uri="{FF2B5EF4-FFF2-40B4-BE49-F238E27FC236}">
              <a16:creationId xmlns:a16="http://schemas.microsoft.com/office/drawing/2014/main" id="{3D5D573B-FB3E-4D38-B3CF-AE24C7FFE332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6" name="Object 4" hidden="1">
          <a:extLst>
            <a:ext uri="{FF2B5EF4-FFF2-40B4-BE49-F238E27FC236}">
              <a16:creationId xmlns:a16="http://schemas.microsoft.com/office/drawing/2014/main" id="{F25682E5-A05D-4943-A44B-4E20C6E5CA61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7" name="Object 5" hidden="1">
          <a:extLst>
            <a:ext uri="{FF2B5EF4-FFF2-40B4-BE49-F238E27FC236}">
              <a16:creationId xmlns:a16="http://schemas.microsoft.com/office/drawing/2014/main" id="{74B5EF61-B736-40A7-ABB0-31FC5D239D14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8" name="Object 4" hidden="1">
          <a:extLst>
            <a:ext uri="{FF2B5EF4-FFF2-40B4-BE49-F238E27FC236}">
              <a16:creationId xmlns:a16="http://schemas.microsoft.com/office/drawing/2014/main" id="{8758BED6-9B07-4570-8736-DBEBBCC63FE1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9" name="Object 5" hidden="1">
          <a:extLst>
            <a:ext uri="{FF2B5EF4-FFF2-40B4-BE49-F238E27FC236}">
              <a16:creationId xmlns:a16="http://schemas.microsoft.com/office/drawing/2014/main" id="{057C5DA9-0483-42AD-A4B0-1755F2065B4A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10" name="Object 4" hidden="1">
          <a:extLst>
            <a:ext uri="{FF2B5EF4-FFF2-40B4-BE49-F238E27FC236}">
              <a16:creationId xmlns:a16="http://schemas.microsoft.com/office/drawing/2014/main" id="{062F4159-30A4-4555-BDCD-C5B814F63C71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11" name="Object 5" hidden="1">
          <a:extLst>
            <a:ext uri="{FF2B5EF4-FFF2-40B4-BE49-F238E27FC236}">
              <a16:creationId xmlns:a16="http://schemas.microsoft.com/office/drawing/2014/main" id="{F6539F25-72EF-4219-BC4B-4B07B919FB31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12" name="Object 4" hidden="1">
          <a:extLst>
            <a:ext uri="{FF2B5EF4-FFF2-40B4-BE49-F238E27FC236}">
              <a16:creationId xmlns:a16="http://schemas.microsoft.com/office/drawing/2014/main" id="{BC31644B-03B2-4408-BFFA-F56086B8CB57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13" name="Object 5" hidden="1">
          <a:extLst>
            <a:ext uri="{FF2B5EF4-FFF2-40B4-BE49-F238E27FC236}">
              <a16:creationId xmlns:a16="http://schemas.microsoft.com/office/drawing/2014/main" id="{8D63670A-9031-4BCE-8849-8761430B1B7D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14" name="Object 4" hidden="1">
          <a:extLst>
            <a:ext uri="{FF2B5EF4-FFF2-40B4-BE49-F238E27FC236}">
              <a16:creationId xmlns:a16="http://schemas.microsoft.com/office/drawing/2014/main" id="{E1F70EC9-B6C5-4533-8E6A-3A6E1E1A19EF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15" name="Object 5" hidden="1">
          <a:extLst>
            <a:ext uri="{FF2B5EF4-FFF2-40B4-BE49-F238E27FC236}">
              <a16:creationId xmlns:a16="http://schemas.microsoft.com/office/drawing/2014/main" id="{17C875F9-AF67-4574-9CB7-046A6A044A99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16" name="Object 4" hidden="1">
          <a:extLst>
            <a:ext uri="{FF2B5EF4-FFF2-40B4-BE49-F238E27FC236}">
              <a16:creationId xmlns:a16="http://schemas.microsoft.com/office/drawing/2014/main" id="{42856BB7-31D6-4F7C-92FD-DD8A647B4C57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17" name="Object 5" hidden="1">
          <a:extLst>
            <a:ext uri="{FF2B5EF4-FFF2-40B4-BE49-F238E27FC236}">
              <a16:creationId xmlns:a16="http://schemas.microsoft.com/office/drawing/2014/main" id="{F61E5987-E91F-4734-9EAC-A77A8DEFB73E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18" name="Object 4" hidden="1">
          <a:extLst>
            <a:ext uri="{FF2B5EF4-FFF2-40B4-BE49-F238E27FC236}">
              <a16:creationId xmlns:a16="http://schemas.microsoft.com/office/drawing/2014/main" id="{B6CD5CF5-7222-4DC6-8DD3-51FB79D647B7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19" name="Object 5" hidden="1">
          <a:extLst>
            <a:ext uri="{FF2B5EF4-FFF2-40B4-BE49-F238E27FC236}">
              <a16:creationId xmlns:a16="http://schemas.microsoft.com/office/drawing/2014/main" id="{E925E1D9-D0F5-46A6-A881-D7BBA80B3320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20" name="Object 4" hidden="1">
          <a:extLst>
            <a:ext uri="{FF2B5EF4-FFF2-40B4-BE49-F238E27FC236}">
              <a16:creationId xmlns:a16="http://schemas.microsoft.com/office/drawing/2014/main" id="{5909506D-C69C-4EAA-986E-B52E1B8CFE08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21" name="Object 5" hidden="1">
          <a:extLst>
            <a:ext uri="{FF2B5EF4-FFF2-40B4-BE49-F238E27FC236}">
              <a16:creationId xmlns:a16="http://schemas.microsoft.com/office/drawing/2014/main" id="{15DDA343-1E93-4F5B-BF53-3E8F0FF46E9B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22" name="Object 4" hidden="1">
          <a:extLst>
            <a:ext uri="{FF2B5EF4-FFF2-40B4-BE49-F238E27FC236}">
              <a16:creationId xmlns:a16="http://schemas.microsoft.com/office/drawing/2014/main" id="{1A2C621D-D146-424A-96C6-01F18216CD96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23" name="Object 5" hidden="1">
          <a:extLst>
            <a:ext uri="{FF2B5EF4-FFF2-40B4-BE49-F238E27FC236}">
              <a16:creationId xmlns:a16="http://schemas.microsoft.com/office/drawing/2014/main" id="{692DB906-6CB6-4C80-91AC-4DCBB09E314D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24" name="Object 4" hidden="1">
          <a:extLst>
            <a:ext uri="{FF2B5EF4-FFF2-40B4-BE49-F238E27FC236}">
              <a16:creationId xmlns:a16="http://schemas.microsoft.com/office/drawing/2014/main" id="{A2F99C04-22E4-4A29-A9C3-67EFE46FE262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25" name="Object 5" hidden="1">
          <a:extLst>
            <a:ext uri="{FF2B5EF4-FFF2-40B4-BE49-F238E27FC236}">
              <a16:creationId xmlns:a16="http://schemas.microsoft.com/office/drawing/2014/main" id="{2E952B17-BCA9-47FF-A460-6985272A85B6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26" name="Object 4" hidden="1">
          <a:extLst>
            <a:ext uri="{FF2B5EF4-FFF2-40B4-BE49-F238E27FC236}">
              <a16:creationId xmlns:a16="http://schemas.microsoft.com/office/drawing/2014/main" id="{FDADAAB7-ED29-4308-A095-EE8C2C8DBC91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27" name="Object 5" hidden="1">
          <a:extLst>
            <a:ext uri="{FF2B5EF4-FFF2-40B4-BE49-F238E27FC236}">
              <a16:creationId xmlns:a16="http://schemas.microsoft.com/office/drawing/2014/main" id="{713BD91E-1322-4EFF-A370-5FA2751D344A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28" name="Object 4" hidden="1">
          <a:extLst>
            <a:ext uri="{FF2B5EF4-FFF2-40B4-BE49-F238E27FC236}">
              <a16:creationId xmlns:a16="http://schemas.microsoft.com/office/drawing/2014/main" id="{DF4A8909-530A-445D-AC04-A3F50888B793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29" name="Object 5" hidden="1">
          <a:extLst>
            <a:ext uri="{FF2B5EF4-FFF2-40B4-BE49-F238E27FC236}">
              <a16:creationId xmlns:a16="http://schemas.microsoft.com/office/drawing/2014/main" id="{165F8286-81E4-4DE8-A7EA-DBCA03178B84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30" name="Object 4" hidden="1">
          <a:extLst>
            <a:ext uri="{FF2B5EF4-FFF2-40B4-BE49-F238E27FC236}">
              <a16:creationId xmlns:a16="http://schemas.microsoft.com/office/drawing/2014/main" id="{1B6F27E8-5214-4E12-88BB-51994C6E5F44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31" name="Object 5" hidden="1">
          <a:extLst>
            <a:ext uri="{FF2B5EF4-FFF2-40B4-BE49-F238E27FC236}">
              <a16:creationId xmlns:a16="http://schemas.microsoft.com/office/drawing/2014/main" id="{8CB16771-259F-42DC-9FD9-0FE280498725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32" name="Object 4" hidden="1">
          <a:extLst>
            <a:ext uri="{FF2B5EF4-FFF2-40B4-BE49-F238E27FC236}">
              <a16:creationId xmlns:a16="http://schemas.microsoft.com/office/drawing/2014/main" id="{4C2C351E-0A00-466A-BC9A-871D3DA024AF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33" name="Object 5" hidden="1">
          <a:extLst>
            <a:ext uri="{FF2B5EF4-FFF2-40B4-BE49-F238E27FC236}">
              <a16:creationId xmlns:a16="http://schemas.microsoft.com/office/drawing/2014/main" id="{11F9FD58-A7AF-43DD-9405-0D107E8000B4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34" name="Object 4" hidden="1">
          <a:extLst>
            <a:ext uri="{FF2B5EF4-FFF2-40B4-BE49-F238E27FC236}">
              <a16:creationId xmlns:a16="http://schemas.microsoft.com/office/drawing/2014/main" id="{3A758C1C-E483-47D5-AADF-439DFD355EEC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35" name="Object 5" hidden="1">
          <a:extLst>
            <a:ext uri="{FF2B5EF4-FFF2-40B4-BE49-F238E27FC236}">
              <a16:creationId xmlns:a16="http://schemas.microsoft.com/office/drawing/2014/main" id="{696C44F2-A8EF-459D-B244-8F50EA54D4E1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36" name="Object 4" hidden="1">
          <a:extLst>
            <a:ext uri="{FF2B5EF4-FFF2-40B4-BE49-F238E27FC236}">
              <a16:creationId xmlns:a16="http://schemas.microsoft.com/office/drawing/2014/main" id="{3AC9822E-F486-40E4-8FB8-417151C0EA9F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37" name="Object 5" hidden="1">
          <a:extLst>
            <a:ext uri="{FF2B5EF4-FFF2-40B4-BE49-F238E27FC236}">
              <a16:creationId xmlns:a16="http://schemas.microsoft.com/office/drawing/2014/main" id="{6A6135D6-E5EE-4402-B6B1-A4403D1B0681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3" name="Object 4" hidden="1">
          <a:extLst>
            <a:ext uri="{FF2B5EF4-FFF2-40B4-BE49-F238E27FC236}">
              <a16:creationId xmlns:a16="http://schemas.microsoft.com/office/drawing/2014/main" id="{C28510FD-A812-4FFE-8B83-4A066C9D0B32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4" name="Object 5" hidden="1">
          <a:extLst>
            <a:ext uri="{FF2B5EF4-FFF2-40B4-BE49-F238E27FC236}">
              <a16:creationId xmlns:a16="http://schemas.microsoft.com/office/drawing/2014/main" id="{04B1281E-DA15-4A90-B091-28A586B4F139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5" name="Object 4" hidden="1">
          <a:extLst>
            <a:ext uri="{FF2B5EF4-FFF2-40B4-BE49-F238E27FC236}">
              <a16:creationId xmlns:a16="http://schemas.microsoft.com/office/drawing/2014/main" id="{657C392F-6DF7-4FF4-A9ED-3EF370E07945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" name="Object 5" hidden="1">
          <a:extLst>
            <a:ext uri="{FF2B5EF4-FFF2-40B4-BE49-F238E27FC236}">
              <a16:creationId xmlns:a16="http://schemas.microsoft.com/office/drawing/2014/main" id="{9186B1DF-23B4-4F4E-8E93-10AB12D06BFE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7" name="Object 4" hidden="1">
          <a:extLst>
            <a:ext uri="{FF2B5EF4-FFF2-40B4-BE49-F238E27FC236}">
              <a16:creationId xmlns:a16="http://schemas.microsoft.com/office/drawing/2014/main" id="{1FB5E95C-C487-4716-93AB-C1E613D5D704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8" name="Object 5" hidden="1">
          <a:extLst>
            <a:ext uri="{FF2B5EF4-FFF2-40B4-BE49-F238E27FC236}">
              <a16:creationId xmlns:a16="http://schemas.microsoft.com/office/drawing/2014/main" id="{72632947-510B-4025-AA8C-A1E6F6794109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9" name="Object 4" hidden="1">
          <a:extLst>
            <a:ext uri="{FF2B5EF4-FFF2-40B4-BE49-F238E27FC236}">
              <a16:creationId xmlns:a16="http://schemas.microsoft.com/office/drawing/2014/main" id="{B2CB0FD0-8AD8-4704-8D23-9E7F6478888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10" name="Object 5" hidden="1">
          <a:extLst>
            <a:ext uri="{FF2B5EF4-FFF2-40B4-BE49-F238E27FC236}">
              <a16:creationId xmlns:a16="http://schemas.microsoft.com/office/drawing/2014/main" id="{59FFE381-84D4-4CA0-8AAC-A006349F4155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11" name="Object 4" hidden="1">
          <a:extLst>
            <a:ext uri="{FF2B5EF4-FFF2-40B4-BE49-F238E27FC236}">
              <a16:creationId xmlns:a16="http://schemas.microsoft.com/office/drawing/2014/main" id="{1D6730C2-2011-4B04-BA5F-BEF41A6DE5A7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12" name="Object 5" hidden="1">
          <a:extLst>
            <a:ext uri="{FF2B5EF4-FFF2-40B4-BE49-F238E27FC236}">
              <a16:creationId xmlns:a16="http://schemas.microsoft.com/office/drawing/2014/main" id="{15F846E4-5FBB-45AA-B211-F94D3F81469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13" name="Object 4" hidden="1">
          <a:extLst>
            <a:ext uri="{FF2B5EF4-FFF2-40B4-BE49-F238E27FC236}">
              <a16:creationId xmlns:a16="http://schemas.microsoft.com/office/drawing/2014/main" id="{1A68C2F4-9B5C-40AB-AEDF-27D60D286A5F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14" name="Object 5" hidden="1">
          <a:extLst>
            <a:ext uri="{FF2B5EF4-FFF2-40B4-BE49-F238E27FC236}">
              <a16:creationId xmlns:a16="http://schemas.microsoft.com/office/drawing/2014/main" id="{010D3FD8-7AD6-4A5F-B55A-4ECEE2F1E24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15" name="Object 4" hidden="1">
          <a:extLst>
            <a:ext uri="{FF2B5EF4-FFF2-40B4-BE49-F238E27FC236}">
              <a16:creationId xmlns:a16="http://schemas.microsoft.com/office/drawing/2014/main" id="{77A0035D-03A8-4241-B05C-8EF76BC0C88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16" name="Object 5" hidden="1">
          <a:extLst>
            <a:ext uri="{FF2B5EF4-FFF2-40B4-BE49-F238E27FC236}">
              <a16:creationId xmlns:a16="http://schemas.microsoft.com/office/drawing/2014/main" id="{989660DA-6752-4BB4-A48C-20E07DD10E3D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17" name="Object 4" hidden="1">
          <a:extLst>
            <a:ext uri="{FF2B5EF4-FFF2-40B4-BE49-F238E27FC236}">
              <a16:creationId xmlns:a16="http://schemas.microsoft.com/office/drawing/2014/main" id="{2A8DAC7A-3E50-4FC5-BD86-D38AD93B390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18" name="Object 5" hidden="1">
          <a:extLst>
            <a:ext uri="{FF2B5EF4-FFF2-40B4-BE49-F238E27FC236}">
              <a16:creationId xmlns:a16="http://schemas.microsoft.com/office/drawing/2014/main" id="{C321E4ED-A8C7-4A54-B475-6E0B9693B778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19" name="Object 4" hidden="1">
          <a:extLst>
            <a:ext uri="{FF2B5EF4-FFF2-40B4-BE49-F238E27FC236}">
              <a16:creationId xmlns:a16="http://schemas.microsoft.com/office/drawing/2014/main" id="{F32A0771-5770-4FDE-BBAC-44BB49A61B1D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20" name="Object 5" hidden="1">
          <a:extLst>
            <a:ext uri="{FF2B5EF4-FFF2-40B4-BE49-F238E27FC236}">
              <a16:creationId xmlns:a16="http://schemas.microsoft.com/office/drawing/2014/main" id="{5914B2E8-84C7-492E-9117-74314EE54AE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21" name="Object 4" hidden="1">
          <a:extLst>
            <a:ext uri="{FF2B5EF4-FFF2-40B4-BE49-F238E27FC236}">
              <a16:creationId xmlns:a16="http://schemas.microsoft.com/office/drawing/2014/main" id="{0C182C30-8417-4ED3-A8E1-EB4C29FCB997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22" name="Object 5" hidden="1">
          <a:extLst>
            <a:ext uri="{FF2B5EF4-FFF2-40B4-BE49-F238E27FC236}">
              <a16:creationId xmlns:a16="http://schemas.microsoft.com/office/drawing/2014/main" id="{409C04BE-B559-4054-906D-3028788C6CFB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23" name="Object 4" hidden="1">
          <a:extLst>
            <a:ext uri="{FF2B5EF4-FFF2-40B4-BE49-F238E27FC236}">
              <a16:creationId xmlns:a16="http://schemas.microsoft.com/office/drawing/2014/main" id="{1DE9879B-8460-4DD1-967C-A6CE295CE8AC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24" name="Object 5" hidden="1">
          <a:extLst>
            <a:ext uri="{FF2B5EF4-FFF2-40B4-BE49-F238E27FC236}">
              <a16:creationId xmlns:a16="http://schemas.microsoft.com/office/drawing/2014/main" id="{6173EB73-E7AE-46CB-9469-B6AA2EFF4DF5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25" name="Object 4" hidden="1">
          <a:extLst>
            <a:ext uri="{FF2B5EF4-FFF2-40B4-BE49-F238E27FC236}">
              <a16:creationId xmlns:a16="http://schemas.microsoft.com/office/drawing/2014/main" id="{D9B059D5-836B-41C5-8E92-B0988A50553B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26" name="Object 5" hidden="1">
          <a:extLst>
            <a:ext uri="{FF2B5EF4-FFF2-40B4-BE49-F238E27FC236}">
              <a16:creationId xmlns:a16="http://schemas.microsoft.com/office/drawing/2014/main" id="{5FC4BA49-50BF-4BF6-A9D4-1309935D6D2E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27" name="Object 4" hidden="1">
          <a:extLst>
            <a:ext uri="{FF2B5EF4-FFF2-40B4-BE49-F238E27FC236}">
              <a16:creationId xmlns:a16="http://schemas.microsoft.com/office/drawing/2014/main" id="{79B6E3DB-954F-4128-BDD6-FAC991BE72AF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28" name="Object 5" hidden="1">
          <a:extLst>
            <a:ext uri="{FF2B5EF4-FFF2-40B4-BE49-F238E27FC236}">
              <a16:creationId xmlns:a16="http://schemas.microsoft.com/office/drawing/2014/main" id="{01AA887F-51FA-4A2D-AE83-CAF217841C13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29" name="Object 4" hidden="1">
          <a:extLst>
            <a:ext uri="{FF2B5EF4-FFF2-40B4-BE49-F238E27FC236}">
              <a16:creationId xmlns:a16="http://schemas.microsoft.com/office/drawing/2014/main" id="{F5E6ADE0-06B4-480D-994C-1C658A184194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30" name="Object 5" hidden="1">
          <a:extLst>
            <a:ext uri="{FF2B5EF4-FFF2-40B4-BE49-F238E27FC236}">
              <a16:creationId xmlns:a16="http://schemas.microsoft.com/office/drawing/2014/main" id="{5199B15F-BABD-404A-BFB6-F12E13593304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31" name="Object 4" hidden="1">
          <a:extLst>
            <a:ext uri="{FF2B5EF4-FFF2-40B4-BE49-F238E27FC236}">
              <a16:creationId xmlns:a16="http://schemas.microsoft.com/office/drawing/2014/main" id="{D3E26469-A04A-4192-B214-C78E64144EEF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32" name="Object 5" hidden="1">
          <a:extLst>
            <a:ext uri="{FF2B5EF4-FFF2-40B4-BE49-F238E27FC236}">
              <a16:creationId xmlns:a16="http://schemas.microsoft.com/office/drawing/2014/main" id="{9A6BD383-EA8C-44DD-B493-5D11E6F7BC3B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33" name="Object 4" hidden="1">
          <a:extLst>
            <a:ext uri="{FF2B5EF4-FFF2-40B4-BE49-F238E27FC236}">
              <a16:creationId xmlns:a16="http://schemas.microsoft.com/office/drawing/2014/main" id="{00E6596F-4AAF-4254-8CFE-7E142753A000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34" name="Object 5" hidden="1">
          <a:extLst>
            <a:ext uri="{FF2B5EF4-FFF2-40B4-BE49-F238E27FC236}">
              <a16:creationId xmlns:a16="http://schemas.microsoft.com/office/drawing/2014/main" id="{BCBC36B6-B734-4E6A-B02D-3BA270604963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35" name="Object 4" hidden="1">
          <a:extLst>
            <a:ext uri="{FF2B5EF4-FFF2-40B4-BE49-F238E27FC236}">
              <a16:creationId xmlns:a16="http://schemas.microsoft.com/office/drawing/2014/main" id="{ADA84A15-14E7-429B-9B5C-4B87A5C4578D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36" name="Object 5" hidden="1">
          <a:extLst>
            <a:ext uri="{FF2B5EF4-FFF2-40B4-BE49-F238E27FC236}">
              <a16:creationId xmlns:a16="http://schemas.microsoft.com/office/drawing/2014/main" id="{13EC63B6-CA52-4BBF-A3D1-454E340C8577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37" name="Object 4" hidden="1">
          <a:extLst>
            <a:ext uri="{FF2B5EF4-FFF2-40B4-BE49-F238E27FC236}">
              <a16:creationId xmlns:a16="http://schemas.microsoft.com/office/drawing/2014/main" id="{1D28DDFF-C156-4979-9DF5-CB7CF876F9A5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38" name="Object 5" hidden="1">
          <a:extLst>
            <a:ext uri="{FF2B5EF4-FFF2-40B4-BE49-F238E27FC236}">
              <a16:creationId xmlns:a16="http://schemas.microsoft.com/office/drawing/2014/main" id="{01CA1D81-1632-40A1-9C18-8763045D71A8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39" name="Object 4" hidden="1">
          <a:extLst>
            <a:ext uri="{FF2B5EF4-FFF2-40B4-BE49-F238E27FC236}">
              <a16:creationId xmlns:a16="http://schemas.microsoft.com/office/drawing/2014/main" id="{4655B937-193B-470C-970F-5A046ECCE5D1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40" name="Object 5" hidden="1">
          <a:extLst>
            <a:ext uri="{FF2B5EF4-FFF2-40B4-BE49-F238E27FC236}">
              <a16:creationId xmlns:a16="http://schemas.microsoft.com/office/drawing/2014/main" id="{7C06D084-E8B2-439F-8C44-8C54F94B207E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41" name="Object 4" hidden="1">
          <a:extLst>
            <a:ext uri="{FF2B5EF4-FFF2-40B4-BE49-F238E27FC236}">
              <a16:creationId xmlns:a16="http://schemas.microsoft.com/office/drawing/2014/main" id="{FC291BBE-5E7B-46A1-AD8E-84681637EE92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42" name="Object 5" hidden="1">
          <a:extLst>
            <a:ext uri="{FF2B5EF4-FFF2-40B4-BE49-F238E27FC236}">
              <a16:creationId xmlns:a16="http://schemas.microsoft.com/office/drawing/2014/main" id="{9FDEB72C-D903-4385-B5F0-C21E4FB06903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43" name="Object 4" hidden="1">
          <a:extLst>
            <a:ext uri="{FF2B5EF4-FFF2-40B4-BE49-F238E27FC236}">
              <a16:creationId xmlns:a16="http://schemas.microsoft.com/office/drawing/2014/main" id="{8B91B2FB-6B0D-41C1-A3DD-462988E50244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44" name="Object 5" hidden="1">
          <a:extLst>
            <a:ext uri="{FF2B5EF4-FFF2-40B4-BE49-F238E27FC236}">
              <a16:creationId xmlns:a16="http://schemas.microsoft.com/office/drawing/2014/main" id="{FB84ACA8-F046-4A05-A674-9CDC05AF97D5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45" name="Object 4" hidden="1">
          <a:extLst>
            <a:ext uri="{FF2B5EF4-FFF2-40B4-BE49-F238E27FC236}">
              <a16:creationId xmlns:a16="http://schemas.microsoft.com/office/drawing/2014/main" id="{12F3CBB5-7A80-4835-A33F-7B25B3F02F88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46" name="Object 5" hidden="1">
          <a:extLst>
            <a:ext uri="{FF2B5EF4-FFF2-40B4-BE49-F238E27FC236}">
              <a16:creationId xmlns:a16="http://schemas.microsoft.com/office/drawing/2014/main" id="{35138E1D-C659-4F32-B7F7-B335A70758BD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47" name="Object 4" hidden="1">
          <a:extLst>
            <a:ext uri="{FF2B5EF4-FFF2-40B4-BE49-F238E27FC236}">
              <a16:creationId xmlns:a16="http://schemas.microsoft.com/office/drawing/2014/main" id="{90C87D46-0512-4CD9-8332-A9F5F49A801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48" name="Object 5" hidden="1">
          <a:extLst>
            <a:ext uri="{FF2B5EF4-FFF2-40B4-BE49-F238E27FC236}">
              <a16:creationId xmlns:a16="http://schemas.microsoft.com/office/drawing/2014/main" id="{145995A6-F46A-4AFD-8BEC-994A9EAC7723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49" name="Object 4" hidden="1">
          <a:extLst>
            <a:ext uri="{FF2B5EF4-FFF2-40B4-BE49-F238E27FC236}">
              <a16:creationId xmlns:a16="http://schemas.microsoft.com/office/drawing/2014/main" id="{99443160-F615-44A9-9632-BF9FAF3464A8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50" name="Object 5" hidden="1">
          <a:extLst>
            <a:ext uri="{FF2B5EF4-FFF2-40B4-BE49-F238E27FC236}">
              <a16:creationId xmlns:a16="http://schemas.microsoft.com/office/drawing/2014/main" id="{513391B0-521B-4CA2-9AA2-077F7803C058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51" name="Object 4" hidden="1">
          <a:extLst>
            <a:ext uri="{FF2B5EF4-FFF2-40B4-BE49-F238E27FC236}">
              <a16:creationId xmlns:a16="http://schemas.microsoft.com/office/drawing/2014/main" id="{1F883DCE-5254-4BBA-8ED7-498E060E71E6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52" name="Object 5" hidden="1">
          <a:extLst>
            <a:ext uri="{FF2B5EF4-FFF2-40B4-BE49-F238E27FC236}">
              <a16:creationId xmlns:a16="http://schemas.microsoft.com/office/drawing/2014/main" id="{FD558C91-5A0C-44FF-A760-1922CC7BCC66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53" name="Object 4" hidden="1">
          <a:extLst>
            <a:ext uri="{FF2B5EF4-FFF2-40B4-BE49-F238E27FC236}">
              <a16:creationId xmlns:a16="http://schemas.microsoft.com/office/drawing/2014/main" id="{B8108A9D-B2E4-47FE-9173-FF36F7EE16BB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54" name="Object 5" hidden="1">
          <a:extLst>
            <a:ext uri="{FF2B5EF4-FFF2-40B4-BE49-F238E27FC236}">
              <a16:creationId xmlns:a16="http://schemas.microsoft.com/office/drawing/2014/main" id="{659E6A57-85EC-459C-893E-5DB993EB4E3C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55" name="Object 4" hidden="1">
          <a:extLst>
            <a:ext uri="{FF2B5EF4-FFF2-40B4-BE49-F238E27FC236}">
              <a16:creationId xmlns:a16="http://schemas.microsoft.com/office/drawing/2014/main" id="{EFF275CE-7655-442E-A07F-C2ED0192FA36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56" name="Object 5" hidden="1">
          <a:extLst>
            <a:ext uri="{FF2B5EF4-FFF2-40B4-BE49-F238E27FC236}">
              <a16:creationId xmlns:a16="http://schemas.microsoft.com/office/drawing/2014/main" id="{17671A21-F00A-4E26-BFAC-C28E62E2115B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57" name="Object 4" hidden="1">
          <a:extLst>
            <a:ext uri="{FF2B5EF4-FFF2-40B4-BE49-F238E27FC236}">
              <a16:creationId xmlns:a16="http://schemas.microsoft.com/office/drawing/2014/main" id="{A868FFBA-2B5C-400C-B0DA-15DA6CD7FC0B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58" name="Object 5" hidden="1">
          <a:extLst>
            <a:ext uri="{FF2B5EF4-FFF2-40B4-BE49-F238E27FC236}">
              <a16:creationId xmlns:a16="http://schemas.microsoft.com/office/drawing/2014/main" id="{3CFBAF22-B121-417E-A313-8EFFC8B23C47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59" name="Object 4" hidden="1">
          <a:extLst>
            <a:ext uri="{FF2B5EF4-FFF2-40B4-BE49-F238E27FC236}">
              <a16:creationId xmlns:a16="http://schemas.microsoft.com/office/drawing/2014/main" id="{49AF3959-A9B8-482C-9669-EB5558D99293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0" name="Object 5" hidden="1">
          <a:extLst>
            <a:ext uri="{FF2B5EF4-FFF2-40B4-BE49-F238E27FC236}">
              <a16:creationId xmlns:a16="http://schemas.microsoft.com/office/drawing/2014/main" id="{90FAB010-F85C-40DC-951E-2DEFEE4B975D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61" name="Object 4" hidden="1">
          <a:extLst>
            <a:ext uri="{FF2B5EF4-FFF2-40B4-BE49-F238E27FC236}">
              <a16:creationId xmlns:a16="http://schemas.microsoft.com/office/drawing/2014/main" id="{40DC39AF-DB0D-4D29-85B7-4FCC292E2627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62" name="Object 5" hidden="1">
          <a:extLst>
            <a:ext uri="{FF2B5EF4-FFF2-40B4-BE49-F238E27FC236}">
              <a16:creationId xmlns:a16="http://schemas.microsoft.com/office/drawing/2014/main" id="{049D0BC1-C47C-4C89-A8A7-CA684669B664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3" name="Object 4" hidden="1">
          <a:extLst>
            <a:ext uri="{FF2B5EF4-FFF2-40B4-BE49-F238E27FC236}">
              <a16:creationId xmlns:a16="http://schemas.microsoft.com/office/drawing/2014/main" id="{4329BFF6-36AB-4D9F-958F-E882DCD4355F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4" name="Object 5" hidden="1">
          <a:extLst>
            <a:ext uri="{FF2B5EF4-FFF2-40B4-BE49-F238E27FC236}">
              <a16:creationId xmlns:a16="http://schemas.microsoft.com/office/drawing/2014/main" id="{AE9670BC-8F16-46BA-9D0E-7D2F72191254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5" name="Object 4" hidden="1">
          <a:extLst>
            <a:ext uri="{FF2B5EF4-FFF2-40B4-BE49-F238E27FC236}">
              <a16:creationId xmlns:a16="http://schemas.microsoft.com/office/drawing/2014/main" id="{9A846B9A-12A1-4858-BFA2-D29AFC60EFAC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6" name="Object 5" hidden="1">
          <a:extLst>
            <a:ext uri="{FF2B5EF4-FFF2-40B4-BE49-F238E27FC236}">
              <a16:creationId xmlns:a16="http://schemas.microsoft.com/office/drawing/2014/main" id="{29C1D1E9-B896-41EE-8A93-C7338DB6CC3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7" name="Object 4" hidden="1">
          <a:extLst>
            <a:ext uri="{FF2B5EF4-FFF2-40B4-BE49-F238E27FC236}">
              <a16:creationId xmlns:a16="http://schemas.microsoft.com/office/drawing/2014/main" id="{30BF1949-BE64-449A-BCEC-04E6DCBD4203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8" name="Object 5" hidden="1">
          <a:extLst>
            <a:ext uri="{FF2B5EF4-FFF2-40B4-BE49-F238E27FC236}">
              <a16:creationId xmlns:a16="http://schemas.microsoft.com/office/drawing/2014/main" id="{885529FF-1396-4F0E-92B7-B6A0063D35B6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9" name="Object 4" hidden="1">
          <a:extLst>
            <a:ext uri="{FF2B5EF4-FFF2-40B4-BE49-F238E27FC236}">
              <a16:creationId xmlns:a16="http://schemas.microsoft.com/office/drawing/2014/main" id="{99ED06F9-AD83-4644-A0DB-501503DC71F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70" name="Object 5" hidden="1">
          <a:extLst>
            <a:ext uri="{FF2B5EF4-FFF2-40B4-BE49-F238E27FC236}">
              <a16:creationId xmlns:a16="http://schemas.microsoft.com/office/drawing/2014/main" id="{A6FC3346-A3E1-4820-9C23-0A975F2B1EE5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71" name="Object 4" hidden="1">
          <a:extLst>
            <a:ext uri="{FF2B5EF4-FFF2-40B4-BE49-F238E27FC236}">
              <a16:creationId xmlns:a16="http://schemas.microsoft.com/office/drawing/2014/main" id="{6507639F-CB82-4E70-8B22-557D8408FAE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72" name="Object 5" hidden="1">
          <a:extLst>
            <a:ext uri="{FF2B5EF4-FFF2-40B4-BE49-F238E27FC236}">
              <a16:creationId xmlns:a16="http://schemas.microsoft.com/office/drawing/2014/main" id="{3A07A747-9930-4E91-90E3-FC6E91B6D90C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73" name="Object 4" hidden="1">
          <a:extLst>
            <a:ext uri="{FF2B5EF4-FFF2-40B4-BE49-F238E27FC236}">
              <a16:creationId xmlns:a16="http://schemas.microsoft.com/office/drawing/2014/main" id="{6BFFFFC4-686F-42E2-9BC7-CD45F11B84B4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74" name="Object 5" hidden="1">
          <a:extLst>
            <a:ext uri="{FF2B5EF4-FFF2-40B4-BE49-F238E27FC236}">
              <a16:creationId xmlns:a16="http://schemas.microsoft.com/office/drawing/2014/main" id="{B221B858-7178-4825-80B5-9E959FF605C2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1DD45-F6B8-4FD9-8080-85F9DB76F9CA}">
  <dimension ref="A1:AS159"/>
  <sheetViews>
    <sheetView tabSelected="1" workbookViewId="0">
      <selection activeCell="P33" sqref="P33"/>
    </sheetView>
  </sheetViews>
  <sheetFormatPr defaultRowHeight="15"/>
  <cols>
    <col min="8" max="8" width="15" style="43" customWidth="1"/>
  </cols>
  <sheetData>
    <row r="1" spans="1:45" ht="75">
      <c r="A1" s="1"/>
      <c r="B1" s="47" t="s">
        <v>201</v>
      </c>
      <c r="C1" s="47" t="s">
        <v>202</v>
      </c>
      <c r="D1" s="47" t="s">
        <v>203</v>
      </c>
      <c r="E1" s="47" t="s">
        <v>204</v>
      </c>
      <c r="F1" s="47" t="s">
        <v>205</v>
      </c>
      <c r="G1" s="47" t="s">
        <v>206</v>
      </c>
      <c r="H1" s="6" t="s">
        <v>169</v>
      </c>
    </row>
    <row r="2" spans="1:45">
      <c r="A2" s="46" t="s">
        <v>2</v>
      </c>
      <c r="B2" s="42">
        <v>0.17899999999999999</v>
      </c>
      <c r="C2" s="42">
        <v>0.313</v>
      </c>
      <c r="D2" s="42">
        <v>0.19500000000000001</v>
      </c>
      <c r="E2" s="42">
        <v>0.16600000000000001</v>
      </c>
      <c r="F2" s="42">
        <v>0.10199999999999999</v>
      </c>
      <c r="G2" s="42">
        <v>4.4999999999999998E-2</v>
      </c>
      <c r="H2" s="43">
        <v>3</v>
      </c>
      <c r="K2" s="43" t="s">
        <v>201</v>
      </c>
      <c r="L2" s="43"/>
      <c r="M2" s="43"/>
      <c r="N2" s="43"/>
      <c r="O2" s="43"/>
      <c r="P2" s="43"/>
      <c r="Q2" s="43" t="s">
        <v>202</v>
      </c>
      <c r="R2" s="43"/>
      <c r="S2" s="43"/>
      <c r="T2" s="43"/>
      <c r="U2" s="43"/>
      <c r="V2" s="43"/>
      <c r="W2" s="43" t="s">
        <v>203</v>
      </c>
      <c r="X2" s="43"/>
      <c r="Y2" s="43"/>
      <c r="Z2" s="43"/>
      <c r="AA2" s="43"/>
      <c r="AB2" s="43"/>
      <c r="AC2" s="43" t="s">
        <v>204</v>
      </c>
      <c r="AD2" s="43"/>
      <c r="AE2" s="43"/>
      <c r="AF2" s="43"/>
      <c r="AG2" s="43"/>
      <c r="AH2" s="43"/>
      <c r="AI2" s="43" t="s">
        <v>205</v>
      </c>
      <c r="AJ2" s="43"/>
      <c r="AK2" s="43"/>
      <c r="AL2" s="43"/>
      <c r="AM2" s="43"/>
      <c r="AN2" s="43"/>
      <c r="AO2" s="43" t="s">
        <v>206</v>
      </c>
      <c r="AP2" s="43"/>
      <c r="AQ2" s="43"/>
      <c r="AR2" s="43"/>
      <c r="AS2" s="43"/>
    </row>
    <row r="3" spans="1:45">
      <c r="A3" s="45" t="s">
        <v>3</v>
      </c>
      <c r="B3" s="36">
        <v>0.215</v>
      </c>
      <c r="C3" s="36">
        <v>0.23400000000000001</v>
      </c>
      <c r="D3" s="36">
        <v>0.20499999999999999</v>
      </c>
      <c r="E3" s="36">
        <v>0.193</v>
      </c>
      <c r="F3" s="36">
        <v>0.115</v>
      </c>
      <c r="G3" s="36">
        <v>3.7999999999999999E-2</v>
      </c>
      <c r="H3" s="43">
        <v>1</v>
      </c>
      <c r="K3" s="43" t="s">
        <v>154</v>
      </c>
      <c r="L3" s="43">
        <v>0</v>
      </c>
      <c r="M3" s="43">
        <v>1</v>
      </c>
      <c r="N3" s="43">
        <v>2</v>
      </c>
      <c r="O3" s="43">
        <v>3</v>
      </c>
      <c r="P3" s="43"/>
      <c r="Q3" s="43" t="s">
        <v>154</v>
      </c>
      <c r="R3" s="43">
        <v>0</v>
      </c>
      <c r="S3" s="43">
        <v>1</v>
      </c>
      <c r="T3" s="43">
        <v>2</v>
      </c>
      <c r="U3" s="43">
        <v>3</v>
      </c>
      <c r="V3" s="43"/>
      <c r="W3" s="43" t="s">
        <v>154</v>
      </c>
      <c r="X3" s="43">
        <v>0</v>
      </c>
      <c r="Y3" s="43">
        <v>1</v>
      </c>
      <c r="Z3" s="43">
        <v>2</v>
      </c>
      <c r="AA3" s="43">
        <v>3</v>
      </c>
      <c r="AB3" s="43"/>
      <c r="AC3" s="43" t="s">
        <v>154</v>
      </c>
      <c r="AD3" s="43">
        <v>0</v>
      </c>
      <c r="AE3" s="43">
        <v>1</v>
      </c>
      <c r="AF3" s="43">
        <v>2</v>
      </c>
      <c r="AG3" s="43">
        <v>3</v>
      </c>
      <c r="AH3" s="43"/>
      <c r="AI3" s="43" t="s">
        <v>154</v>
      </c>
      <c r="AJ3" s="43">
        <v>0</v>
      </c>
      <c r="AK3" s="43">
        <v>1</v>
      </c>
      <c r="AL3" s="43">
        <v>2</v>
      </c>
      <c r="AM3" s="43">
        <v>3</v>
      </c>
      <c r="AN3" s="43"/>
      <c r="AO3" s="43" t="s">
        <v>154</v>
      </c>
      <c r="AP3" s="43">
        <v>0</v>
      </c>
      <c r="AQ3" s="43">
        <v>1</v>
      </c>
      <c r="AR3" s="43">
        <v>2</v>
      </c>
      <c r="AS3" s="43">
        <v>3</v>
      </c>
    </row>
    <row r="4" spans="1:45">
      <c r="A4" s="45" t="s">
        <v>4</v>
      </c>
      <c r="B4" s="36">
        <v>0.23100000000000001</v>
      </c>
      <c r="C4" s="36">
        <v>0.22</v>
      </c>
      <c r="D4" s="36">
        <v>0.189</v>
      </c>
      <c r="E4" s="36">
        <v>0.188</v>
      </c>
      <c r="F4" s="36">
        <v>0.13</v>
      </c>
      <c r="G4" s="36">
        <v>4.2000000000000003E-2</v>
      </c>
      <c r="H4" s="43">
        <v>3</v>
      </c>
      <c r="K4" s="5">
        <v>0.08</v>
      </c>
      <c r="L4" s="43">
        <f>COUNTIFS($B$2:$B$152, "&lt;="&amp;$K4, $H$2:$H$152, "="&amp;L$3)</f>
        <v>0</v>
      </c>
      <c r="M4" s="43">
        <f t="shared" ref="M4:O4" si="0">COUNTIFS($B$2:$B$152, "&lt;="&amp;$K4, $H$2:$H$152, "="&amp;M$3)</f>
        <v>0</v>
      </c>
      <c r="N4" s="43">
        <f t="shared" si="0"/>
        <v>0</v>
      </c>
      <c r="O4" s="43">
        <f t="shared" si="0"/>
        <v>0</v>
      </c>
      <c r="P4" s="43"/>
      <c r="Q4" s="5">
        <v>0.14000000000000001</v>
      </c>
      <c r="R4" s="43">
        <f>COUNTIFS($C$2:$C$152, "&lt;="&amp;$Q4, $H$2:$H$152, "="&amp;R$3)</f>
        <v>0</v>
      </c>
      <c r="S4" s="43">
        <f t="shared" ref="S4:U4" si="1">COUNTIFS($C$2:$C$152, "&lt;="&amp;$Q4, $H$2:$H$152, "="&amp;S$3)</f>
        <v>0</v>
      </c>
      <c r="T4" s="43">
        <f t="shared" si="1"/>
        <v>0</v>
      </c>
      <c r="U4" s="43">
        <f t="shared" si="1"/>
        <v>0</v>
      </c>
      <c r="V4" s="43"/>
      <c r="W4" s="5">
        <v>0.14000000000000001</v>
      </c>
      <c r="X4" s="43">
        <f>COUNTIFS($D$2:$D152, "&lt;="&amp;$W4, $H$2:$H$152, "="&amp;X$3)</f>
        <v>0</v>
      </c>
      <c r="Y4" s="43">
        <f>COUNTIFS($D$2:$D152, "&lt;="&amp;$W4, $H$2:$H$152, "="&amp;Y$3)</f>
        <v>0</v>
      </c>
      <c r="Z4" s="43">
        <f>COUNTIFS($D$2:$D152, "&lt;="&amp;$W4, $H$2:$H$152, "="&amp;Z$3)</f>
        <v>0</v>
      </c>
      <c r="AA4" s="43">
        <f>COUNTIFS($D$2:$D152, "&lt;="&amp;$W4, $H$2:$H$152, "="&amp;AA$3)</f>
        <v>0</v>
      </c>
      <c r="AB4" s="43"/>
      <c r="AC4" s="5">
        <v>0.1</v>
      </c>
      <c r="AD4" s="43">
        <f>COUNTIFS($E$2:$E152, "&lt;="&amp;$AC4, $H$2:$H$152, "="&amp;AD$3)</f>
        <v>0</v>
      </c>
      <c r="AE4" s="43">
        <f>COUNTIFS($E$2:$E152, "&lt;="&amp;$AC4, $H$2:$H$152, "="&amp;AE$3)</f>
        <v>0</v>
      </c>
      <c r="AF4" s="43">
        <f>COUNTIFS($E$2:$E152, "&lt;="&amp;$AC4, $H$2:$H$152, "="&amp;AF$3)</f>
        <v>0</v>
      </c>
      <c r="AG4" s="43">
        <f>COUNTIFS($E$2:$E152, "&lt;="&amp;$AC4, $H$2:$H$152, "="&amp;AG$3)</f>
        <v>0</v>
      </c>
      <c r="AH4" s="43"/>
      <c r="AI4" s="5">
        <v>0.04</v>
      </c>
      <c r="AJ4" s="43">
        <f>COUNTIFS($F$2:$F152, "&lt;="&amp;$AI4, $H$2:$H$152, "="&amp;AJ$3)</f>
        <v>0</v>
      </c>
      <c r="AK4" s="43">
        <f>COUNTIFS($F$2:$F152, "&lt;="&amp;$AI4, $H$2:$H$152, "="&amp;AK$3)</f>
        <v>0</v>
      </c>
      <c r="AL4" s="43">
        <f>COUNTIFS($F$2:$F152, "&lt;="&amp;$AI4, $H$2:$H$152, "="&amp;AL$3)</f>
        <v>0</v>
      </c>
      <c r="AM4" s="43">
        <f>COUNTIFS($F$2:$F152, "&lt;="&amp;$AI4, $H$2:$H$152, "="&amp;AM$3)</f>
        <v>0</v>
      </c>
      <c r="AN4" s="43"/>
      <c r="AO4" s="5">
        <v>0</v>
      </c>
      <c r="AP4" s="43">
        <f>COUNTIFS($G$2:$G152, "&lt;="&amp;$AO4, $H$2:$H$152, "="&amp;AP$3)</f>
        <v>0</v>
      </c>
      <c r="AQ4" s="43">
        <f>COUNTIFS($G$2:$G152, "&lt;="&amp;$AO4, $H$2:$H$152, "="&amp;AQ$3)</f>
        <v>0</v>
      </c>
      <c r="AR4" s="43">
        <f>COUNTIFS($G$2:$G152, "&lt;="&amp;$AO4, $H$2:$H$152, "="&amp;AR$3)</f>
        <v>0</v>
      </c>
      <c r="AS4" s="43">
        <f>COUNTIFS($G$2:$G152, "&lt;="&amp;$AO4, $H$2:$H$152, "="&amp;AS$3)</f>
        <v>0</v>
      </c>
    </row>
    <row r="5" spans="1:45">
      <c r="A5" s="45" t="s">
        <v>5</v>
      </c>
      <c r="B5" s="36">
        <v>0.21</v>
      </c>
      <c r="C5" s="36">
        <v>0.253</v>
      </c>
      <c r="D5" s="36">
        <v>0.19700000000000001</v>
      </c>
      <c r="E5" s="36">
        <v>0.182</v>
      </c>
      <c r="F5" s="36">
        <v>0.108</v>
      </c>
      <c r="G5" s="36">
        <v>4.9000000000000002E-2</v>
      </c>
      <c r="H5" s="43">
        <v>1</v>
      </c>
      <c r="K5" s="5">
        <v>0.1</v>
      </c>
      <c r="L5" s="43">
        <f>COUNTIFS($B$2:$B$152, "&gt;"&amp;$K4, $B$2:$B$152, "&lt;="&amp;$K5,$H$2:$H$152, "="&amp;L$3)</f>
        <v>0</v>
      </c>
      <c r="M5" s="43">
        <f t="shared" ref="M5:O5" si="2">COUNTIFS($B$2:$B$152, "&gt;"&amp;$K4, $B$2:$B$152, "&lt;="&amp;$K5,$H$2:$H$152, "="&amp;M$3)</f>
        <v>0</v>
      </c>
      <c r="N5" s="43">
        <f t="shared" si="2"/>
        <v>0</v>
      </c>
      <c r="O5" s="43">
        <f t="shared" si="2"/>
        <v>2</v>
      </c>
      <c r="P5" s="43"/>
      <c r="Q5" s="5">
        <v>0.16</v>
      </c>
      <c r="R5" s="43">
        <f>COUNTIFS($C$2:$C$152, "&gt;"&amp;$Q4, $C$2:$C$152, "&lt;="&amp;$Q5,$H$2:$H$152, "="&amp;R$3)</f>
        <v>0</v>
      </c>
      <c r="S5" s="43">
        <f t="shared" ref="S5:U5" si="3">COUNTIFS($C$2:$C$152, "&gt;"&amp;$Q4, $C$2:$C$152, "&lt;="&amp;$Q5,$H$2:$H$152, "="&amp;S$3)</f>
        <v>2</v>
      </c>
      <c r="T5" s="43">
        <f t="shared" si="3"/>
        <v>0</v>
      </c>
      <c r="U5" s="43">
        <f t="shared" si="3"/>
        <v>0</v>
      </c>
      <c r="V5" s="43"/>
      <c r="W5" s="5">
        <v>0.16</v>
      </c>
      <c r="X5" s="43">
        <f>COUNTIFS($D$2:$D$152, "&gt;"&amp;$W4, $D$2:$D$152, "&lt;="&amp;$W5,$H$2:$H$152, "="&amp;X$3)</f>
        <v>0</v>
      </c>
      <c r="Y5" s="43">
        <f t="shared" ref="Y5:AA5" si="4">COUNTIFS($D$2:$D$152, "&gt;"&amp;$W4, $D$2:$D$152, "&lt;="&amp;$W5,$H$2:$H$152, "="&amp;Y$3)</f>
        <v>1</v>
      </c>
      <c r="Z5" s="43">
        <f t="shared" si="4"/>
        <v>0</v>
      </c>
      <c r="AA5" s="43">
        <f t="shared" si="4"/>
        <v>1</v>
      </c>
      <c r="AB5" s="43"/>
      <c r="AC5" s="5">
        <v>0.12</v>
      </c>
      <c r="AD5" s="43">
        <f>COUNTIFS($E$2:$E$152, "&gt;"&amp;$AC4, $E$2:$E$152, "&lt;="&amp;$AC5,$H$2:$H$152, "="&amp;AD$3)</f>
        <v>0</v>
      </c>
      <c r="AE5" s="43">
        <f t="shared" ref="AE5:AG5" si="5">COUNTIFS($E$2:$E$152, "&gt;"&amp;$AC4, $E$2:$E$152, "&lt;="&amp;$AC5,$H$2:$H$152, "="&amp;AE$3)</f>
        <v>0</v>
      </c>
      <c r="AF5" s="43">
        <f t="shared" si="5"/>
        <v>0</v>
      </c>
      <c r="AG5" s="43">
        <f t="shared" si="5"/>
        <v>1</v>
      </c>
      <c r="AH5" s="43"/>
      <c r="AI5" s="5">
        <v>0.06</v>
      </c>
      <c r="AJ5" s="43">
        <f>COUNTIFS($F$2:$F$152, "&gt;"&amp;$AI4, $F$2:$F$152, "&lt;="&amp;$AI5,$H$2:$H$152, "="&amp;AJ$3)</f>
        <v>0</v>
      </c>
      <c r="AK5" s="43">
        <f t="shared" ref="AK5:AM5" si="6">COUNTIFS($F$2:$F$152, "&gt;"&amp;$AI4, $F$2:$F$152, "&lt;="&amp;$AI5,$H$2:$H$152, "="&amp;AK$3)</f>
        <v>0</v>
      </c>
      <c r="AL5" s="43">
        <f t="shared" si="6"/>
        <v>0</v>
      </c>
      <c r="AM5" s="43">
        <f t="shared" si="6"/>
        <v>2</v>
      </c>
      <c r="AN5" s="43"/>
      <c r="AO5" s="5">
        <v>0.01</v>
      </c>
      <c r="AP5" s="43">
        <f>COUNTIFS($G$2:$G$152, "&gt;"&amp;$AO4, $G$2:$G$152, "&lt;="&amp;$AO5,$H$2:$H$152, "="&amp;AP$3)</f>
        <v>0</v>
      </c>
      <c r="AQ5" s="43">
        <f t="shared" ref="AQ5:AS5" si="7">COUNTIFS($G$2:$G$152, "&gt;"&amp;$AO4, $G$2:$G$152, "&lt;="&amp;$AO5,$H$2:$H$152, "="&amp;AQ$3)</f>
        <v>0</v>
      </c>
      <c r="AR5" s="43">
        <f t="shared" si="7"/>
        <v>0</v>
      </c>
      <c r="AS5" s="43">
        <f t="shared" si="7"/>
        <v>1</v>
      </c>
    </row>
    <row r="6" spans="1:45">
      <c r="A6" s="45" t="s">
        <v>6</v>
      </c>
      <c r="B6" s="36">
        <v>0.221</v>
      </c>
      <c r="C6" s="36">
        <v>0.187</v>
      </c>
      <c r="D6" s="36">
        <v>0.183</v>
      </c>
      <c r="E6" s="36">
        <v>0.21</v>
      </c>
      <c r="F6" s="36">
        <v>0.15</v>
      </c>
      <c r="G6" s="36">
        <v>4.9000000000000002E-2</v>
      </c>
      <c r="H6" s="43">
        <v>1</v>
      </c>
      <c r="K6" s="5">
        <v>0.12</v>
      </c>
      <c r="L6" s="43">
        <f t="shared" ref="L6:L13" si="8">COUNTIFS($B$2:$B$152, "&gt;"&amp;$K5, $B$2:$B$152, "&lt;="&amp;$K6,$H$2:$H$152, "="&amp;L$3)</f>
        <v>0</v>
      </c>
      <c r="M6" s="43">
        <f t="shared" ref="M6:M13" si="9">COUNTIFS($B$2:$B$152, "&gt;"&amp;$K5, $B$2:$B$152, "&lt;="&amp;$K6,$H$2:$H$152, "="&amp;M$3)</f>
        <v>0</v>
      </c>
      <c r="N6" s="43">
        <f t="shared" ref="N6:N13" si="10">COUNTIFS($B$2:$B$152, "&gt;"&amp;$K5, $B$2:$B$152, "&lt;="&amp;$K6,$H$2:$H$152, "="&amp;N$3)</f>
        <v>0</v>
      </c>
      <c r="O6" s="43">
        <f t="shared" ref="O6:O13" si="11">COUNTIFS($B$2:$B$152, "&gt;"&amp;$K5, $B$2:$B$152, "&lt;="&amp;$K6,$H$2:$H$152, "="&amp;O$3)</f>
        <v>0</v>
      </c>
      <c r="P6" s="43"/>
      <c r="Q6" s="5">
        <v>0.18</v>
      </c>
      <c r="R6" s="43">
        <f t="shared" ref="R6:R21" si="12">COUNTIFS($C$2:$C$152, "&gt;"&amp;$Q5, $C$2:$C$152, "&lt;="&amp;$Q6,$H$2:$H$152, "="&amp;R$3)</f>
        <v>0</v>
      </c>
      <c r="S6" s="43">
        <f t="shared" ref="S6:S21" si="13">COUNTIFS($C$2:$C$152, "&gt;"&amp;$Q5, $C$2:$C$152, "&lt;="&amp;$Q6,$H$2:$H$152, "="&amp;S$3)</f>
        <v>5</v>
      </c>
      <c r="T6" s="43">
        <f t="shared" ref="T6:T21" si="14">COUNTIFS($C$2:$C$152, "&gt;"&amp;$Q5, $C$2:$C$152, "&lt;="&amp;$Q6,$H$2:$H$152, "="&amp;T$3)</f>
        <v>0</v>
      </c>
      <c r="U6" s="43">
        <f t="shared" ref="U6:U21" si="15">COUNTIFS($C$2:$C$152, "&gt;"&amp;$Q5, $C$2:$C$152, "&lt;="&amp;$Q6,$H$2:$H$152, "="&amp;U$3)</f>
        <v>5</v>
      </c>
      <c r="V6" s="43"/>
      <c r="W6" s="5">
        <v>0.18</v>
      </c>
      <c r="X6" s="43">
        <f t="shared" ref="X6:X13" si="16">COUNTIFS($D$2:$D$152, "&gt;"&amp;$W5, $D$2:$D$152, "&lt;="&amp;$W6,$H$2:$H$152, "="&amp;X$3)</f>
        <v>1</v>
      </c>
      <c r="Y6" s="43">
        <f t="shared" ref="Y6:Y13" si="17">COUNTIFS($D$2:$D$152, "&gt;"&amp;$W5, $D$2:$D$152, "&lt;="&amp;$W6,$H$2:$H$152, "="&amp;Y$3)</f>
        <v>16</v>
      </c>
      <c r="Z6" s="43">
        <f t="shared" ref="Z6:Z13" si="18">COUNTIFS($D$2:$D$152, "&gt;"&amp;$W5, $D$2:$D$152, "&lt;="&amp;$W6,$H$2:$H$152, "="&amp;Z$3)</f>
        <v>0</v>
      </c>
      <c r="AA6" s="43">
        <f t="shared" ref="AA6:AA13" si="19">COUNTIFS($D$2:$D$152, "&gt;"&amp;$W5, $D$2:$D$152, "&lt;="&amp;$W6,$H$2:$H$152, "="&amp;AA$3)</f>
        <v>3</v>
      </c>
      <c r="AB6" s="43"/>
      <c r="AC6" s="5">
        <v>0.14000000000000001</v>
      </c>
      <c r="AD6" s="43">
        <f t="shared" ref="AD6:AD10" si="20">COUNTIFS($E$2:$E$152, "&gt;"&amp;$AC5, $E$2:$E$152, "&lt;="&amp;$AC6,$H$2:$H$152, "="&amp;AD$3)</f>
        <v>0</v>
      </c>
      <c r="AE6" s="43">
        <f t="shared" ref="AE6:AE10" si="21">COUNTIFS($E$2:$E$152, "&gt;"&amp;$AC5, $E$2:$E$152, "&lt;="&amp;$AC6,$H$2:$H$152, "="&amp;AE$3)</f>
        <v>0</v>
      </c>
      <c r="AF6" s="43">
        <f t="shared" ref="AF6:AF10" si="22">COUNTIFS($E$2:$E$152, "&gt;"&amp;$AC5, $E$2:$E$152, "&lt;="&amp;$AC6,$H$2:$H$152, "="&amp;AF$3)</f>
        <v>0</v>
      </c>
      <c r="AG6" s="43">
        <f t="shared" ref="AG6:AG10" si="23">COUNTIFS($E$2:$E$152, "&gt;"&amp;$AC5, $E$2:$E$152, "&lt;="&amp;$AC6,$H$2:$H$152, "="&amp;AG$3)</f>
        <v>4</v>
      </c>
      <c r="AH6" s="43"/>
      <c r="AI6" s="5">
        <v>0.08</v>
      </c>
      <c r="AJ6" s="43">
        <f t="shared" ref="AJ6:AJ11" si="24">COUNTIFS($F$2:$F$152, "&gt;"&amp;$AI5, $F$2:$F$152, "&lt;="&amp;$AI6,$H$2:$H$152, "="&amp;AJ$3)</f>
        <v>0</v>
      </c>
      <c r="AK6" s="43">
        <f t="shared" ref="AK6:AK11" si="25">COUNTIFS($F$2:$F$152, "&gt;"&amp;$AI5, $F$2:$F$152, "&lt;="&amp;$AI6,$H$2:$H$152, "="&amp;AK$3)</f>
        <v>1</v>
      </c>
      <c r="AL6" s="43">
        <f t="shared" ref="AL6:AL11" si="26">COUNTIFS($F$2:$F$152, "&gt;"&amp;$AI5, $F$2:$F$152, "&lt;="&amp;$AI6,$H$2:$H$152, "="&amp;AL$3)</f>
        <v>0</v>
      </c>
      <c r="AM6" s="43">
        <f t="shared" ref="AM6:AM11" si="27">COUNTIFS($F$2:$F$152, "&gt;"&amp;$AI5, $F$2:$F$152, "&lt;="&amp;$AI6,$H$2:$H$152, "="&amp;AM$3)</f>
        <v>13</v>
      </c>
      <c r="AN6" s="43"/>
      <c r="AO6" s="5">
        <v>0.02</v>
      </c>
      <c r="AP6" s="43">
        <f t="shared" ref="AP6:AP13" si="28">COUNTIFS($G$2:$G$152, "&gt;"&amp;$AO5, $G$2:$G$152, "&lt;="&amp;$AO6,$H$2:$H$152, "="&amp;AP$3)</f>
        <v>0</v>
      </c>
      <c r="AQ6" s="43">
        <f t="shared" ref="AQ6:AQ13" si="29">COUNTIFS($G$2:$G$152, "&gt;"&amp;$AO5, $G$2:$G$152, "&lt;="&amp;$AO6,$H$2:$H$152, "="&amp;AQ$3)</f>
        <v>2</v>
      </c>
      <c r="AR6" s="43">
        <f t="shared" ref="AR6:AR13" si="30">COUNTIFS($G$2:$G$152, "&gt;"&amp;$AO5, $G$2:$G$152, "&lt;="&amp;$AO6,$H$2:$H$152, "="&amp;AR$3)</f>
        <v>1</v>
      </c>
      <c r="AS6" s="43">
        <f t="shared" ref="AS6:AS13" si="31">COUNTIFS($G$2:$G$152, "&gt;"&amp;$AO5, $G$2:$G$152, "&lt;="&amp;$AO6,$H$2:$H$152, "="&amp;AS$3)</f>
        <v>9</v>
      </c>
    </row>
    <row r="7" spans="1:45">
      <c r="A7" s="45" t="s">
        <v>7</v>
      </c>
      <c r="B7" s="36">
        <v>0.184</v>
      </c>
      <c r="C7" s="36">
        <v>0.32</v>
      </c>
      <c r="D7" s="36">
        <v>0.20200000000000001</v>
      </c>
      <c r="E7" s="36">
        <v>0.155</v>
      </c>
      <c r="F7" s="36">
        <v>9.7000000000000003E-2</v>
      </c>
      <c r="G7" s="36">
        <v>4.2999999999999997E-2</v>
      </c>
      <c r="H7" s="43">
        <v>3</v>
      </c>
      <c r="K7" s="5">
        <v>0.14000000000000001</v>
      </c>
      <c r="L7" s="43">
        <f t="shared" si="8"/>
        <v>0</v>
      </c>
      <c r="M7" s="43">
        <f t="shared" si="9"/>
        <v>0</v>
      </c>
      <c r="N7" s="43">
        <f t="shared" si="10"/>
        <v>0</v>
      </c>
      <c r="O7" s="43">
        <f t="shared" si="11"/>
        <v>1</v>
      </c>
      <c r="P7" s="43"/>
      <c r="Q7" s="5">
        <v>0.2</v>
      </c>
      <c r="R7" s="43">
        <f t="shared" si="12"/>
        <v>0</v>
      </c>
      <c r="S7" s="43">
        <f t="shared" si="13"/>
        <v>17</v>
      </c>
      <c r="T7" s="43">
        <f t="shared" si="14"/>
        <v>2</v>
      </c>
      <c r="U7" s="43">
        <f t="shared" si="15"/>
        <v>6</v>
      </c>
      <c r="V7" s="43"/>
      <c r="W7" s="20">
        <v>0.2</v>
      </c>
      <c r="X7" s="43">
        <f t="shared" si="16"/>
        <v>1</v>
      </c>
      <c r="Y7" s="43">
        <f t="shared" si="17"/>
        <v>23</v>
      </c>
      <c r="Z7" s="43">
        <f t="shared" si="18"/>
        <v>3</v>
      </c>
      <c r="AA7" s="43">
        <f t="shared" si="19"/>
        <v>31</v>
      </c>
      <c r="AB7" s="43"/>
      <c r="AC7" s="5">
        <v>0.16</v>
      </c>
      <c r="AD7" s="43">
        <f t="shared" si="20"/>
        <v>0</v>
      </c>
      <c r="AE7" s="43">
        <f t="shared" si="21"/>
        <v>6</v>
      </c>
      <c r="AF7" s="43">
        <f t="shared" si="22"/>
        <v>3</v>
      </c>
      <c r="AG7" s="43">
        <f t="shared" si="23"/>
        <v>20</v>
      </c>
      <c r="AH7" s="43"/>
      <c r="AI7" s="5">
        <v>0.1</v>
      </c>
      <c r="AJ7" s="43">
        <f t="shared" si="24"/>
        <v>0</v>
      </c>
      <c r="AK7" s="43">
        <f t="shared" si="25"/>
        <v>10</v>
      </c>
      <c r="AL7" s="43">
        <f t="shared" si="26"/>
        <v>4</v>
      </c>
      <c r="AM7" s="43">
        <f t="shared" si="27"/>
        <v>19</v>
      </c>
      <c r="AN7" s="43"/>
      <c r="AO7" s="5">
        <v>0.03</v>
      </c>
      <c r="AP7" s="43">
        <f t="shared" si="28"/>
        <v>0</v>
      </c>
      <c r="AQ7" s="43">
        <f t="shared" si="29"/>
        <v>11</v>
      </c>
      <c r="AR7" s="43">
        <f t="shared" si="30"/>
        <v>2</v>
      </c>
      <c r="AS7" s="43">
        <f t="shared" si="31"/>
        <v>12</v>
      </c>
    </row>
    <row r="8" spans="1:45">
      <c r="A8" s="45" t="s">
        <v>8</v>
      </c>
      <c r="B8" s="36">
        <v>0.214</v>
      </c>
      <c r="C8" s="36">
        <v>0.215</v>
      </c>
      <c r="D8" s="36">
        <v>0.18</v>
      </c>
      <c r="E8" s="36">
        <v>0.2</v>
      </c>
      <c r="F8" s="36">
        <v>0.14499999999999999</v>
      </c>
      <c r="G8" s="36">
        <v>4.5999999999999999E-2</v>
      </c>
      <c r="H8" s="43">
        <v>1</v>
      </c>
      <c r="K8" s="5">
        <v>0.16</v>
      </c>
      <c r="L8" s="43">
        <f t="shared" si="8"/>
        <v>0</v>
      </c>
      <c r="M8" s="43">
        <f t="shared" si="9"/>
        <v>1</v>
      </c>
      <c r="N8" s="43">
        <f t="shared" si="10"/>
        <v>0</v>
      </c>
      <c r="O8" s="43">
        <f t="shared" si="11"/>
        <v>0</v>
      </c>
      <c r="P8" s="43"/>
      <c r="Q8" s="5">
        <v>0.22</v>
      </c>
      <c r="R8" s="43">
        <f t="shared" si="12"/>
        <v>2</v>
      </c>
      <c r="S8" s="43">
        <f t="shared" si="13"/>
        <v>18</v>
      </c>
      <c r="T8" s="43">
        <f t="shared" si="14"/>
        <v>1</v>
      </c>
      <c r="U8" s="43">
        <f t="shared" si="15"/>
        <v>7</v>
      </c>
      <c r="V8" s="43"/>
      <c r="W8" s="5">
        <v>0.22</v>
      </c>
      <c r="X8" s="43">
        <f t="shared" si="16"/>
        <v>1</v>
      </c>
      <c r="Y8" s="43">
        <f t="shared" si="17"/>
        <v>26</v>
      </c>
      <c r="Z8" s="43">
        <f t="shared" si="18"/>
        <v>7</v>
      </c>
      <c r="AA8" s="43">
        <f t="shared" si="19"/>
        <v>19</v>
      </c>
      <c r="AB8" s="43"/>
      <c r="AC8" s="20">
        <v>0.18</v>
      </c>
      <c r="AD8" s="43">
        <f t="shared" si="20"/>
        <v>0</v>
      </c>
      <c r="AE8" s="43">
        <f t="shared" si="21"/>
        <v>18</v>
      </c>
      <c r="AF8" s="43">
        <f t="shared" si="22"/>
        <v>6</v>
      </c>
      <c r="AG8" s="43">
        <f t="shared" si="23"/>
        <v>19</v>
      </c>
      <c r="AH8" s="43"/>
      <c r="AI8" s="20">
        <v>0.12</v>
      </c>
      <c r="AJ8" s="43">
        <f t="shared" si="24"/>
        <v>2</v>
      </c>
      <c r="AK8" s="43">
        <f t="shared" si="25"/>
        <v>18</v>
      </c>
      <c r="AL8" s="43">
        <f t="shared" si="26"/>
        <v>6</v>
      </c>
      <c r="AM8" s="43">
        <f t="shared" si="27"/>
        <v>12</v>
      </c>
      <c r="AN8" s="43"/>
      <c r="AO8" s="20">
        <v>0.04</v>
      </c>
      <c r="AP8" s="43">
        <f t="shared" si="28"/>
        <v>2</v>
      </c>
      <c r="AQ8" s="43">
        <f t="shared" si="29"/>
        <v>13</v>
      </c>
      <c r="AR8" s="43">
        <f t="shared" si="30"/>
        <v>5</v>
      </c>
      <c r="AS8" s="43">
        <f t="shared" si="31"/>
        <v>15</v>
      </c>
    </row>
    <row r="9" spans="1:45">
      <c r="A9" s="45" t="s">
        <v>9</v>
      </c>
      <c r="B9" s="36">
        <v>0.23100000000000001</v>
      </c>
      <c r="C9" s="36">
        <v>0.22500000000000001</v>
      </c>
      <c r="D9" s="36">
        <v>0.20899999999999999</v>
      </c>
      <c r="E9" s="36">
        <v>0.192</v>
      </c>
      <c r="F9" s="36">
        <v>0.113</v>
      </c>
      <c r="G9" s="36">
        <v>3.1E-2</v>
      </c>
      <c r="H9" s="43">
        <v>2</v>
      </c>
      <c r="K9" s="5">
        <v>0.18</v>
      </c>
      <c r="L9" s="43">
        <f t="shared" si="8"/>
        <v>0</v>
      </c>
      <c r="M9" s="43">
        <f t="shared" si="9"/>
        <v>2</v>
      </c>
      <c r="N9" s="43">
        <f t="shared" si="10"/>
        <v>6</v>
      </c>
      <c r="O9" s="43">
        <f t="shared" si="11"/>
        <v>2</v>
      </c>
      <c r="P9" s="43"/>
      <c r="Q9" s="5">
        <v>0.24</v>
      </c>
      <c r="R9" s="43">
        <f t="shared" si="12"/>
        <v>1</v>
      </c>
      <c r="S9" s="43">
        <f t="shared" si="13"/>
        <v>10</v>
      </c>
      <c r="T9" s="43">
        <f t="shared" si="14"/>
        <v>1</v>
      </c>
      <c r="U9" s="43">
        <f t="shared" si="15"/>
        <v>7</v>
      </c>
      <c r="V9" s="43"/>
      <c r="W9" s="5">
        <v>0.24</v>
      </c>
      <c r="X9" s="43">
        <f t="shared" si="16"/>
        <v>0</v>
      </c>
      <c r="Y9" s="43">
        <f t="shared" si="17"/>
        <v>2</v>
      </c>
      <c r="Z9" s="43">
        <f t="shared" si="18"/>
        <v>2</v>
      </c>
      <c r="AA9" s="43">
        <f t="shared" si="19"/>
        <v>12</v>
      </c>
      <c r="AB9" s="43"/>
      <c r="AC9" s="5">
        <v>0.2</v>
      </c>
      <c r="AD9" s="43">
        <f t="shared" si="20"/>
        <v>3</v>
      </c>
      <c r="AE9" s="43">
        <f t="shared" si="21"/>
        <v>26</v>
      </c>
      <c r="AF9" s="43">
        <f t="shared" si="22"/>
        <v>4</v>
      </c>
      <c r="AG9" s="43">
        <f t="shared" si="23"/>
        <v>15</v>
      </c>
      <c r="AH9" s="43"/>
      <c r="AI9" s="5">
        <v>0.14000000000000001</v>
      </c>
      <c r="AJ9" s="43">
        <f t="shared" si="24"/>
        <v>0</v>
      </c>
      <c r="AK9" s="43">
        <f t="shared" si="25"/>
        <v>18</v>
      </c>
      <c r="AL9" s="43">
        <f t="shared" si="26"/>
        <v>3</v>
      </c>
      <c r="AM9" s="43">
        <f t="shared" si="27"/>
        <v>11</v>
      </c>
      <c r="AN9" s="43"/>
      <c r="AO9" s="5">
        <v>0.05</v>
      </c>
      <c r="AP9" s="43">
        <f t="shared" si="28"/>
        <v>1</v>
      </c>
      <c r="AQ9" s="43">
        <f t="shared" si="29"/>
        <v>22</v>
      </c>
      <c r="AR9" s="43">
        <f t="shared" si="30"/>
        <v>3</v>
      </c>
      <c r="AS9" s="43">
        <f t="shared" si="31"/>
        <v>24</v>
      </c>
    </row>
    <row r="10" spans="1:45">
      <c r="A10" s="45" t="s">
        <v>10</v>
      </c>
      <c r="B10" s="36">
        <v>0.22700000000000001</v>
      </c>
      <c r="C10" s="36">
        <v>0.20899999999999999</v>
      </c>
      <c r="D10" s="36">
        <v>0.185</v>
      </c>
      <c r="E10" s="36">
        <v>0.19500000000000001</v>
      </c>
      <c r="F10" s="36">
        <v>0.13800000000000001</v>
      </c>
      <c r="G10" s="36">
        <v>4.5999999999999999E-2</v>
      </c>
      <c r="H10" s="43">
        <v>3</v>
      </c>
      <c r="K10" s="5">
        <v>0.2</v>
      </c>
      <c r="L10" s="43">
        <f t="shared" si="8"/>
        <v>0</v>
      </c>
      <c r="M10" s="43">
        <f t="shared" si="9"/>
        <v>2</v>
      </c>
      <c r="N10" s="43">
        <f t="shared" si="10"/>
        <v>1</v>
      </c>
      <c r="O10" s="43">
        <f t="shared" si="11"/>
        <v>9</v>
      </c>
      <c r="P10" s="43"/>
      <c r="Q10" s="20">
        <v>0.26</v>
      </c>
      <c r="R10" s="43">
        <f t="shared" si="12"/>
        <v>0</v>
      </c>
      <c r="S10" s="43">
        <f t="shared" si="13"/>
        <v>6</v>
      </c>
      <c r="T10" s="43">
        <f t="shared" si="14"/>
        <v>1</v>
      </c>
      <c r="U10" s="43">
        <f t="shared" si="15"/>
        <v>13</v>
      </c>
      <c r="V10" s="43"/>
      <c r="W10" s="5">
        <v>0.26</v>
      </c>
      <c r="X10" s="43">
        <f t="shared" si="16"/>
        <v>0</v>
      </c>
      <c r="Y10" s="43">
        <f t="shared" si="17"/>
        <v>0</v>
      </c>
      <c r="Z10" s="43">
        <f t="shared" si="18"/>
        <v>1</v>
      </c>
      <c r="AA10" s="43">
        <f t="shared" si="19"/>
        <v>1</v>
      </c>
      <c r="AB10" s="43"/>
      <c r="AC10" s="5">
        <v>0.22</v>
      </c>
      <c r="AD10" s="43">
        <f t="shared" si="20"/>
        <v>0</v>
      </c>
      <c r="AE10" s="43">
        <f t="shared" si="21"/>
        <v>15</v>
      </c>
      <c r="AF10" s="43">
        <f t="shared" si="22"/>
        <v>0</v>
      </c>
      <c r="AG10" s="43">
        <f t="shared" si="23"/>
        <v>7</v>
      </c>
      <c r="AH10" s="43"/>
      <c r="AI10" s="5">
        <v>0.16</v>
      </c>
      <c r="AJ10" s="43">
        <f t="shared" si="24"/>
        <v>1</v>
      </c>
      <c r="AK10" s="43">
        <f t="shared" si="25"/>
        <v>13</v>
      </c>
      <c r="AL10" s="43">
        <f t="shared" si="26"/>
        <v>0</v>
      </c>
      <c r="AM10" s="43">
        <f t="shared" si="27"/>
        <v>7</v>
      </c>
      <c r="AN10" s="43"/>
      <c r="AO10" s="5">
        <v>0.06</v>
      </c>
      <c r="AP10" s="43">
        <f t="shared" si="28"/>
        <v>0</v>
      </c>
      <c r="AQ10" s="43">
        <f t="shared" si="29"/>
        <v>15</v>
      </c>
      <c r="AR10" s="43">
        <f t="shared" si="30"/>
        <v>2</v>
      </c>
      <c r="AS10" s="43">
        <f t="shared" si="31"/>
        <v>4</v>
      </c>
    </row>
    <row r="11" spans="1:45">
      <c r="A11" s="45" t="s">
        <v>11</v>
      </c>
      <c r="B11" s="36">
        <v>0.2</v>
      </c>
      <c r="C11" s="36">
        <v>0.28699999999999998</v>
      </c>
      <c r="D11" s="36">
        <v>0.20699999999999999</v>
      </c>
      <c r="E11" s="36">
        <v>0.16600000000000001</v>
      </c>
      <c r="F11" s="36">
        <v>9.6000000000000002E-2</v>
      </c>
      <c r="G11" s="36">
        <v>4.3999999999999997E-2</v>
      </c>
      <c r="H11" s="43">
        <v>1</v>
      </c>
      <c r="K11" s="5">
        <v>0.22</v>
      </c>
      <c r="L11" s="43">
        <f t="shared" si="8"/>
        <v>0</v>
      </c>
      <c r="M11" s="43">
        <f t="shared" si="9"/>
        <v>25</v>
      </c>
      <c r="N11" s="43">
        <f t="shared" si="10"/>
        <v>0</v>
      </c>
      <c r="O11" s="43">
        <f t="shared" si="11"/>
        <v>12</v>
      </c>
      <c r="P11" s="43"/>
      <c r="Q11" s="5">
        <v>0.28000000000000003</v>
      </c>
      <c r="R11" s="43">
        <f t="shared" si="12"/>
        <v>0</v>
      </c>
      <c r="S11" s="43">
        <f t="shared" si="13"/>
        <v>5</v>
      </c>
      <c r="T11" s="43">
        <f t="shared" si="14"/>
        <v>3</v>
      </c>
      <c r="U11" s="43">
        <f t="shared" si="15"/>
        <v>11</v>
      </c>
      <c r="V11" s="43"/>
      <c r="W11" s="5">
        <v>0.28000000000000003</v>
      </c>
      <c r="X11" s="43">
        <f t="shared" si="16"/>
        <v>0</v>
      </c>
      <c r="Y11" s="43">
        <f t="shared" si="17"/>
        <v>0</v>
      </c>
      <c r="Z11" s="43">
        <f t="shared" si="18"/>
        <v>0</v>
      </c>
      <c r="AA11" s="43">
        <f t="shared" si="19"/>
        <v>0</v>
      </c>
      <c r="AB11" s="43"/>
      <c r="AC11" s="5">
        <v>0.24</v>
      </c>
      <c r="AD11" s="43">
        <f t="shared" ref="AD11:AD15" si="32">COUNTIFS($E$2:$E$152, "&gt;"&amp;$AC10, $E$2:$E$152, "&lt;="&amp;$AC11,$H$2:$H$152, "="&amp;AD$3)</f>
        <v>0</v>
      </c>
      <c r="AE11" s="43">
        <f t="shared" ref="AE11:AE15" si="33">COUNTIFS($E$2:$E$152, "&gt;"&amp;$AC10, $E$2:$E$152, "&lt;="&amp;$AC11,$H$2:$H$152, "="&amp;AE$3)</f>
        <v>3</v>
      </c>
      <c r="AF11" s="43">
        <f t="shared" ref="AF11:AF15" si="34">COUNTIFS($E$2:$E$152, "&gt;"&amp;$AC10, $E$2:$E$152, "&lt;="&amp;$AC11,$H$2:$H$152, "="&amp;AF$3)</f>
        <v>0</v>
      </c>
      <c r="AG11" s="43">
        <f t="shared" ref="AG11:AG15" si="35">COUNTIFS($E$2:$E$152, "&gt;"&amp;$AC10, $E$2:$E$152, "&lt;="&amp;$AC11,$H$2:$H$152, "="&amp;AG$3)</f>
        <v>1</v>
      </c>
      <c r="AH11" s="43"/>
      <c r="AI11" s="5">
        <v>0.18</v>
      </c>
      <c r="AJ11" s="43">
        <f t="shared" si="24"/>
        <v>0</v>
      </c>
      <c r="AK11" s="43">
        <f t="shared" si="25"/>
        <v>4</v>
      </c>
      <c r="AL11" s="43">
        <f t="shared" si="26"/>
        <v>0</v>
      </c>
      <c r="AM11" s="43">
        <f t="shared" si="27"/>
        <v>2</v>
      </c>
      <c r="AN11" s="43"/>
      <c r="AO11" s="5">
        <v>7.0000000000000007E-2</v>
      </c>
      <c r="AP11" s="43">
        <f t="shared" si="28"/>
        <v>0</v>
      </c>
      <c r="AQ11" s="43">
        <f t="shared" si="29"/>
        <v>5</v>
      </c>
      <c r="AR11" s="43">
        <f t="shared" si="30"/>
        <v>0</v>
      </c>
      <c r="AS11" s="43">
        <f t="shared" si="31"/>
        <v>2</v>
      </c>
    </row>
    <row r="12" spans="1:45">
      <c r="A12" s="45" t="s">
        <v>12</v>
      </c>
      <c r="B12" s="36">
        <v>0.23699999999999999</v>
      </c>
      <c r="C12" s="36">
        <v>0.188</v>
      </c>
      <c r="D12" s="36">
        <v>0.20699999999999999</v>
      </c>
      <c r="E12" s="36">
        <v>0.20100000000000001</v>
      </c>
      <c r="F12" s="36">
        <v>0.123</v>
      </c>
      <c r="G12" s="36">
        <v>4.3999999999999997E-2</v>
      </c>
      <c r="H12" s="43">
        <v>1</v>
      </c>
      <c r="K12" s="20">
        <v>0.24</v>
      </c>
      <c r="L12" s="43">
        <f t="shared" si="8"/>
        <v>2</v>
      </c>
      <c r="M12" s="43">
        <f t="shared" si="9"/>
        <v>18</v>
      </c>
      <c r="N12" s="43">
        <f t="shared" si="10"/>
        <v>3</v>
      </c>
      <c r="O12" s="43">
        <f t="shared" si="11"/>
        <v>23</v>
      </c>
      <c r="P12" s="43"/>
      <c r="Q12" s="5">
        <v>0.3</v>
      </c>
      <c r="R12" s="43">
        <f t="shared" si="12"/>
        <v>0</v>
      </c>
      <c r="S12" s="43">
        <f t="shared" si="13"/>
        <v>2</v>
      </c>
      <c r="T12" s="43">
        <f t="shared" si="14"/>
        <v>2</v>
      </c>
      <c r="U12" s="43">
        <f t="shared" si="15"/>
        <v>6</v>
      </c>
      <c r="V12" s="43"/>
      <c r="W12" s="5"/>
      <c r="X12" s="43"/>
      <c r="Y12" s="43"/>
      <c r="Z12" s="43"/>
      <c r="AA12" s="43"/>
      <c r="AB12" s="43"/>
      <c r="AC12" s="5">
        <v>0.26</v>
      </c>
      <c r="AD12" s="43">
        <f t="shared" si="32"/>
        <v>0</v>
      </c>
      <c r="AE12" s="43">
        <f t="shared" si="33"/>
        <v>0</v>
      </c>
      <c r="AF12" s="43">
        <f t="shared" si="34"/>
        <v>0</v>
      </c>
      <c r="AG12" s="43">
        <f t="shared" si="35"/>
        <v>0</v>
      </c>
      <c r="AH12" s="43"/>
      <c r="AI12" s="5">
        <v>0.2</v>
      </c>
      <c r="AJ12" s="43">
        <f t="shared" ref="AJ12:AJ16" si="36">COUNTIFS($F$2:$F$152, "&gt;"&amp;$AI11, $F$2:$F$152, "&lt;="&amp;$AI12,$H$2:$H$152, "="&amp;AJ$3)</f>
        <v>0</v>
      </c>
      <c r="AK12" s="43">
        <f t="shared" ref="AK12:AK16" si="37">COUNTIFS($F$2:$F$152, "&gt;"&amp;$AI11, $F$2:$F$152, "&lt;="&amp;$AI12,$H$2:$H$152, "="&amp;AK$3)</f>
        <v>3</v>
      </c>
      <c r="AL12" s="43">
        <f t="shared" ref="AL12:AL16" si="38">COUNTIFS($F$2:$F$152, "&gt;"&amp;$AI11, $F$2:$F$152, "&lt;="&amp;$AI12,$H$2:$H$152, "="&amp;AL$3)</f>
        <v>0</v>
      </c>
      <c r="AM12" s="43">
        <f t="shared" ref="AM12:AM16" si="39">COUNTIFS($F$2:$F$152, "&gt;"&amp;$AI11, $F$2:$F$152, "&lt;="&amp;$AI12,$H$2:$H$152, "="&amp;AM$3)</f>
        <v>1</v>
      </c>
      <c r="AN12" s="43"/>
      <c r="AO12" s="5">
        <v>0.08</v>
      </c>
      <c r="AP12" s="43">
        <f t="shared" si="28"/>
        <v>0</v>
      </c>
      <c r="AQ12" s="43">
        <f t="shared" si="29"/>
        <v>0</v>
      </c>
      <c r="AR12" s="43">
        <f t="shared" si="30"/>
        <v>0</v>
      </c>
      <c r="AS12" s="43">
        <f t="shared" si="31"/>
        <v>0</v>
      </c>
    </row>
    <row r="13" spans="1:45">
      <c r="A13" s="45" t="s">
        <v>13</v>
      </c>
      <c r="B13" s="36">
        <v>0.26800000000000002</v>
      </c>
      <c r="C13" s="36">
        <v>0.24199999999999999</v>
      </c>
      <c r="D13" s="36">
        <v>0.192</v>
      </c>
      <c r="E13" s="36">
        <v>0.17</v>
      </c>
      <c r="F13" s="36">
        <v>0.1</v>
      </c>
      <c r="G13" s="36">
        <v>2.8000000000000001E-2</v>
      </c>
      <c r="H13" s="43">
        <v>3</v>
      </c>
      <c r="K13" s="5">
        <v>0.26</v>
      </c>
      <c r="L13" s="43">
        <f t="shared" si="8"/>
        <v>1</v>
      </c>
      <c r="M13" s="43">
        <f t="shared" si="9"/>
        <v>16</v>
      </c>
      <c r="N13" s="43">
        <f t="shared" si="10"/>
        <v>2</v>
      </c>
      <c r="O13" s="43">
        <f t="shared" si="11"/>
        <v>5</v>
      </c>
      <c r="P13" s="43"/>
      <c r="Q13" s="5">
        <v>0.32</v>
      </c>
      <c r="R13" s="43">
        <f t="shared" si="12"/>
        <v>0</v>
      </c>
      <c r="S13" s="43">
        <f t="shared" si="13"/>
        <v>0</v>
      </c>
      <c r="T13" s="43">
        <f t="shared" si="14"/>
        <v>1</v>
      </c>
      <c r="U13" s="43">
        <f t="shared" si="15"/>
        <v>6</v>
      </c>
      <c r="V13" s="43"/>
      <c r="W13" s="5"/>
      <c r="X13" s="43"/>
      <c r="Y13" s="43"/>
      <c r="Z13" s="43"/>
      <c r="AA13" s="43"/>
      <c r="AB13" s="43"/>
      <c r="AC13" s="5"/>
      <c r="AD13" s="43"/>
      <c r="AE13" s="43"/>
      <c r="AF13" s="43"/>
      <c r="AG13" s="43"/>
      <c r="AH13" s="43"/>
      <c r="AI13" s="5">
        <v>0.22</v>
      </c>
      <c r="AJ13" s="43">
        <f t="shared" si="36"/>
        <v>0</v>
      </c>
      <c r="AK13" s="43">
        <f t="shared" si="37"/>
        <v>1</v>
      </c>
      <c r="AL13" s="43">
        <f t="shared" si="38"/>
        <v>0</v>
      </c>
      <c r="AM13" s="43">
        <f t="shared" si="39"/>
        <v>0</v>
      </c>
      <c r="AN13" s="43"/>
      <c r="AO13" s="5"/>
      <c r="AP13" s="43"/>
      <c r="AQ13" s="43"/>
      <c r="AR13" s="43"/>
      <c r="AS13" s="43"/>
    </row>
    <row r="14" spans="1:45">
      <c r="A14" s="45" t="s">
        <v>14</v>
      </c>
      <c r="B14" s="36">
        <v>0.246</v>
      </c>
      <c r="C14" s="36">
        <v>0.29399999999999998</v>
      </c>
      <c r="D14" s="36">
        <v>0.185</v>
      </c>
      <c r="E14" s="36">
        <v>0.156</v>
      </c>
      <c r="F14" s="36">
        <v>8.5000000000000006E-2</v>
      </c>
      <c r="G14" s="36">
        <v>3.3000000000000002E-2</v>
      </c>
      <c r="H14" s="43">
        <v>3</v>
      </c>
      <c r="K14" s="5">
        <v>0.28000000000000003</v>
      </c>
      <c r="L14" s="43">
        <f t="shared" ref="L14:L18" si="40">COUNTIFS($B$2:$B$152, "&gt;"&amp;$K13, $B$2:$B$152, "&lt;="&amp;$K14,$H$2:$H$152, "="&amp;L$3)</f>
        <v>0</v>
      </c>
      <c r="M14" s="43">
        <f t="shared" ref="M14:M18" si="41">COUNTIFS($B$2:$B$152, "&gt;"&amp;$K13, $B$2:$B$152, "&lt;="&amp;$K14,$H$2:$H$152, "="&amp;M$3)</f>
        <v>4</v>
      </c>
      <c r="N14" s="43">
        <f t="shared" ref="N14:N18" si="42">COUNTIFS($B$2:$B$152, "&gt;"&amp;$K13, $B$2:$B$152, "&lt;="&amp;$K14,$H$2:$H$152, "="&amp;N$3)</f>
        <v>1</v>
      </c>
      <c r="O14" s="43">
        <f t="shared" ref="O14:O18" si="43">COUNTIFS($B$2:$B$152, "&gt;"&amp;$K13, $B$2:$B$152, "&lt;="&amp;$K14,$H$2:$H$152, "="&amp;O$3)</f>
        <v>10</v>
      </c>
      <c r="P14" s="43"/>
      <c r="Q14" s="5">
        <v>0.34</v>
      </c>
      <c r="R14" s="43">
        <f t="shared" si="12"/>
        <v>0</v>
      </c>
      <c r="S14" s="43">
        <f t="shared" si="13"/>
        <v>1</v>
      </c>
      <c r="T14" s="43">
        <f t="shared" si="14"/>
        <v>1</v>
      </c>
      <c r="U14" s="43">
        <f t="shared" si="15"/>
        <v>3</v>
      </c>
      <c r="V14" s="43"/>
      <c r="W14" s="5"/>
      <c r="X14" s="43"/>
      <c r="Y14" s="43"/>
      <c r="Z14" s="43"/>
      <c r="AA14" s="43"/>
      <c r="AB14" s="43"/>
      <c r="AC14" s="5"/>
      <c r="AD14" s="43"/>
      <c r="AE14" s="43"/>
      <c r="AF14" s="43"/>
      <c r="AG14" s="43"/>
      <c r="AH14" s="43"/>
      <c r="AI14" s="5">
        <v>0.24</v>
      </c>
      <c r="AJ14" s="43">
        <f t="shared" si="36"/>
        <v>0</v>
      </c>
      <c r="AK14" s="43">
        <f t="shared" si="37"/>
        <v>0</v>
      </c>
      <c r="AL14" s="43">
        <f t="shared" si="38"/>
        <v>0</v>
      </c>
      <c r="AM14" s="43">
        <f t="shared" si="39"/>
        <v>0</v>
      </c>
      <c r="AN14" s="43"/>
      <c r="AO14" s="43"/>
      <c r="AP14" s="43"/>
      <c r="AQ14" s="43"/>
      <c r="AR14" s="43"/>
      <c r="AS14" s="43"/>
    </row>
    <row r="15" spans="1:45">
      <c r="A15" s="45" t="s">
        <v>15</v>
      </c>
      <c r="B15" s="36">
        <v>0.23400000000000001</v>
      </c>
      <c r="C15" s="36">
        <v>0.23400000000000001</v>
      </c>
      <c r="D15" s="36">
        <v>0.216</v>
      </c>
      <c r="E15" s="36">
        <v>0.17299999999999999</v>
      </c>
      <c r="F15" s="36">
        <v>0.104</v>
      </c>
      <c r="G15" s="36">
        <v>3.9E-2</v>
      </c>
      <c r="H15" s="43">
        <v>1</v>
      </c>
      <c r="K15" s="5">
        <v>0.3</v>
      </c>
      <c r="L15" s="43">
        <f t="shared" si="40"/>
        <v>0</v>
      </c>
      <c r="M15" s="43">
        <f t="shared" si="41"/>
        <v>0</v>
      </c>
      <c r="N15" s="43">
        <f t="shared" si="42"/>
        <v>0</v>
      </c>
      <c r="O15" s="43">
        <f t="shared" si="43"/>
        <v>3</v>
      </c>
      <c r="P15" s="43"/>
      <c r="Q15" s="5">
        <v>0.36</v>
      </c>
      <c r="R15" s="43">
        <f t="shared" si="12"/>
        <v>0</v>
      </c>
      <c r="S15" s="43">
        <f t="shared" si="13"/>
        <v>1</v>
      </c>
      <c r="T15" s="43">
        <f t="shared" si="14"/>
        <v>1</v>
      </c>
      <c r="U15" s="43">
        <f t="shared" si="15"/>
        <v>0</v>
      </c>
      <c r="V15" s="43"/>
      <c r="W15" s="5"/>
      <c r="X15" s="43"/>
      <c r="Y15" s="43"/>
      <c r="Z15" s="43"/>
      <c r="AA15" s="43"/>
      <c r="AB15" s="43"/>
      <c r="AC15" s="5"/>
      <c r="AD15" s="43"/>
      <c r="AE15" s="43"/>
      <c r="AF15" s="43"/>
      <c r="AG15" s="43"/>
      <c r="AH15" s="43"/>
      <c r="AI15" s="5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>
      <c r="A16" s="45" t="s">
        <v>16</v>
      </c>
      <c r="B16" s="36">
        <v>0.191</v>
      </c>
      <c r="C16" s="36">
        <v>0.23100000000000001</v>
      </c>
      <c r="D16" s="36">
        <v>0.19</v>
      </c>
      <c r="E16" s="36">
        <v>0.188</v>
      </c>
      <c r="F16" s="36">
        <v>0.13600000000000001</v>
      </c>
      <c r="G16" s="36">
        <v>6.5000000000000002E-2</v>
      </c>
      <c r="H16" s="43">
        <v>1</v>
      </c>
      <c r="K16" s="5">
        <v>0.32</v>
      </c>
      <c r="L16" s="43">
        <f t="shared" si="40"/>
        <v>0</v>
      </c>
      <c r="M16" s="43">
        <f t="shared" si="41"/>
        <v>0</v>
      </c>
      <c r="N16" s="43">
        <f t="shared" si="42"/>
        <v>0</v>
      </c>
      <c r="O16" s="43">
        <f t="shared" si="43"/>
        <v>0</v>
      </c>
      <c r="P16" s="43"/>
      <c r="Q16" s="5">
        <v>0.38</v>
      </c>
      <c r="R16" s="43">
        <f t="shared" si="12"/>
        <v>0</v>
      </c>
      <c r="S16" s="43">
        <f t="shared" si="13"/>
        <v>0</v>
      </c>
      <c r="T16" s="43">
        <f t="shared" si="14"/>
        <v>0</v>
      </c>
      <c r="U16" s="43">
        <f t="shared" si="15"/>
        <v>1</v>
      </c>
      <c r="V16" s="43"/>
      <c r="W16" s="5"/>
      <c r="X16" s="43"/>
      <c r="Y16" s="43"/>
      <c r="Z16" s="43"/>
      <c r="AA16" s="43"/>
      <c r="AB16" s="43"/>
      <c r="AC16" s="5"/>
      <c r="AD16" s="43"/>
      <c r="AE16" s="43"/>
      <c r="AF16" s="43"/>
      <c r="AG16" s="43"/>
      <c r="AH16" s="43"/>
      <c r="AI16" s="5"/>
      <c r="AJ16" s="43"/>
      <c r="AK16" s="43"/>
      <c r="AL16" s="43"/>
      <c r="AM16" s="43"/>
      <c r="AN16" s="43"/>
      <c r="AO16" s="43"/>
      <c r="AP16" s="43"/>
      <c r="AQ16" s="43"/>
      <c r="AR16" s="43"/>
      <c r="AS16" s="43"/>
    </row>
    <row r="17" spans="1:45">
      <c r="A17" s="45" t="s">
        <v>17</v>
      </c>
      <c r="B17" s="36">
        <v>0.23100000000000001</v>
      </c>
      <c r="C17" s="36">
        <v>0.19700000000000001</v>
      </c>
      <c r="D17" s="36">
        <v>0.19500000000000001</v>
      </c>
      <c r="E17" s="36">
        <v>0.20100000000000001</v>
      </c>
      <c r="F17" s="36">
        <v>0.13400000000000001</v>
      </c>
      <c r="G17" s="36">
        <v>4.2000000000000003E-2</v>
      </c>
      <c r="H17" s="43">
        <v>1</v>
      </c>
      <c r="K17" s="5"/>
      <c r="L17" s="43"/>
      <c r="M17" s="43"/>
      <c r="N17" s="43"/>
      <c r="O17" s="43"/>
      <c r="P17" s="43"/>
      <c r="Q17" s="5">
        <v>0.4</v>
      </c>
      <c r="R17" s="43">
        <f t="shared" si="12"/>
        <v>0</v>
      </c>
      <c r="S17" s="43">
        <f t="shared" si="13"/>
        <v>1</v>
      </c>
      <c r="T17" s="43">
        <f t="shared" si="14"/>
        <v>0</v>
      </c>
      <c r="U17" s="43">
        <f t="shared" si="15"/>
        <v>0</v>
      </c>
      <c r="V17" s="43"/>
      <c r="W17" s="5"/>
      <c r="X17" s="43"/>
      <c r="Y17" s="43"/>
      <c r="Z17" s="43"/>
      <c r="AA17" s="43"/>
      <c r="AB17" s="43"/>
      <c r="AC17" s="5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</row>
    <row r="18" spans="1:45">
      <c r="A18" s="45" t="s">
        <v>18</v>
      </c>
      <c r="B18" s="36">
        <v>0.218</v>
      </c>
      <c r="C18" s="36">
        <v>0.187</v>
      </c>
      <c r="D18" s="36">
        <v>0.17599999999999999</v>
      </c>
      <c r="E18" s="36">
        <v>0.21299999999999999</v>
      </c>
      <c r="F18" s="36">
        <v>0.158</v>
      </c>
      <c r="G18" s="36">
        <v>4.9000000000000002E-2</v>
      </c>
      <c r="H18" s="43">
        <v>1</v>
      </c>
      <c r="K18" s="5"/>
      <c r="L18" s="43"/>
      <c r="M18" s="43"/>
      <c r="N18" s="43"/>
      <c r="O18" s="43"/>
      <c r="P18" s="43"/>
      <c r="Q18" s="5">
        <v>0.42</v>
      </c>
      <c r="R18" s="43">
        <f t="shared" si="12"/>
        <v>0</v>
      </c>
      <c r="S18" s="43">
        <f t="shared" si="13"/>
        <v>0</v>
      </c>
      <c r="T18" s="43">
        <f t="shared" si="14"/>
        <v>0</v>
      </c>
      <c r="U18" s="43">
        <f t="shared" si="15"/>
        <v>0</v>
      </c>
      <c r="V18" s="43"/>
      <c r="W18" s="5"/>
      <c r="X18" s="43"/>
      <c r="Y18" s="43"/>
      <c r="Z18" s="43"/>
      <c r="AA18" s="43"/>
      <c r="AB18" s="43"/>
      <c r="AC18" s="5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>
      <c r="A19" s="45" t="s">
        <v>19</v>
      </c>
      <c r="B19" s="36">
        <v>0.24299999999999999</v>
      </c>
      <c r="C19" s="36">
        <v>0.19900000000000001</v>
      </c>
      <c r="D19" s="36">
        <v>0.217</v>
      </c>
      <c r="E19" s="36">
        <v>0.17599999999999999</v>
      </c>
      <c r="F19" s="36">
        <v>0.112</v>
      </c>
      <c r="G19" s="36">
        <v>5.3999999999999999E-2</v>
      </c>
      <c r="H19" s="43">
        <v>1</v>
      </c>
      <c r="K19" s="5"/>
      <c r="L19" s="43"/>
      <c r="M19" s="43"/>
      <c r="N19" s="43"/>
      <c r="O19" s="43"/>
      <c r="P19" s="43"/>
      <c r="Q19" s="5"/>
      <c r="R19" s="43"/>
      <c r="S19" s="43"/>
      <c r="T19" s="43"/>
      <c r="U19" s="43"/>
      <c r="V19" s="43"/>
      <c r="W19" s="5"/>
      <c r="X19" s="43"/>
      <c r="Y19" s="43"/>
      <c r="Z19" s="43"/>
      <c r="AA19" s="43"/>
      <c r="AB19" s="43"/>
      <c r="AC19" s="5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</row>
    <row r="20" spans="1:45">
      <c r="A20" s="45" t="s">
        <v>20</v>
      </c>
      <c r="B20" s="36">
        <v>0.26200000000000001</v>
      </c>
      <c r="C20" s="36">
        <v>0.25700000000000001</v>
      </c>
      <c r="D20" s="36">
        <v>0.20799999999999999</v>
      </c>
      <c r="E20" s="36">
        <v>0.158</v>
      </c>
      <c r="F20" s="36">
        <v>8.7999999999999995E-2</v>
      </c>
      <c r="G20" s="36">
        <v>2.5999999999999999E-2</v>
      </c>
      <c r="H20" s="43">
        <v>3</v>
      </c>
      <c r="K20" s="5"/>
      <c r="L20" s="43"/>
      <c r="M20" s="43"/>
      <c r="N20" s="43"/>
      <c r="O20" s="43"/>
      <c r="P20" s="43"/>
      <c r="Q20" s="5"/>
      <c r="R20" s="43"/>
      <c r="S20" s="43"/>
      <c r="T20" s="43"/>
      <c r="U20" s="43"/>
      <c r="V20" s="43"/>
      <c r="W20" s="5"/>
      <c r="X20" s="43"/>
      <c r="Y20" s="43"/>
      <c r="Z20" s="43"/>
      <c r="AA20" s="43"/>
      <c r="AB20" s="43"/>
      <c r="AC20" s="5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</row>
    <row r="21" spans="1:45">
      <c r="A21" s="45" t="s">
        <v>21</v>
      </c>
      <c r="B21" s="36">
        <v>0.156</v>
      </c>
      <c r="C21" s="36">
        <v>0.38500000000000001</v>
      </c>
      <c r="D21" s="36">
        <v>0.214</v>
      </c>
      <c r="E21" s="36">
        <v>0.14799999999999999</v>
      </c>
      <c r="F21" s="36">
        <v>7.2999999999999995E-2</v>
      </c>
      <c r="G21" s="36">
        <v>2.4E-2</v>
      </c>
      <c r="H21" s="43">
        <v>1</v>
      </c>
      <c r="K21" s="5"/>
      <c r="L21" s="43"/>
      <c r="M21" s="43"/>
      <c r="N21" s="43"/>
      <c r="O21" s="43"/>
      <c r="P21" s="43"/>
      <c r="Q21" s="5"/>
      <c r="R21" s="43"/>
      <c r="S21" s="43"/>
      <c r="T21" s="43"/>
      <c r="U21" s="43"/>
      <c r="V21" s="43"/>
      <c r="W21" s="5"/>
      <c r="X21" s="43"/>
      <c r="Y21" s="43"/>
      <c r="Z21" s="43"/>
      <c r="AA21" s="43"/>
      <c r="AB21" s="43"/>
      <c r="AC21" s="5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>
      <c r="A22" s="45" t="s">
        <v>22</v>
      </c>
      <c r="B22" s="36">
        <v>0.216</v>
      </c>
      <c r="C22" s="36">
        <v>0.27700000000000002</v>
      </c>
      <c r="D22" s="36">
        <v>0.191</v>
      </c>
      <c r="E22" s="36">
        <v>0.17299999999999999</v>
      </c>
      <c r="F22" s="36">
        <v>0.107</v>
      </c>
      <c r="G22" s="36">
        <v>3.5999999999999997E-2</v>
      </c>
      <c r="H22" s="43">
        <v>3</v>
      </c>
      <c r="K22" s="5"/>
      <c r="L22" s="43"/>
      <c r="M22" s="43"/>
      <c r="N22" s="43"/>
      <c r="O22" s="43"/>
      <c r="P22" s="43"/>
      <c r="Q22" s="5"/>
      <c r="R22" s="43"/>
      <c r="S22" s="43"/>
      <c r="T22" s="43"/>
      <c r="U22" s="43"/>
      <c r="V22" s="43"/>
      <c r="W22" s="5"/>
      <c r="X22" s="43"/>
      <c r="Y22" s="43"/>
      <c r="Z22" s="43"/>
      <c r="AA22" s="43"/>
      <c r="AB22" s="43"/>
      <c r="AC22" s="5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</row>
    <row r="23" spans="1:45">
      <c r="A23" s="45" t="s">
        <v>23</v>
      </c>
      <c r="B23" s="36">
        <v>0.25800000000000001</v>
      </c>
      <c r="C23" s="36">
        <v>0.26500000000000001</v>
      </c>
      <c r="D23" s="36">
        <v>0.21099999999999999</v>
      </c>
      <c r="E23" s="36">
        <v>0.157</v>
      </c>
      <c r="F23" s="36">
        <v>8.5999999999999993E-2</v>
      </c>
      <c r="G23" s="36">
        <v>2.3E-2</v>
      </c>
      <c r="H23" s="43">
        <v>3</v>
      </c>
      <c r="K23" s="5"/>
      <c r="L23" s="43"/>
      <c r="M23" s="43"/>
      <c r="N23" s="43"/>
      <c r="O23" s="43"/>
      <c r="P23" s="43"/>
      <c r="Q23" s="5"/>
      <c r="R23" s="43"/>
      <c r="S23" s="43"/>
      <c r="T23" s="43"/>
      <c r="U23" s="43"/>
      <c r="V23" s="43"/>
      <c r="W23" s="5"/>
      <c r="X23" s="43"/>
      <c r="Y23" s="43"/>
      <c r="Z23" s="43"/>
      <c r="AA23" s="43"/>
      <c r="AB23" s="43"/>
      <c r="AC23" s="5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</row>
    <row r="24" spans="1:45">
      <c r="A24" s="45" t="s">
        <v>24</v>
      </c>
      <c r="B24" s="36">
        <v>0.24</v>
      </c>
      <c r="C24" s="36">
        <v>0.20899999999999999</v>
      </c>
      <c r="D24" s="36">
        <v>0.18099999999999999</v>
      </c>
      <c r="E24" s="36">
        <v>0.189</v>
      </c>
      <c r="F24" s="36">
        <v>0.13600000000000001</v>
      </c>
      <c r="G24" s="36">
        <v>4.4999999999999998E-2</v>
      </c>
      <c r="H24" s="43">
        <v>1</v>
      </c>
      <c r="K24" s="20" t="s">
        <v>174</v>
      </c>
      <c r="L24" s="43"/>
      <c r="M24" s="43"/>
      <c r="N24" s="43"/>
      <c r="O24" s="43"/>
      <c r="P24" s="43"/>
      <c r="Q24" s="5"/>
      <c r="R24" s="43"/>
      <c r="S24" s="43"/>
      <c r="T24" s="43"/>
      <c r="U24" s="43"/>
      <c r="V24" s="43"/>
      <c r="W24" s="5"/>
      <c r="X24" s="43"/>
      <c r="Y24" s="43"/>
      <c r="Z24" s="43"/>
      <c r="AA24" s="43"/>
      <c r="AB24" s="43"/>
      <c r="AC24" s="5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</row>
    <row r="25" spans="1:45">
      <c r="A25" s="45" t="s">
        <v>25</v>
      </c>
      <c r="B25" s="36">
        <v>0.26900000000000002</v>
      </c>
      <c r="C25" s="36">
        <v>0.27700000000000002</v>
      </c>
      <c r="D25" s="36">
        <v>0.20300000000000001</v>
      </c>
      <c r="E25" s="36">
        <v>0.154</v>
      </c>
      <c r="F25" s="36">
        <v>7.8E-2</v>
      </c>
      <c r="G25" s="36">
        <v>1.9E-2</v>
      </c>
      <c r="H25" s="43">
        <v>3</v>
      </c>
    </row>
    <row r="26" spans="1:45">
      <c r="A26" s="45" t="s">
        <v>26</v>
      </c>
      <c r="B26" s="36">
        <v>0.17799999999999999</v>
      </c>
      <c r="C26" s="36">
        <v>0.32500000000000001</v>
      </c>
      <c r="D26" s="36">
        <v>0.19600000000000001</v>
      </c>
      <c r="E26" s="36">
        <v>0.159</v>
      </c>
      <c r="F26" s="36">
        <v>0.10100000000000001</v>
      </c>
      <c r="G26" s="36">
        <v>4.1000000000000002E-2</v>
      </c>
      <c r="H26" s="43">
        <v>3</v>
      </c>
    </row>
    <row r="27" spans="1:45">
      <c r="A27" s="45" t="s">
        <v>27</v>
      </c>
      <c r="B27" s="36">
        <v>0.23300000000000001</v>
      </c>
      <c r="C27" s="36">
        <v>0.20300000000000001</v>
      </c>
      <c r="D27" s="36">
        <v>0.186</v>
      </c>
      <c r="E27" s="36">
        <v>0.188</v>
      </c>
      <c r="F27" s="36">
        <v>0.14699999999999999</v>
      </c>
      <c r="G27" s="36">
        <v>4.2999999999999997E-2</v>
      </c>
      <c r="H27" s="43">
        <v>1</v>
      </c>
      <c r="K27" t="s">
        <v>207</v>
      </c>
    </row>
    <row r="28" spans="1:45">
      <c r="A28" s="45" t="s">
        <v>28</v>
      </c>
      <c r="B28" s="36">
        <v>0.25</v>
      </c>
      <c r="C28" s="36">
        <v>0.223</v>
      </c>
      <c r="D28" s="36">
        <v>0.19700000000000001</v>
      </c>
      <c r="E28" s="36">
        <v>0.189</v>
      </c>
      <c r="F28" s="36">
        <v>0.107</v>
      </c>
      <c r="G28" s="36">
        <v>3.3000000000000002E-2</v>
      </c>
      <c r="H28" s="43">
        <v>1</v>
      </c>
      <c r="K28" t="s">
        <v>208</v>
      </c>
    </row>
    <row r="29" spans="1:45">
      <c r="A29" s="45" t="s">
        <v>29</v>
      </c>
      <c r="B29" s="36">
        <v>0.23200000000000001</v>
      </c>
      <c r="C29" s="36">
        <v>0.215</v>
      </c>
      <c r="D29" s="36">
        <v>0.20300000000000001</v>
      </c>
      <c r="E29" s="36">
        <v>0.19700000000000001</v>
      </c>
      <c r="F29" s="36">
        <v>0.122</v>
      </c>
      <c r="G29" s="36">
        <v>3.2000000000000001E-2</v>
      </c>
      <c r="H29" s="43">
        <v>1</v>
      </c>
    </row>
    <row r="30" spans="1:45">
      <c r="A30" s="45" t="s">
        <v>30</v>
      </c>
      <c r="B30" s="36">
        <v>0.27200000000000002</v>
      </c>
      <c r="C30" s="36">
        <v>0.26400000000000001</v>
      </c>
      <c r="D30" s="36">
        <v>0.19800000000000001</v>
      </c>
      <c r="E30" s="36">
        <v>0.158</v>
      </c>
      <c r="F30" s="36">
        <v>8.5000000000000006E-2</v>
      </c>
      <c r="G30" s="36">
        <v>2.3E-2</v>
      </c>
      <c r="H30" s="43">
        <v>3</v>
      </c>
    </row>
    <row r="31" spans="1:45">
      <c r="A31" s="45" t="s">
        <v>31</v>
      </c>
      <c r="B31" s="36">
        <v>0.20100000000000001</v>
      </c>
      <c r="C31" s="36">
        <v>0.27400000000000002</v>
      </c>
      <c r="D31" s="36">
        <v>0.19400000000000001</v>
      </c>
      <c r="E31" s="36">
        <v>0.16400000000000001</v>
      </c>
      <c r="F31" s="36">
        <v>0.11</v>
      </c>
      <c r="G31" s="36">
        <v>5.8000000000000003E-2</v>
      </c>
      <c r="H31" s="43">
        <v>1</v>
      </c>
    </row>
    <row r="32" spans="1:45">
      <c r="A32" s="45" t="s">
        <v>32</v>
      </c>
      <c r="B32" s="36">
        <v>0.2</v>
      </c>
      <c r="C32" s="36">
        <v>0.251</v>
      </c>
      <c r="D32" s="36">
        <v>0.186</v>
      </c>
      <c r="E32" s="36">
        <v>0.19</v>
      </c>
      <c r="F32" s="36">
        <v>0.125</v>
      </c>
      <c r="G32" s="36">
        <v>4.8000000000000001E-2</v>
      </c>
      <c r="H32" s="43">
        <v>3</v>
      </c>
    </row>
    <row r="33" spans="1:8">
      <c r="A33" s="45" t="s">
        <v>33</v>
      </c>
      <c r="B33" s="36">
        <v>0.21199999999999999</v>
      </c>
      <c r="C33" s="36">
        <v>0.21299999999999999</v>
      </c>
      <c r="D33" s="36">
        <v>0.20499999999999999</v>
      </c>
      <c r="E33" s="36">
        <v>0.185</v>
      </c>
      <c r="F33" s="36">
        <v>0.126</v>
      </c>
      <c r="G33" s="36">
        <v>5.8000000000000003E-2</v>
      </c>
      <c r="H33" s="43">
        <v>1</v>
      </c>
    </row>
    <row r="34" spans="1:8">
      <c r="A34" s="45" t="s">
        <v>34</v>
      </c>
      <c r="B34" s="36">
        <v>0.185</v>
      </c>
      <c r="C34" s="36">
        <v>0.30299999999999999</v>
      </c>
      <c r="D34" s="36">
        <v>0.22500000000000001</v>
      </c>
      <c r="E34" s="36">
        <v>0.152</v>
      </c>
      <c r="F34" s="36">
        <v>8.8999999999999996E-2</v>
      </c>
      <c r="G34" s="36">
        <v>4.5999999999999999E-2</v>
      </c>
      <c r="H34" s="43">
        <v>3</v>
      </c>
    </row>
    <row r="35" spans="1:8">
      <c r="A35" s="45" t="s">
        <v>35</v>
      </c>
      <c r="B35" s="36">
        <v>0.23100000000000001</v>
      </c>
      <c r="C35" s="36">
        <v>0.19800000000000001</v>
      </c>
      <c r="D35" s="36">
        <v>0.193</v>
      </c>
      <c r="E35" s="36">
        <v>0.188</v>
      </c>
      <c r="F35" s="36">
        <v>0.14499999999999999</v>
      </c>
      <c r="G35" s="36">
        <v>4.5999999999999999E-2</v>
      </c>
      <c r="H35" s="43">
        <v>3</v>
      </c>
    </row>
    <row r="36" spans="1:8">
      <c r="A36" s="45" t="s">
        <v>36</v>
      </c>
      <c r="B36" s="36">
        <v>0.217</v>
      </c>
      <c r="C36" s="36">
        <v>0.24</v>
      </c>
      <c r="D36" s="36">
        <v>0.19</v>
      </c>
      <c r="E36" s="36">
        <v>0.183</v>
      </c>
      <c r="F36" s="36">
        <v>0.121</v>
      </c>
      <c r="G36" s="36">
        <v>4.9000000000000002E-2</v>
      </c>
      <c r="H36" s="43">
        <v>3</v>
      </c>
    </row>
    <row r="37" spans="1:8">
      <c r="A37" s="45" t="s">
        <v>37</v>
      </c>
      <c r="B37" s="36">
        <v>0.252</v>
      </c>
      <c r="C37" s="36">
        <v>0.24299999999999999</v>
      </c>
      <c r="D37" s="36">
        <v>0.214</v>
      </c>
      <c r="E37" s="36">
        <v>0.17199999999999999</v>
      </c>
      <c r="F37" s="36">
        <v>9.4E-2</v>
      </c>
      <c r="G37" s="36">
        <v>2.5999999999999999E-2</v>
      </c>
      <c r="H37" s="43">
        <v>2</v>
      </c>
    </row>
    <row r="38" spans="1:8">
      <c r="A38" s="45" t="s">
        <v>38</v>
      </c>
      <c r="B38" s="36">
        <v>0.21199999999999999</v>
      </c>
      <c r="C38" s="36">
        <v>0.16900000000000001</v>
      </c>
      <c r="D38" s="36">
        <v>0.16500000000000001</v>
      </c>
      <c r="E38" s="36">
        <v>0.21199999999999999</v>
      </c>
      <c r="F38" s="36">
        <v>0.17599999999999999</v>
      </c>
      <c r="G38" s="36">
        <v>6.6000000000000003E-2</v>
      </c>
      <c r="H38" s="43">
        <v>1</v>
      </c>
    </row>
    <row r="39" spans="1:8">
      <c r="A39" s="45" t="s">
        <v>39</v>
      </c>
      <c r="B39" s="36">
        <v>0.20899999999999999</v>
      </c>
      <c r="C39" s="36">
        <v>0.255</v>
      </c>
      <c r="D39" s="36">
        <v>0.189</v>
      </c>
      <c r="E39" s="36">
        <v>0.18</v>
      </c>
      <c r="F39" s="36">
        <v>0.11700000000000001</v>
      </c>
      <c r="G39" s="36">
        <v>0.05</v>
      </c>
      <c r="H39" s="43">
        <v>3</v>
      </c>
    </row>
    <row r="40" spans="1:8">
      <c r="A40" s="45" t="s">
        <v>40</v>
      </c>
      <c r="B40" s="36">
        <v>0.21199999999999999</v>
      </c>
      <c r="C40" s="36">
        <v>0.25</v>
      </c>
      <c r="D40" s="36">
        <v>0.19900000000000001</v>
      </c>
      <c r="E40" s="36">
        <v>0.17499999999999999</v>
      </c>
      <c r="F40" s="36">
        <v>0.11600000000000001</v>
      </c>
      <c r="G40" s="36">
        <v>4.8000000000000001E-2</v>
      </c>
      <c r="H40" s="43">
        <v>1</v>
      </c>
    </row>
    <row r="41" spans="1:8">
      <c r="A41" s="45" t="s">
        <v>41</v>
      </c>
      <c r="B41" s="36">
        <v>0.23499999999999999</v>
      </c>
      <c r="C41" s="36">
        <v>0.22700000000000001</v>
      </c>
      <c r="D41" s="36">
        <v>0.2</v>
      </c>
      <c r="E41" s="36">
        <v>0.19600000000000001</v>
      </c>
      <c r="F41" s="36">
        <v>0.11</v>
      </c>
      <c r="G41" s="36">
        <v>3.2000000000000001E-2</v>
      </c>
      <c r="H41" s="43">
        <v>0</v>
      </c>
    </row>
    <row r="42" spans="1:8">
      <c r="A42" s="45" t="s">
        <v>42</v>
      </c>
      <c r="B42" s="36">
        <v>0.223</v>
      </c>
      <c r="C42" s="36">
        <v>0.22700000000000001</v>
      </c>
      <c r="D42" s="36">
        <v>0.21299999999999999</v>
      </c>
      <c r="E42" s="36">
        <v>0.17399999999999999</v>
      </c>
      <c r="F42" s="36">
        <v>0.11899999999999999</v>
      </c>
      <c r="G42" s="36">
        <v>4.5999999999999999E-2</v>
      </c>
      <c r="H42" s="43">
        <v>1</v>
      </c>
    </row>
    <row r="43" spans="1:8">
      <c r="A43" s="45" t="s">
        <v>43</v>
      </c>
      <c r="B43" s="36">
        <v>0.25900000000000001</v>
      </c>
      <c r="C43" s="36">
        <v>0.215</v>
      </c>
      <c r="D43" s="36">
        <v>0.22</v>
      </c>
      <c r="E43" s="36">
        <v>0.18</v>
      </c>
      <c r="F43" s="36">
        <v>0.104</v>
      </c>
      <c r="G43" s="36">
        <v>2.3E-2</v>
      </c>
      <c r="H43" s="43">
        <v>1</v>
      </c>
    </row>
    <row r="44" spans="1:8">
      <c r="A44" s="45" t="s">
        <v>44</v>
      </c>
      <c r="B44" s="36">
        <v>0.23699999999999999</v>
      </c>
      <c r="C44" s="36">
        <v>0.20399999999999999</v>
      </c>
      <c r="D44" s="36">
        <v>0.187</v>
      </c>
      <c r="E44" s="36">
        <v>0.183</v>
      </c>
      <c r="F44" s="36">
        <v>0.13500000000000001</v>
      </c>
      <c r="G44" s="36">
        <v>5.3999999999999999E-2</v>
      </c>
      <c r="H44" s="43">
        <v>3</v>
      </c>
    </row>
    <row r="45" spans="1:8">
      <c r="A45" s="45" t="s">
        <v>45</v>
      </c>
      <c r="B45" s="36">
        <v>0.22800000000000001</v>
      </c>
      <c r="C45" s="36">
        <v>0.22</v>
      </c>
      <c r="D45" s="36">
        <v>0.20799999999999999</v>
      </c>
      <c r="E45" s="36">
        <v>0.186</v>
      </c>
      <c r="F45" s="36">
        <v>0.11799999999999999</v>
      </c>
      <c r="G45" s="36">
        <v>0.04</v>
      </c>
      <c r="H45" s="43">
        <v>3</v>
      </c>
    </row>
    <row r="46" spans="1:8">
      <c r="A46" s="45" t="s">
        <v>46</v>
      </c>
      <c r="B46" s="36">
        <v>0.246</v>
      </c>
      <c r="C46" s="36">
        <v>0.24399999999999999</v>
      </c>
      <c r="D46" s="36">
        <v>0.224</v>
      </c>
      <c r="E46" s="36">
        <v>0.185</v>
      </c>
      <c r="F46" s="36">
        <v>8.2000000000000003E-2</v>
      </c>
      <c r="G46" s="36">
        <v>1.9E-2</v>
      </c>
      <c r="H46" s="43">
        <v>1</v>
      </c>
    </row>
    <row r="47" spans="1:8">
      <c r="A47" s="45" t="s">
        <v>47</v>
      </c>
      <c r="B47" s="36">
        <v>0.22</v>
      </c>
      <c r="C47" s="36">
        <v>0.184</v>
      </c>
      <c r="D47" s="36">
        <v>0.193</v>
      </c>
      <c r="E47" s="36">
        <v>0.219</v>
      </c>
      <c r="F47" s="36">
        <v>0.14199999999999999</v>
      </c>
      <c r="G47" s="36">
        <v>4.1000000000000002E-2</v>
      </c>
      <c r="H47" s="43">
        <v>3</v>
      </c>
    </row>
    <row r="48" spans="1:8">
      <c r="A48" s="45" t="s">
        <v>48</v>
      </c>
      <c r="B48" s="36">
        <v>0.23100000000000001</v>
      </c>
      <c r="C48" s="36">
        <v>0.23100000000000001</v>
      </c>
      <c r="D48" s="36">
        <v>0.20100000000000001</v>
      </c>
      <c r="E48" s="36">
        <v>0.17699999999999999</v>
      </c>
      <c r="F48" s="36">
        <v>0.125</v>
      </c>
      <c r="G48" s="36">
        <v>3.5999999999999997E-2</v>
      </c>
      <c r="H48" s="43">
        <v>1</v>
      </c>
    </row>
    <row r="49" spans="1:8">
      <c r="A49" s="45" t="s">
        <v>49</v>
      </c>
      <c r="B49" s="36">
        <v>0.22500000000000001</v>
      </c>
      <c r="C49" s="36">
        <v>0.191</v>
      </c>
      <c r="D49" s="36">
        <v>0.19800000000000001</v>
      </c>
      <c r="E49" s="36">
        <v>0.19700000000000001</v>
      </c>
      <c r="F49" s="36">
        <v>0.14199999999999999</v>
      </c>
      <c r="G49" s="36">
        <v>4.7E-2</v>
      </c>
      <c r="H49" s="43">
        <v>1</v>
      </c>
    </row>
    <row r="50" spans="1:8">
      <c r="A50" s="45" t="s">
        <v>50</v>
      </c>
      <c r="B50" s="36">
        <v>0.23300000000000001</v>
      </c>
      <c r="C50" s="36">
        <v>0.19800000000000001</v>
      </c>
      <c r="D50" s="36">
        <v>0.17499999999999999</v>
      </c>
      <c r="E50" s="36">
        <v>0.19600000000000001</v>
      </c>
      <c r="F50" s="36">
        <v>0.14499999999999999</v>
      </c>
      <c r="G50" s="36">
        <v>5.2999999999999999E-2</v>
      </c>
      <c r="H50" s="43">
        <v>1</v>
      </c>
    </row>
    <row r="51" spans="1:8">
      <c r="A51" s="45" t="s">
        <v>51</v>
      </c>
      <c r="B51" s="36">
        <v>0.255</v>
      </c>
      <c r="C51" s="36">
        <v>0.28199999999999997</v>
      </c>
      <c r="D51" s="36">
        <v>0.23400000000000001</v>
      </c>
      <c r="E51" s="36">
        <v>0.13700000000000001</v>
      </c>
      <c r="F51" s="36">
        <v>7.4999999999999997E-2</v>
      </c>
      <c r="G51" s="36">
        <v>1.7000000000000001E-2</v>
      </c>
      <c r="H51" s="43">
        <v>3</v>
      </c>
    </row>
    <row r="52" spans="1:8">
      <c r="A52" s="45" t="s">
        <v>52</v>
      </c>
      <c r="B52" s="36">
        <v>0.22</v>
      </c>
      <c r="C52" s="36">
        <v>0.187</v>
      </c>
      <c r="D52" s="36">
        <v>0.19</v>
      </c>
      <c r="E52" s="36">
        <v>0.193</v>
      </c>
      <c r="F52" s="36">
        <v>0.155</v>
      </c>
      <c r="G52" s="36">
        <v>5.3999999999999999E-2</v>
      </c>
      <c r="H52" s="43">
        <v>1</v>
      </c>
    </row>
    <row r="53" spans="1:8">
      <c r="A53" s="45" t="s">
        <v>53</v>
      </c>
      <c r="B53" s="36">
        <v>0.20399999999999999</v>
      </c>
      <c r="C53" s="36">
        <v>0.17199999999999999</v>
      </c>
      <c r="D53" s="36">
        <v>0.182</v>
      </c>
      <c r="E53" s="36">
        <v>0.19700000000000001</v>
      </c>
      <c r="F53" s="36">
        <v>0.18099999999999999</v>
      </c>
      <c r="G53" s="36">
        <v>6.5000000000000002E-2</v>
      </c>
      <c r="H53" s="43">
        <v>1</v>
      </c>
    </row>
    <row r="54" spans="1:8">
      <c r="A54" s="45" t="s">
        <v>54</v>
      </c>
      <c r="B54" s="36">
        <v>0.26200000000000001</v>
      </c>
      <c r="C54" s="36">
        <v>0.21</v>
      </c>
      <c r="D54" s="36">
        <v>0.20100000000000001</v>
      </c>
      <c r="E54" s="36">
        <v>0.19600000000000001</v>
      </c>
      <c r="F54" s="36">
        <v>0.108</v>
      </c>
      <c r="G54" s="36">
        <v>2.4E-2</v>
      </c>
      <c r="H54" s="43">
        <v>1</v>
      </c>
    </row>
    <row r="55" spans="1:8">
      <c r="A55" s="45" t="s">
        <v>55</v>
      </c>
      <c r="B55" s="36">
        <v>0.26800000000000002</v>
      </c>
      <c r="C55" s="36">
        <v>0.24199999999999999</v>
      </c>
      <c r="D55" s="36">
        <v>0.20399999999999999</v>
      </c>
      <c r="E55" s="36">
        <v>0.161</v>
      </c>
      <c r="F55" s="36">
        <v>0.1</v>
      </c>
      <c r="G55" s="36">
        <v>2.5000000000000001E-2</v>
      </c>
      <c r="H55" s="43">
        <v>1</v>
      </c>
    </row>
    <row r="56" spans="1:8">
      <c r="A56" s="45" t="s">
        <v>56</v>
      </c>
      <c r="B56" s="36">
        <v>0.247</v>
      </c>
      <c r="C56" s="36">
        <v>0.189</v>
      </c>
      <c r="D56" s="36">
        <v>0.20399999999999999</v>
      </c>
      <c r="E56" s="36">
        <v>0.19500000000000001</v>
      </c>
      <c r="F56" s="36">
        <v>0.128</v>
      </c>
      <c r="G56" s="36">
        <v>3.6999999999999998E-2</v>
      </c>
      <c r="H56" s="43">
        <v>1</v>
      </c>
    </row>
    <row r="57" spans="1:8">
      <c r="A57" s="45" t="s">
        <v>57</v>
      </c>
      <c r="B57" s="36">
        <v>0.23100000000000001</v>
      </c>
      <c r="C57" s="36">
        <v>0.25800000000000001</v>
      </c>
      <c r="D57" s="36">
        <v>0.192</v>
      </c>
      <c r="E57" s="36">
        <v>0.185</v>
      </c>
      <c r="F57" s="36">
        <v>0.1</v>
      </c>
      <c r="G57" s="36">
        <v>3.4000000000000002E-2</v>
      </c>
      <c r="H57" s="43">
        <v>3</v>
      </c>
    </row>
    <row r="58" spans="1:8">
      <c r="A58" s="45" t="s">
        <v>58</v>
      </c>
      <c r="B58" s="36">
        <v>0.22500000000000001</v>
      </c>
      <c r="C58" s="36">
        <v>0.186</v>
      </c>
      <c r="D58" s="36">
        <v>0.19</v>
      </c>
      <c r="E58" s="36">
        <v>0.20399999999999999</v>
      </c>
      <c r="F58" s="36">
        <v>0.14799999999999999</v>
      </c>
      <c r="G58" s="36">
        <v>4.7E-2</v>
      </c>
      <c r="H58" s="43">
        <v>3</v>
      </c>
    </row>
    <row r="59" spans="1:8">
      <c r="A59" s="45" t="s">
        <v>59</v>
      </c>
      <c r="B59" s="36">
        <v>0.21299999999999999</v>
      </c>
      <c r="C59" s="36">
        <v>0.28000000000000003</v>
      </c>
      <c r="D59" s="36">
        <v>0.193</v>
      </c>
      <c r="E59" s="36">
        <v>0.17699999999999999</v>
      </c>
      <c r="F59" s="36">
        <v>0.104</v>
      </c>
      <c r="G59" s="36">
        <v>3.3000000000000002E-2</v>
      </c>
      <c r="H59" s="43">
        <v>3</v>
      </c>
    </row>
    <row r="60" spans="1:8">
      <c r="A60" s="45" t="s">
        <v>60</v>
      </c>
      <c r="B60" s="36">
        <v>0.221</v>
      </c>
      <c r="C60" s="36">
        <v>0.246</v>
      </c>
      <c r="D60" s="36">
        <v>0.223</v>
      </c>
      <c r="E60" s="36">
        <v>0.17599999999999999</v>
      </c>
      <c r="F60" s="36">
        <v>0.1</v>
      </c>
      <c r="G60" s="36">
        <v>3.4000000000000002E-2</v>
      </c>
      <c r="H60" s="43">
        <v>3</v>
      </c>
    </row>
    <row r="61" spans="1:8">
      <c r="A61" s="45" t="s">
        <v>61</v>
      </c>
      <c r="B61" s="36">
        <v>0.23300000000000001</v>
      </c>
      <c r="C61" s="36">
        <v>0.25700000000000001</v>
      </c>
      <c r="D61" s="36">
        <v>0.24299999999999999</v>
      </c>
      <c r="E61" s="36">
        <v>0.156</v>
      </c>
      <c r="F61" s="36">
        <v>0.08</v>
      </c>
      <c r="G61" s="36">
        <v>3.1E-2</v>
      </c>
      <c r="H61" s="43">
        <v>3</v>
      </c>
    </row>
    <row r="62" spans="1:8">
      <c r="A62" s="45" t="s">
        <v>62</v>
      </c>
      <c r="B62" s="36">
        <v>0.19800000000000001</v>
      </c>
      <c r="C62" s="36">
        <v>0.16200000000000001</v>
      </c>
      <c r="D62" s="36">
        <v>0.16</v>
      </c>
      <c r="E62" s="36">
        <v>0.218</v>
      </c>
      <c r="F62" s="36">
        <v>0.19800000000000001</v>
      </c>
      <c r="G62" s="36">
        <v>6.4000000000000001E-2</v>
      </c>
      <c r="H62" s="43">
        <v>3</v>
      </c>
    </row>
    <row r="63" spans="1:8">
      <c r="A63" s="45" t="s">
        <v>63</v>
      </c>
      <c r="B63" s="36">
        <v>0.214</v>
      </c>
      <c r="C63" s="36">
        <v>0.193</v>
      </c>
      <c r="D63" s="36">
        <v>0.17</v>
      </c>
      <c r="E63" s="36">
        <v>0.21099999999999999</v>
      </c>
      <c r="F63" s="36">
        <v>0.16400000000000001</v>
      </c>
      <c r="G63" s="36">
        <v>0.05</v>
      </c>
      <c r="H63" s="43">
        <v>1</v>
      </c>
    </row>
    <row r="64" spans="1:8">
      <c r="A64" s="45" t="s">
        <v>64</v>
      </c>
      <c r="B64" s="36">
        <v>0.22600000000000001</v>
      </c>
      <c r="C64" s="36">
        <v>0.192</v>
      </c>
      <c r="D64" s="36">
        <v>0.21099999999999999</v>
      </c>
      <c r="E64" s="36">
        <v>0.19500000000000001</v>
      </c>
      <c r="F64" s="36">
        <v>0.12</v>
      </c>
      <c r="G64" s="36">
        <v>5.5E-2</v>
      </c>
      <c r="H64" s="43">
        <v>2</v>
      </c>
    </row>
    <row r="65" spans="1:8">
      <c r="A65" s="45" t="s">
        <v>65</v>
      </c>
      <c r="B65" s="36">
        <v>0.28199999999999997</v>
      </c>
      <c r="C65" s="36">
        <v>0.255</v>
      </c>
      <c r="D65" s="36">
        <v>0.23100000000000001</v>
      </c>
      <c r="E65" s="36">
        <v>0.14399999999999999</v>
      </c>
      <c r="F65" s="36">
        <v>7.3999999999999996E-2</v>
      </c>
      <c r="G65" s="36">
        <v>1.4999999999999999E-2</v>
      </c>
      <c r="H65" s="43">
        <v>3</v>
      </c>
    </row>
    <row r="66" spans="1:8">
      <c r="A66" s="45" t="s">
        <v>66</v>
      </c>
      <c r="B66" s="36">
        <v>0.17699999999999999</v>
      </c>
      <c r="C66" s="36">
        <v>0.29299999999999998</v>
      </c>
      <c r="D66" s="36">
        <v>0.248</v>
      </c>
      <c r="E66" s="36">
        <v>0.16300000000000001</v>
      </c>
      <c r="F66" s="36">
        <v>8.8999999999999996E-2</v>
      </c>
      <c r="G66" s="36">
        <v>0.03</v>
      </c>
      <c r="H66" s="43">
        <v>2</v>
      </c>
    </row>
    <row r="67" spans="1:8">
      <c r="A67" s="45" t="s">
        <v>67</v>
      </c>
      <c r="B67" s="36">
        <v>0.26400000000000001</v>
      </c>
      <c r="C67" s="36">
        <v>0.252</v>
      </c>
      <c r="D67" s="36">
        <v>0.23499999999999999</v>
      </c>
      <c r="E67" s="36">
        <v>0.15</v>
      </c>
      <c r="F67" s="36">
        <v>7.6999999999999999E-2</v>
      </c>
      <c r="G67" s="36">
        <v>2.1000000000000001E-2</v>
      </c>
      <c r="H67" s="43">
        <v>3</v>
      </c>
    </row>
    <row r="68" spans="1:8">
      <c r="A68" s="45" t="s">
        <v>68</v>
      </c>
      <c r="B68" s="36">
        <v>0.222</v>
      </c>
      <c r="C68" s="36">
        <v>0.186</v>
      </c>
      <c r="D68" s="36">
        <v>0.17599999999999999</v>
      </c>
      <c r="E68" s="36">
        <v>0.216</v>
      </c>
      <c r="F68" s="36">
        <v>0.154</v>
      </c>
      <c r="G68" s="36">
        <v>4.7E-2</v>
      </c>
      <c r="H68" s="43">
        <v>1</v>
      </c>
    </row>
    <row r="69" spans="1:8">
      <c r="A69" s="45" t="s">
        <v>69</v>
      </c>
      <c r="B69" s="36">
        <v>0.188</v>
      </c>
      <c r="C69" s="36">
        <v>0.33900000000000002</v>
      </c>
      <c r="D69" s="36">
        <v>0.224</v>
      </c>
      <c r="E69" s="36">
        <v>0.14899999999999999</v>
      </c>
      <c r="F69" s="36">
        <v>7.1999999999999995E-2</v>
      </c>
      <c r="G69" s="36">
        <v>2.7E-2</v>
      </c>
      <c r="H69" s="43">
        <v>3</v>
      </c>
    </row>
    <row r="70" spans="1:8">
      <c r="A70" s="45" t="s">
        <v>70</v>
      </c>
      <c r="B70" s="36">
        <v>0.249</v>
      </c>
      <c r="C70" s="36">
        <v>0.22500000000000001</v>
      </c>
      <c r="D70" s="36">
        <v>0.182</v>
      </c>
      <c r="E70" s="36">
        <v>0.17499999999999999</v>
      </c>
      <c r="F70" s="36">
        <v>0.122</v>
      </c>
      <c r="G70" s="36">
        <v>4.5999999999999999E-2</v>
      </c>
      <c r="H70" s="43">
        <v>1</v>
      </c>
    </row>
    <row r="71" spans="1:8">
      <c r="A71" s="45" t="s">
        <v>71</v>
      </c>
      <c r="B71" s="36">
        <v>0.23100000000000001</v>
      </c>
      <c r="C71" s="36">
        <v>0.22700000000000001</v>
      </c>
      <c r="D71" s="36">
        <v>0.20499999999999999</v>
      </c>
      <c r="E71" s="36">
        <v>0.185</v>
      </c>
      <c r="F71" s="36">
        <v>0.11799999999999999</v>
      </c>
      <c r="G71" s="36">
        <v>3.4000000000000002E-2</v>
      </c>
      <c r="H71" s="43">
        <v>1</v>
      </c>
    </row>
    <row r="72" spans="1:8">
      <c r="A72" s="45" t="s">
        <v>72</v>
      </c>
      <c r="B72" s="36">
        <v>0.246</v>
      </c>
      <c r="C72" s="36">
        <v>0.27700000000000002</v>
      </c>
      <c r="D72" s="36">
        <v>0.19500000000000001</v>
      </c>
      <c r="E72" s="36">
        <v>0.16500000000000001</v>
      </c>
      <c r="F72" s="36">
        <v>9.1999999999999998E-2</v>
      </c>
      <c r="G72" s="36">
        <v>2.4E-2</v>
      </c>
      <c r="H72" s="43">
        <v>1</v>
      </c>
    </row>
    <row r="73" spans="1:8">
      <c r="A73" s="45" t="s">
        <v>73</v>
      </c>
      <c r="B73" s="36">
        <v>0.17399999999999999</v>
      </c>
      <c r="C73" s="36">
        <v>0.32500000000000001</v>
      </c>
      <c r="D73" s="36">
        <v>0.20100000000000001</v>
      </c>
      <c r="E73" s="36">
        <v>0.157</v>
      </c>
      <c r="F73" s="36">
        <v>0.10199999999999999</v>
      </c>
      <c r="G73" s="36">
        <v>4.1000000000000002E-2</v>
      </c>
      <c r="H73" s="43">
        <v>2</v>
      </c>
    </row>
    <row r="74" spans="1:8">
      <c r="A74" s="45" t="s">
        <v>74</v>
      </c>
      <c r="B74" s="36">
        <v>0.189</v>
      </c>
      <c r="C74" s="36">
        <v>0.22700000000000001</v>
      </c>
      <c r="D74" s="36">
        <v>0.19400000000000001</v>
      </c>
      <c r="E74" s="36">
        <v>0.19700000000000001</v>
      </c>
      <c r="F74" s="36">
        <v>0.13200000000000001</v>
      </c>
      <c r="G74" s="36">
        <v>0.06</v>
      </c>
      <c r="H74" s="43">
        <v>3</v>
      </c>
    </row>
    <row r="75" spans="1:8">
      <c r="A75" s="45" t="s">
        <v>75</v>
      </c>
      <c r="B75" s="36">
        <v>0.21299999999999999</v>
      </c>
      <c r="C75" s="36">
        <v>0.16700000000000001</v>
      </c>
      <c r="D75" s="36">
        <v>0.16500000000000001</v>
      </c>
      <c r="E75" s="36">
        <v>0.20300000000000001</v>
      </c>
      <c r="F75" s="36">
        <v>0.19500000000000001</v>
      </c>
      <c r="G75" s="36">
        <v>5.8000000000000003E-2</v>
      </c>
      <c r="H75" s="43">
        <v>1</v>
      </c>
    </row>
    <row r="76" spans="1:8">
      <c r="A76" s="45" t="s">
        <v>76</v>
      </c>
      <c r="B76" s="36">
        <v>0.28599999999999998</v>
      </c>
      <c r="C76" s="36">
        <v>0.26600000000000001</v>
      </c>
      <c r="D76" s="36">
        <v>0.222</v>
      </c>
      <c r="E76" s="36">
        <v>0.14299999999999999</v>
      </c>
      <c r="F76" s="36">
        <v>6.7000000000000004E-2</v>
      </c>
      <c r="G76" s="36">
        <v>1.7000000000000001E-2</v>
      </c>
      <c r="H76" s="43">
        <v>3</v>
      </c>
    </row>
    <row r="77" spans="1:8">
      <c r="A77" s="45" t="s">
        <v>77</v>
      </c>
      <c r="B77" s="36">
        <v>0.192</v>
      </c>
      <c r="C77" s="36">
        <v>0.30199999999999999</v>
      </c>
      <c r="D77" s="36">
        <v>0.19400000000000001</v>
      </c>
      <c r="E77" s="36">
        <v>0.152</v>
      </c>
      <c r="F77" s="36">
        <v>0.11</v>
      </c>
      <c r="G77" s="36">
        <v>0.05</v>
      </c>
      <c r="H77" s="43">
        <v>3</v>
      </c>
    </row>
    <row r="78" spans="1:8">
      <c r="A78" s="45" t="s">
        <v>78</v>
      </c>
      <c r="B78" s="36">
        <v>0.247</v>
      </c>
      <c r="C78" s="36">
        <v>0.215</v>
      </c>
      <c r="D78" s="36">
        <v>0.214</v>
      </c>
      <c r="E78" s="36">
        <v>0.183</v>
      </c>
      <c r="F78" s="36">
        <v>0.107</v>
      </c>
      <c r="G78" s="36">
        <v>3.5000000000000003E-2</v>
      </c>
      <c r="H78" s="43">
        <v>0</v>
      </c>
    </row>
    <row r="79" spans="1:8">
      <c r="A79" s="45" t="s">
        <v>79</v>
      </c>
      <c r="B79" s="36">
        <v>0.252</v>
      </c>
      <c r="C79" s="36">
        <v>0.21299999999999999</v>
      </c>
      <c r="D79" s="36">
        <v>0.19800000000000001</v>
      </c>
      <c r="E79" s="36">
        <v>0.184</v>
      </c>
      <c r="F79" s="36">
        <v>0.11799999999999999</v>
      </c>
      <c r="G79" s="36">
        <v>3.4000000000000002E-2</v>
      </c>
      <c r="H79" s="43">
        <v>1</v>
      </c>
    </row>
    <row r="80" spans="1:8">
      <c r="A80" s="45" t="s">
        <v>80</v>
      </c>
      <c r="B80" s="36">
        <v>0.23799999999999999</v>
      </c>
      <c r="C80" s="36">
        <v>0.21199999999999999</v>
      </c>
      <c r="D80" s="36">
        <v>0.186</v>
      </c>
      <c r="E80" s="36">
        <v>0.187</v>
      </c>
      <c r="F80" s="36">
        <v>0.13200000000000001</v>
      </c>
      <c r="G80" s="36">
        <v>4.5999999999999999E-2</v>
      </c>
      <c r="H80" s="43">
        <v>3</v>
      </c>
    </row>
    <row r="81" spans="1:8">
      <c r="A81" s="45" t="s">
        <v>81</v>
      </c>
      <c r="B81" s="36">
        <v>0.219</v>
      </c>
      <c r="C81" s="36">
        <v>0.17799999999999999</v>
      </c>
      <c r="D81" s="36">
        <v>0.17899999999999999</v>
      </c>
      <c r="E81" s="36">
        <v>0.215</v>
      </c>
      <c r="F81" s="36">
        <v>0.158</v>
      </c>
      <c r="G81" s="36">
        <v>5.0999999999999997E-2</v>
      </c>
      <c r="H81" s="43">
        <v>3</v>
      </c>
    </row>
    <row r="82" spans="1:8">
      <c r="A82" s="45" t="s">
        <v>82</v>
      </c>
      <c r="B82" s="36">
        <v>0.221</v>
      </c>
      <c r="C82" s="36">
        <v>0.22</v>
      </c>
      <c r="D82" s="36">
        <v>0.22600000000000001</v>
      </c>
      <c r="E82" s="36">
        <v>0.17599999999999999</v>
      </c>
      <c r="F82" s="36">
        <v>0.11</v>
      </c>
      <c r="G82" s="36">
        <v>4.7E-2</v>
      </c>
      <c r="H82" s="43">
        <v>3</v>
      </c>
    </row>
    <row r="83" spans="1:8">
      <c r="A83" s="45" t="s">
        <v>83</v>
      </c>
      <c r="B83" s="36">
        <v>0.221</v>
      </c>
      <c r="C83" s="36">
        <v>0.224</v>
      </c>
      <c r="D83" s="36">
        <v>0.21</v>
      </c>
      <c r="E83" s="36">
        <v>0.183</v>
      </c>
      <c r="F83" s="36">
        <v>0.11899999999999999</v>
      </c>
      <c r="G83" s="36">
        <v>4.2999999999999997E-2</v>
      </c>
      <c r="H83" s="43">
        <v>3</v>
      </c>
    </row>
    <row r="84" spans="1:8">
      <c r="A84" s="45" t="s">
        <v>84</v>
      </c>
      <c r="B84" s="36">
        <v>0.251</v>
      </c>
      <c r="C84" s="36">
        <v>0.20200000000000001</v>
      </c>
      <c r="D84" s="36">
        <v>0.185</v>
      </c>
      <c r="E84" s="36">
        <v>0.19700000000000001</v>
      </c>
      <c r="F84" s="36">
        <v>0.128</v>
      </c>
      <c r="G84" s="36">
        <v>3.5000000000000003E-2</v>
      </c>
      <c r="H84" s="43">
        <v>2</v>
      </c>
    </row>
    <row r="85" spans="1:8">
      <c r="A85" s="45" t="s">
        <v>85</v>
      </c>
      <c r="B85" s="36">
        <v>0.17499999999999999</v>
      </c>
      <c r="C85" s="36">
        <v>0.34200000000000003</v>
      </c>
      <c r="D85" s="36">
        <v>0.20699999999999999</v>
      </c>
      <c r="E85" s="36">
        <v>0.14699999999999999</v>
      </c>
      <c r="F85" s="36">
        <v>9.1999999999999998E-2</v>
      </c>
      <c r="G85" s="36">
        <v>3.5999999999999997E-2</v>
      </c>
      <c r="H85" s="43">
        <v>2</v>
      </c>
    </row>
    <row r="86" spans="1:8">
      <c r="A86" s="45" t="s">
        <v>86</v>
      </c>
      <c r="B86" s="36">
        <v>0.224</v>
      </c>
      <c r="C86" s="36">
        <v>0.223</v>
      </c>
      <c r="D86" s="36">
        <v>0.19500000000000001</v>
      </c>
      <c r="E86" s="36">
        <v>0.193</v>
      </c>
      <c r="F86" s="36">
        <v>0.126</v>
      </c>
      <c r="G86" s="36">
        <v>3.7999999999999999E-2</v>
      </c>
      <c r="H86" s="43">
        <v>3</v>
      </c>
    </row>
    <row r="87" spans="1:8">
      <c r="A87" s="45" t="s">
        <v>87</v>
      </c>
      <c r="B87" s="36">
        <v>0.20699999999999999</v>
      </c>
      <c r="C87" s="36">
        <v>0.26200000000000001</v>
      </c>
      <c r="D87" s="36">
        <v>0.191</v>
      </c>
      <c r="E87" s="36">
        <v>0.18</v>
      </c>
      <c r="F87" s="36">
        <v>0.111</v>
      </c>
      <c r="G87" s="36">
        <v>4.9000000000000002E-2</v>
      </c>
      <c r="H87" s="43">
        <v>1</v>
      </c>
    </row>
    <row r="88" spans="1:8">
      <c r="A88" s="45" t="s">
        <v>88</v>
      </c>
      <c r="B88" s="36">
        <v>0.27200000000000002</v>
      </c>
      <c r="C88" s="36">
        <v>0.24099999999999999</v>
      </c>
      <c r="D88" s="36">
        <v>0.218</v>
      </c>
      <c r="E88" s="36">
        <v>0.158</v>
      </c>
      <c r="F88" s="36">
        <v>8.5999999999999993E-2</v>
      </c>
      <c r="G88" s="36">
        <v>2.5000000000000001E-2</v>
      </c>
      <c r="H88" s="43">
        <v>1</v>
      </c>
    </row>
    <row r="89" spans="1:8">
      <c r="A89" s="45" t="s">
        <v>89</v>
      </c>
      <c r="B89" s="36">
        <v>0.28100000000000003</v>
      </c>
      <c r="C89" s="36">
        <v>0.28100000000000003</v>
      </c>
      <c r="D89" s="36">
        <v>0.221</v>
      </c>
      <c r="E89" s="36">
        <v>0.13600000000000001</v>
      </c>
      <c r="F89" s="36">
        <v>6.5000000000000002E-2</v>
      </c>
      <c r="G89" s="36">
        <v>1.6E-2</v>
      </c>
      <c r="H89" s="43">
        <v>3</v>
      </c>
    </row>
    <row r="90" spans="1:8">
      <c r="A90" s="45" t="s">
        <v>90</v>
      </c>
      <c r="B90" s="36">
        <v>0.245</v>
      </c>
      <c r="C90" s="36">
        <v>0.22700000000000001</v>
      </c>
      <c r="D90" s="36">
        <v>0.21299999999999999</v>
      </c>
      <c r="E90" s="36">
        <v>0.192</v>
      </c>
      <c r="F90" s="36">
        <v>0.10100000000000001</v>
      </c>
      <c r="G90" s="36">
        <v>2.3E-2</v>
      </c>
      <c r="H90" s="43">
        <v>1</v>
      </c>
    </row>
    <row r="91" spans="1:8">
      <c r="A91" s="45" t="s">
        <v>91</v>
      </c>
      <c r="B91" s="36">
        <v>0.21099999999999999</v>
      </c>
      <c r="C91" s="36">
        <v>0.26400000000000001</v>
      </c>
      <c r="D91" s="36">
        <v>0.21299999999999999</v>
      </c>
      <c r="E91" s="36">
        <v>0.16400000000000001</v>
      </c>
      <c r="F91" s="36">
        <v>0.10199999999999999</v>
      </c>
      <c r="G91" s="36">
        <v>4.5999999999999999E-2</v>
      </c>
      <c r="H91" s="43">
        <v>3</v>
      </c>
    </row>
    <row r="92" spans="1:8">
      <c r="A92" s="45" t="s">
        <v>92</v>
      </c>
      <c r="B92" s="36">
        <v>0.252</v>
      </c>
      <c r="C92" s="36">
        <v>0.26400000000000001</v>
      </c>
      <c r="D92" s="36">
        <v>0.20399999999999999</v>
      </c>
      <c r="E92" s="36">
        <v>0.161</v>
      </c>
      <c r="F92" s="36">
        <v>9.5000000000000001E-2</v>
      </c>
      <c r="G92" s="36">
        <v>2.4E-2</v>
      </c>
      <c r="H92" s="43">
        <v>1</v>
      </c>
    </row>
    <row r="93" spans="1:8">
      <c r="A93" s="45" t="s">
        <v>93</v>
      </c>
      <c r="B93" s="36">
        <v>0.27</v>
      </c>
      <c r="C93" s="36">
        <v>0.28399999999999997</v>
      </c>
      <c r="D93" s="36">
        <v>0.215</v>
      </c>
      <c r="E93" s="36">
        <v>0.16600000000000001</v>
      </c>
      <c r="F93" s="36">
        <v>5.7000000000000002E-2</v>
      </c>
      <c r="G93" s="36">
        <v>8.0000000000000002E-3</v>
      </c>
      <c r="H93" s="43">
        <v>3</v>
      </c>
    </row>
    <row r="94" spans="1:8">
      <c r="A94" s="45" t="s">
        <v>94</v>
      </c>
      <c r="B94" s="36">
        <v>0.246</v>
      </c>
      <c r="C94" s="36">
        <v>0.219</v>
      </c>
      <c r="D94" s="36">
        <v>0.186</v>
      </c>
      <c r="E94" s="36">
        <v>0.18</v>
      </c>
      <c r="F94" s="36">
        <v>0.13500000000000001</v>
      </c>
      <c r="G94" s="36">
        <v>3.4000000000000002E-2</v>
      </c>
      <c r="H94" s="43">
        <v>1</v>
      </c>
    </row>
    <row r="95" spans="1:8">
      <c r="A95" s="45" t="s">
        <v>95</v>
      </c>
      <c r="B95" s="36">
        <v>0.20499999999999999</v>
      </c>
      <c r="C95" s="36">
        <v>0.14399999999999999</v>
      </c>
      <c r="D95" s="36">
        <v>0.158</v>
      </c>
      <c r="E95" s="36">
        <v>0.222</v>
      </c>
      <c r="F95" s="36">
        <v>0.20599999999999999</v>
      </c>
      <c r="G95" s="36">
        <v>6.6000000000000003E-2</v>
      </c>
      <c r="H95" s="43">
        <v>1</v>
      </c>
    </row>
    <row r="96" spans="1:8">
      <c r="A96" s="45" t="s">
        <v>96</v>
      </c>
      <c r="B96" s="36">
        <v>0.22</v>
      </c>
      <c r="C96" s="36">
        <v>0.17699999999999999</v>
      </c>
      <c r="D96" s="36">
        <v>0.17899999999999999</v>
      </c>
      <c r="E96" s="36">
        <v>0.224</v>
      </c>
      <c r="F96" s="36">
        <v>0.16</v>
      </c>
      <c r="G96" s="36">
        <v>3.9E-2</v>
      </c>
      <c r="H96" s="43">
        <v>3</v>
      </c>
    </row>
    <row r="97" spans="1:8">
      <c r="A97" s="45" t="s">
        <v>97</v>
      </c>
      <c r="B97" s="36">
        <v>0.26500000000000001</v>
      </c>
      <c r="C97" s="36">
        <v>0.26100000000000001</v>
      </c>
      <c r="D97" s="36">
        <v>0.19700000000000001</v>
      </c>
      <c r="E97" s="36">
        <v>0.16700000000000001</v>
      </c>
      <c r="F97" s="36">
        <v>0.09</v>
      </c>
      <c r="G97" s="36">
        <v>1.9E-2</v>
      </c>
      <c r="H97" s="43">
        <v>2</v>
      </c>
    </row>
    <row r="98" spans="1:8">
      <c r="A98" s="45" t="s">
        <v>98</v>
      </c>
      <c r="B98" s="36">
        <v>0.23100000000000001</v>
      </c>
      <c r="C98" s="36">
        <v>0.185</v>
      </c>
      <c r="D98" s="36">
        <v>0.214</v>
      </c>
      <c r="E98" s="36">
        <v>0.188</v>
      </c>
      <c r="F98" s="36">
        <v>0.13100000000000001</v>
      </c>
      <c r="G98" s="36">
        <v>5.1999999999999998E-2</v>
      </c>
      <c r="H98" s="43">
        <v>2</v>
      </c>
    </row>
    <row r="99" spans="1:8">
      <c r="A99" s="45" t="s">
        <v>99</v>
      </c>
      <c r="B99" s="36">
        <v>0.13800000000000001</v>
      </c>
      <c r="C99" s="36">
        <v>0.36799999999999999</v>
      </c>
      <c r="D99" s="36">
        <v>0.221</v>
      </c>
      <c r="E99" s="36">
        <v>0.152</v>
      </c>
      <c r="F99" s="36">
        <v>0.09</v>
      </c>
      <c r="G99" s="36">
        <v>3.1E-2</v>
      </c>
      <c r="H99" s="43">
        <v>3</v>
      </c>
    </row>
    <row r="100" spans="1:8">
      <c r="A100" s="45" t="s">
        <v>100</v>
      </c>
      <c r="B100" s="36">
        <v>0.23200000000000001</v>
      </c>
      <c r="C100" s="36">
        <v>0.19700000000000001</v>
      </c>
      <c r="D100" s="36">
        <v>0.19800000000000001</v>
      </c>
      <c r="E100" s="36">
        <v>0.20300000000000001</v>
      </c>
      <c r="F100" s="36">
        <v>0.13400000000000001</v>
      </c>
      <c r="G100" s="36">
        <v>3.5999999999999997E-2</v>
      </c>
      <c r="H100" s="43">
        <v>3</v>
      </c>
    </row>
    <row r="101" spans="1:8">
      <c r="A101" s="45" t="s">
        <v>101</v>
      </c>
      <c r="B101" s="36">
        <v>0.221</v>
      </c>
      <c r="C101" s="36">
        <v>0.23400000000000001</v>
      </c>
      <c r="D101" s="36">
        <v>0.20200000000000001</v>
      </c>
      <c r="E101" s="36">
        <v>0.17899999999999999</v>
      </c>
      <c r="F101" s="36">
        <v>0.125</v>
      </c>
      <c r="G101" s="36">
        <v>3.9E-2</v>
      </c>
      <c r="H101" s="43">
        <v>3</v>
      </c>
    </row>
    <row r="102" spans="1:8">
      <c r="A102" s="45" t="s">
        <v>102</v>
      </c>
      <c r="B102" s="36">
        <v>0.22</v>
      </c>
      <c r="C102" s="36">
        <v>0.187</v>
      </c>
      <c r="D102" s="36">
        <v>0.16700000000000001</v>
      </c>
      <c r="E102" s="36">
        <v>0.20799999999999999</v>
      </c>
      <c r="F102" s="36">
        <v>0.158</v>
      </c>
      <c r="G102" s="36">
        <v>0.06</v>
      </c>
      <c r="H102" s="43">
        <v>1</v>
      </c>
    </row>
    <row r="103" spans="1:8">
      <c r="A103" s="45" t="s">
        <v>103</v>
      </c>
      <c r="B103" s="36">
        <v>0.24199999999999999</v>
      </c>
      <c r="C103" s="36">
        <v>0.186</v>
      </c>
      <c r="D103" s="36">
        <v>0.17699999999999999</v>
      </c>
      <c r="E103" s="36">
        <v>0.20200000000000001</v>
      </c>
      <c r="F103" s="36">
        <v>0.14899999999999999</v>
      </c>
      <c r="G103" s="36">
        <v>4.2999999999999997E-2</v>
      </c>
      <c r="H103" s="43">
        <v>1</v>
      </c>
    </row>
    <row r="104" spans="1:8">
      <c r="A104" s="45" t="s">
        <v>104</v>
      </c>
      <c r="B104" s="36">
        <v>0.19500000000000001</v>
      </c>
      <c r="C104" s="36">
        <v>0.28699999999999998</v>
      </c>
      <c r="D104" s="36">
        <v>0.216</v>
      </c>
      <c r="E104" s="36">
        <v>0.16200000000000001</v>
      </c>
      <c r="F104" s="36">
        <v>9.7000000000000003E-2</v>
      </c>
      <c r="G104" s="36">
        <v>4.2999999999999997E-2</v>
      </c>
      <c r="H104" s="43">
        <v>3</v>
      </c>
    </row>
    <row r="105" spans="1:8">
      <c r="A105" s="45" t="s">
        <v>105</v>
      </c>
      <c r="B105" s="36">
        <v>0.221</v>
      </c>
      <c r="C105" s="36">
        <v>0.16700000000000001</v>
      </c>
      <c r="D105" s="36">
        <v>0.188</v>
      </c>
      <c r="E105" s="36">
        <v>0.21099999999999999</v>
      </c>
      <c r="F105" s="36">
        <v>0.16600000000000001</v>
      </c>
      <c r="G105" s="36">
        <v>4.7E-2</v>
      </c>
      <c r="H105" s="43">
        <v>3</v>
      </c>
    </row>
    <row r="106" spans="1:8">
      <c r="A106" s="45" t="s">
        <v>106</v>
      </c>
      <c r="B106" s="36">
        <v>0.26800000000000002</v>
      </c>
      <c r="C106" s="36">
        <v>0.221</v>
      </c>
      <c r="D106" s="36">
        <v>0.215</v>
      </c>
      <c r="E106" s="36">
        <v>0.17499999999999999</v>
      </c>
      <c r="F106" s="36">
        <v>9.8000000000000004E-2</v>
      </c>
      <c r="G106" s="36">
        <v>2.3E-2</v>
      </c>
      <c r="H106" s="43">
        <v>3</v>
      </c>
    </row>
    <row r="107" spans="1:8">
      <c r="A107" s="45" t="s">
        <v>107</v>
      </c>
      <c r="B107" s="36">
        <v>0.245</v>
      </c>
      <c r="C107" s="36">
        <v>0.25900000000000001</v>
      </c>
      <c r="D107" s="36">
        <v>0.19700000000000001</v>
      </c>
      <c r="E107" s="36">
        <v>0.17</v>
      </c>
      <c r="F107" s="36">
        <v>9.7000000000000003E-2</v>
      </c>
      <c r="G107" s="36">
        <v>0.03</v>
      </c>
      <c r="H107" s="43">
        <v>3</v>
      </c>
    </row>
    <row r="108" spans="1:8">
      <c r="A108" s="45" t="s">
        <v>108</v>
      </c>
      <c r="B108" s="36">
        <v>0.219</v>
      </c>
      <c r="C108" s="36">
        <v>0.218</v>
      </c>
      <c r="D108" s="36">
        <v>0.20599999999999999</v>
      </c>
      <c r="E108" s="36">
        <v>0.182</v>
      </c>
      <c r="F108" s="36">
        <v>0.127</v>
      </c>
      <c r="G108" s="36">
        <v>4.7E-2</v>
      </c>
      <c r="H108" s="43">
        <v>1</v>
      </c>
    </row>
    <row r="109" spans="1:8">
      <c r="A109" s="45" t="s">
        <v>109</v>
      </c>
      <c r="B109" s="36">
        <v>9.9000000000000005E-2</v>
      </c>
      <c r="C109" s="36">
        <v>0.54400000000000004</v>
      </c>
      <c r="D109" s="36">
        <v>0.17299999999999999</v>
      </c>
      <c r="E109" s="36">
        <v>0.107</v>
      </c>
      <c r="F109" s="36">
        <v>5.8999999999999997E-2</v>
      </c>
      <c r="G109" s="36">
        <v>1.9E-2</v>
      </c>
      <c r="H109" s="43">
        <v>3</v>
      </c>
    </row>
    <row r="110" spans="1:8">
      <c r="A110" s="45" t="s">
        <v>110</v>
      </c>
      <c r="B110" s="36">
        <v>0.21099999999999999</v>
      </c>
      <c r="C110" s="36">
        <v>0.20499999999999999</v>
      </c>
      <c r="D110" s="36">
        <v>0.19700000000000001</v>
      </c>
      <c r="E110" s="36">
        <v>0.19600000000000001</v>
      </c>
      <c r="F110" s="36">
        <v>0.13700000000000001</v>
      </c>
      <c r="G110" s="36">
        <v>5.2999999999999999E-2</v>
      </c>
      <c r="H110" s="43">
        <v>1</v>
      </c>
    </row>
    <row r="111" spans="1:8">
      <c r="A111" s="45" t="s">
        <v>111</v>
      </c>
      <c r="B111" s="36">
        <v>0.25800000000000001</v>
      </c>
      <c r="C111" s="36">
        <v>0.20599999999999999</v>
      </c>
      <c r="D111" s="36">
        <v>0.23100000000000001</v>
      </c>
      <c r="E111" s="36">
        <v>0.17100000000000001</v>
      </c>
      <c r="F111" s="36">
        <v>0.106</v>
      </c>
      <c r="G111" s="36">
        <v>2.9000000000000001E-2</v>
      </c>
      <c r="H111" s="43">
        <v>1</v>
      </c>
    </row>
    <row r="112" spans="1:8">
      <c r="A112" s="45" t="s">
        <v>112</v>
      </c>
      <c r="B112" s="36">
        <v>0.221</v>
      </c>
      <c r="C112" s="36">
        <v>0.17899999999999999</v>
      </c>
      <c r="D112" s="36">
        <v>0.17199999999999999</v>
      </c>
      <c r="E112" s="36">
        <v>0.20799999999999999</v>
      </c>
      <c r="F112" s="36">
        <v>0.16700000000000001</v>
      </c>
      <c r="G112" s="36">
        <v>5.1999999999999998E-2</v>
      </c>
      <c r="H112" s="43">
        <v>1</v>
      </c>
    </row>
    <row r="113" spans="1:8">
      <c r="A113" s="45" t="s">
        <v>113</v>
      </c>
      <c r="B113" s="36">
        <v>0.17499999999999999</v>
      </c>
      <c r="C113" s="36">
        <v>0.27100000000000002</v>
      </c>
      <c r="D113" s="36">
        <v>0.19600000000000001</v>
      </c>
      <c r="E113" s="36">
        <v>0.17899999999999999</v>
      </c>
      <c r="F113" s="36">
        <v>0.13300000000000001</v>
      </c>
      <c r="G113" s="36">
        <v>4.4999999999999998E-2</v>
      </c>
      <c r="H113" s="43">
        <v>2</v>
      </c>
    </row>
    <row r="114" spans="1:8">
      <c r="A114" s="45" t="s">
        <v>114</v>
      </c>
      <c r="B114" s="36">
        <v>0.23400000000000001</v>
      </c>
      <c r="C114" s="36">
        <v>0.20899999999999999</v>
      </c>
      <c r="D114" s="36">
        <v>0.20899999999999999</v>
      </c>
      <c r="E114" s="36">
        <v>0.21</v>
      </c>
      <c r="F114" s="36">
        <v>0.11</v>
      </c>
      <c r="G114" s="36">
        <v>2.8000000000000001E-2</v>
      </c>
      <c r="H114" s="43">
        <v>1</v>
      </c>
    </row>
    <row r="115" spans="1:8">
      <c r="A115" s="45" t="s">
        <v>115</v>
      </c>
      <c r="B115" s="36">
        <v>0.20799999999999999</v>
      </c>
      <c r="C115" s="36">
        <v>0.316</v>
      </c>
      <c r="D115" s="36">
        <v>0.20200000000000001</v>
      </c>
      <c r="E115" s="36">
        <v>0.15</v>
      </c>
      <c r="F115" s="36">
        <v>0.09</v>
      </c>
      <c r="G115" s="36">
        <v>3.3000000000000002E-2</v>
      </c>
      <c r="H115" s="43">
        <v>3</v>
      </c>
    </row>
    <row r="116" spans="1:8">
      <c r="A116" s="45" t="s">
        <v>116</v>
      </c>
      <c r="B116" s="36">
        <v>0.23599999999999999</v>
      </c>
      <c r="C116" s="36">
        <v>0.20300000000000001</v>
      </c>
      <c r="D116" s="36">
        <v>0.17100000000000001</v>
      </c>
      <c r="E116" s="36">
        <v>0.19500000000000001</v>
      </c>
      <c r="F116" s="36">
        <v>0.14599999999999999</v>
      </c>
      <c r="G116" s="36">
        <v>4.9000000000000002E-2</v>
      </c>
      <c r="H116" s="43">
        <v>0</v>
      </c>
    </row>
    <row r="117" spans="1:8">
      <c r="A117" s="45" t="s">
        <v>117</v>
      </c>
      <c r="B117" s="36">
        <v>0.20200000000000001</v>
      </c>
      <c r="C117" s="36">
        <v>0.27900000000000003</v>
      </c>
      <c r="D117" s="36">
        <v>0.193</v>
      </c>
      <c r="E117" s="36">
        <v>0.17599999999999999</v>
      </c>
      <c r="F117" s="36">
        <v>0.106</v>
      </c>
      <c r="G117" s="36">
        <v>4.3999999999999997E-2</v>
      </c>
      <c r="H117" s="43">
        <v>3</v>
      </c>
    </row>
    <row r="118" spans="1:8">
      <c r="A118" s="45" t="s">
        <v>118</v>
      </c>
      <c r="B118" s="36">
        <v>0.22800000000000001</v>
      </c>
      <c r="C118" s="36">
        <v>0.19500000000000001</v>
      </c>
      <c r="D118" s="36">
        <v>0.17499999999999999</v>
      </c>
      <c r="E118" s="36">
        <v>0.20100000000000001</v>
      </c>
      <c r="F118" s="36">
        <v>0.15</v>
      </c>
      <c r="G118" s="36">
        <v>5.1999999999999998E-2</v>
      </c>
      <c r="H118" s="43">
        <v>1</v>
      </c>
    </row>
    <row r="119" spans="1:8">
      <c r="A119" s="45" t="s">
        <v>119</v>
      </c>
      <c r="B119" s="36">
        <v>0.19900000000000001</v>
      </c>
      <c r="C119" s="36">
        <v>0.26100000000000001</v>
      </c>
      <c r="D119" s="36">
        <v>0.23400000000000001</v>
      </c>
      <c r="E119" s="36">
        <v>0.16200000000000001</v>
      </c>
      <c r="F119" s="36">
        <v>0.104</v>
      </c>
      <c r="G119" s="36">
        <v>3.9E-2</v>
      </c>
      <c r="H119" s="43">
        <v>2</v>
      </c>
    </row>
    <row r="120" spans="1:8">
      <c r="A120" s="45" t="s">
        <v>120</v>
      </c>
      <c r="B120" s="36">
        <v>0.24</v>
      </c>
      <c r="C120" s="36">
        <v>0.19800000000000001</v>
      </c>
      <c r="D120" s="36">
        <v>0.192</v>
      </c>
      <c r="E120" s="36">
        <v>0.20499999999999999</v>
      </c>
      <c r="F120" s="36">
        <v>0.128</v>
      </c>
      <c r="G120" s="36">
        <v>3.5999999999999997E-2</v>
      </c>
      <c r="H120" s="43">
        <v>1</v>
      </c>
    </row>
    <row r="121" spans="1:8">
      <c r="A121" s="45" t="s">
        <v>121</v>
      </c>
      <c r="B121" s="36">
        <v>0.26900000000000002</v>
      </c>
      <c r="C121" s="36">
        <v>0.25600000000000001</v>
      </c>
      <c r="D121" s="36">
        <v>0.215</v>
      </c>
      <c r="E121" s="36">
        <v>0.158</v>
      </c>
      <c r="F121" s="36">
        <v>0.08</v>
      </c>
      <c r="G121" s="36">
        <v>2.1000000000000001E-2</v>
      </c>
      <c r="H121" s="43">
        <v>3</v>
      </c>
    </row>
    <row r="122" spans="1:8">
      <c r="A122" s="45" t="s">
        <v>122</v>
      </c>
      <c r="B122" s="36">
        <v>0.219</v>
      </c>
      <c r="C122" s="36">
        <v>0.16700000000000001</v>
      </c>
      <c r="D122" s="36">
        <v>0.17199999999999999</v>
      </c>
      <c r="E122" s="36">
        <v>0.22500000000000001</v>
      </c>
      <c r="F122" s="36">
        <v>0.16200000000000001</v>
      </c>
      <c r="G122" s="36">
        <v>5.5E-2</v>
      </c>
      <c r="H122" s="43">
        <v>1</v>
      </c>
    </row>
    <row r="123" spans="1:8">
      <c r="A123" s="45" t="s">
        <v>123</v>
      </c>
      <c r="B123" s="36">
        <v>0.246</v>
      </c>
      <c r="C123" s="36">
        <v>0.20799999999999999</v>
      </c>
      <c r="D123" s="36">
        <v>0.17299999999999999</v>
      </c>
      <c r="E123" s="36">
        <v>0.19600000000000001</v>
      </c>
      <c r="F123" s="36">
        <v>0.13200000000000001</v>
      </c>
      <c r="G123" s="36">
        <v>4.4999999999999998E-2</v>
      </c>
      <c r="H123" s="43">
        <v>1</v>
      </c>
    </row>
    <row r="124" spans="1:8">
      <c r="A124" s="45" t="s">
        <v>124</v>
      </c>
      <c r="B124" s="36">
        <v>0.222</v>
      </c>
      <c r="C124" s="36">
        <v>0.315</v>
      </c>
      <c r="D124" s="36">
        <v>0.215</v>
      </c>
      <c r="E124" s="36">
        <v>0.14299999999999999</v>
      </c>
      <c r="F124" s="36">
        <v>7.8E-2</v>
      </c>
      <c r="G124" s="36">
        <v>2.8000000000000001E-2</v>
      </c>
      <c r="H124" s="43">
        <v>3</v>
      </c>
    </row>
    <row r="125" spans="1:8">
      <c r="A125" s="45" t="s">
        <v>125</v>
      </c>
      <c r="B125" s="36">
        <v>0.23899999999999999</v>
      </c>
      <c r="C125" s="36">
        <v>0.21099999999999999</v>
      </c>
      <c r="D125" s="36">
        <v>0.184</v>
      </c>
      <c r="E125" s="36">
        <v>0.184</v>
      </c>
      <c r="F125" s="36">
        <v>0.14000000000000001</v>
      </c>
      <c r="G125" s="36">
        <v>4.2000000000000003E-2</v>
      </c>
      <c r="H125" s="43">
        <v>3</v>
      </c>
    </row>
    <row r="126" spans="1:8">
      <c r="A126" s="45" t="s">
        <v>126</v>
      </c>
      <c r="B126" s="36">
        <v>0.27</v>
      </c>
      <c r="C126" s="36">
        <v>0.254</v>
      </c>
      <c r="D126" s="36">
        <v>0.214</v>
      </c>
      <c r="E126" s="36">
        <v>0.157</v>
      </c>
      <c r="F126" s="36">
        <v>8.5000000000000006E-2</v>
      </c>
      <c r="G126" s="36">
        <v>0.02</v>
      </c>
      <c r="H126" s="43">
        <v>1</v>
      </c>
    </row>
    <row r="127" spans="1:8">
      <c r="A127" s="45" t="s">
        <v>127</v>
      </c>
      <c r="B127" s="36">
        <v>0.16600000000000001</v>
      </c>
      <c r="C127" s="36">
        <v>0.312</v>
      </c>
      <c r="D127" s="36">
        <v>0.21199999999999999</v>
      </c>
      <c r="E127" s="36">
        <v>0.17</v>
      </c>
      <c r="F127" s="36">
        <v>0.10100000000000001</v>
      </c>
      <c r="G127" s="36">
        <v>3.9E-2</v>
      </c>
      <c r="H127" s="43">
        <v>2</v>
      </c>
    </row>
    <row r="128" spans="1:8">
      <c r="A128" s="45" t="s">
        <v>128</v>
      </c>
      <c r="B128" s="36">
        <v>0.24199999999999999</v>
      </c>
      <c r="C128" s="36">
        <v>0.219</v>
      </c>
      <c r="D128" s="36">
        <v>0.20499999999999999</v>
      </c>
      <c r="E128" s="36">
        <v>0.16800000000000001</v>
      </c>
      <c r="F128" s="36">
        <v>0.121</v>
      </c>
      <c r="G128" s="36">
        <v>4.4999999999999998E-2</v>
      </c>
      <c r="H128" s="43">
        <v>1</v>
      </c>
    </row>
    <row r="129" spans="1:8">
      <c r="A129" s="45" t="s">
        <v>129</v>
      </c>
      <c r="B129" s="36">
        <v>0.27500000000000002</v>
      </c>
      <c r="C129" s="36">
        <v>0.26100000000000001</v>
      </c>
      <c r="D129" s="36">
        <v>0.20399999999999999</v>
      </c>
      <c r="E129" s="36">
        <v>0.156</v>
      </c>
      <c r="F129" s="36">
        <v>8.5000000000000006E-2</v>
      </c>
      <c r="G129" s="36">
        <v>1.7999999999999999E-2</v>
      </c>
      <c r="H129" s="43">
        <v>3</v>
      </c>
    </row>
    <row r="130" spans="1:8">
      <c r="A130" s="45" t="s">
        <v>130</v>
      </c>
      <c r="B130" s="36">
        <v>0.17499999999999999</v>
      </c>
      <c r="C130" s="36">
        <v>0.34200000000000003</v>
      </c>
      <c r="D130" s="36">
        <v>0.20499999999999999</v>
      </c>
      <c r="E130" s="36">
        <v>0.154</v>
      </c>
      <c r="F130" s="36">
        <v>8.6999999999999994E-2</v>
      </c>
      <c r="G130" s="36">
        <v>3.6999999999999998E-2</v>
      </c>
      <c r="H130" s="43">
        <v>1</v>
      </c>
    </row>
    <row r="131" spans="1:8">
      <c r="A131" s="45" t="s">
        <v>131</v>
      </c>
      <c r="B131" s="36">
        <v>0.20399999999999999</v>
      </c>
      <c r="C131" s="36">
        <v>0.16300000000000001</v>
      </c>
      <c r="D131" s="36">
        <v>0.184</v>
      </c>
      <c r="E131" s="36">
        <v>0.218</v>
      </c>
      <c r="F131" s="36">
        <v>0.16600000000000001</v>
      </c>
      <c r="G131" s="36">
        <v>6.5000000000000002E-2</v>
      </c>
      <c r="H131" s="43">
        <v>3</v>
      </c>
    </row>
    <row r="132" spans="1:8">
      <c r="A132" s="45" t="s">
        <v>132</v>
      </c>
      <c r="B132" s="36">
        <v>0.23899999999999999</v>
      </c>
      <c r="C132" s="36">
        <v>0.20799999999999999</v>
      </c>
      <c r="D132" s="36">
        <v>0.17299999999999999</v>
      </c>
      <c r="E132" s="36">
        <v>0.189</v>
      </c>
      <c r="F132" s="36">
        <v>0.14000000000000001</v>
      </c>
      <c r="G132" s="36">
        <v>5.0999999999999997E-2</v>
      </c>
      <c r="H132" s="43">
        <v>1</v>
      </c>
    </row>
    <row r="133" spans="1:8">
      <c r="A133" s="45" t="s">
        <v>133</v>
      </c>
      <c r="B133" s="36">
        <v>0.214</v>
      </c>
      <c r="C133" s="36">
        <v>0.189</v>
      </c>
      <c r="D133" s="36">
        <v>0.188</v>
      </c>
      <c r="E133" s="36">
        <v>0.19800000000000001</v>
      </c>
      <c r="F133" s="36">
        <v>0.15</v>
      </c>
      <c r="G133" s="36">
        <v>0.06</v>
      </c>
      <c r="H133" s="43">
        <v>1</v>
      </c>
    </row>
    <row r="134" spans="1:8">
      <c r="A134" s="45" t="s">
        <v>134</v>
      </c>
      <c r="B134" s="36">
        <v>0.219</v>
      </c>
      <c r="C134" s="36">
        <v>0.29599999999999999</v>
      </c>
      <c r="D134" s="36">
        <v>0.20100000000000001</v>
      </c>
      <c r="E134" s="36">
        <v>0.154</v>
      </c>
      <c r="F134" s="36">
        <v>9.8000000000000004E-2</v>
      </c>
      <c r="G134" s="36">
        <v>3.3000000000000002E-2</v>
      </c>
      <c r="H134" s="43">
        <v>1</v>
      </c>
    </row>
    <row r="135" spans="1:8">
      <c r="A135" s="45" t="s">
        <v>135</v>
      </c>
      <c r="B135" s="36">
        <v>0.23499999999999999</v>
      </c>
      <c r="C135" s="36">
        <v>0.27400000000000002</v>
      </c>
      <c r="D135" s="36">
        <v>0.20799999999999999</v>
      </c>
      <c r="E135" s="36">
        <v>0.16</v>
      </c>
      <c r="F135" s="36">
        <v>9.4E-2</v>
      </c>
      <c r="G135" s="36">
        <v>0.03</v>
      </c>
      <c r="H135" s="43">
        <v>3</v>
      </c>
    </row>
    <row r="136" spans="1:8">
      <c r="A136" s="45" t="s">
        <v>136</v>
      </c>
      <c r="B136" s="36">
        <v>0.223</v>
      </c>
      <c r="C136" s="36">
        <v>0.19400000000000001</v>
      </c>
      <c r="D136" s="36">
        <v>0.184</v>
      </c>
      <c r="E136" s="36">
        <v>0.19400000000000001</v>
      </c>
      <c r="F136" s="36">
        <v>0.151</v>
      </c>
      <c r="G136" s="36">
        <v>5.3999999999999999E-2</v>
      </c>
      <c r="H136" s="43">
        <v>3</v>
      </c>
    </row>
    <row r="137" spans="1:8">
      <c r="A137" s="45" t="s">
        <v>137</v>
      </c>
      <c r="B137" s="36">
        <v>0.23599999999999999</v>
      </c>
      <c r="C137" s="36">
        <v>0.29699999999999999</v>
      </c>
      <c r="D137" s="36">
        <v>0.224</v>
      </c>
      <c r="E137" s="36">
        <v>0.16200000000000001</v>
      </c>
      <c r="F137" s="36">
        <v>6.9000000000000006E-2</v>
      </c>
      <c r="G137" s="36">
        <v>1.0999999999999999E-2</v>
      </c>
      <c r="H137" s="43">
        <v>3</v>
      </c>
    </row>
    <row r="138" spans="1:8">
      <c r="A138" s="45" t="s">
        <v>138</v>
      </c>
      <c r="B138" s="36">
        <v>0.25900000000000001</v>
      </c>
      <c r="C138" s="36">
        <v>0.25600000000000001</v>
      </c>
      <c r="D138" s="36">
        <v>0.184</v>
      </c>
      <c r="E138" s="36">
        <v>0.17100000000000001</v>
      </c>
      <c r="F138" s="36">
        <v>9.6000000000000002E-2</v>
      </c>
      <c r="G138" s="36">
        <v>3.4000000000000002E-2</v>
      </c>
      <c r="H138" s="43">
        <v>3</v>
      </c>
    </row>
    <row r="139" spans="1:8">
      <c r="A139" s="45" t="s">
        <v>139</v>
      </c>
      <c r="B139" s="36">
        <v>0.20100000000000001</v>
      </c>
      <c r="C139" s="36">
        <v>0.27100000000000002</v>
      </c>
      <c r="D139" s="36">
        <v>0.20499999999999999</v>
      </c>
      <c r="E139" s="36">
        <v>0.16500000000000001</v>
      </c>
      <c r="F139" s="36">
        <v>0.114</v>
      </c>
      <c r="G139" s="36">
        <v>4.3999999999999997E-2</v>
      </c>
      <c r="H139" s="43">
        <v>1</v>
      </c>
    </row>
    <row r="140" spans="1:8">
      <c r="A140" s="45" t="s">
        <v>140</v>
      </c>
      <c r="B140" s="36">
        <v>0.20200000000000001</v>
      </c>
      <c r="C140" s="36">
        <v>0.224</v>
      </c>
      <c r="D140" s="36">
        <v>0.19500000000000001</v>
      </c>
      <c r="E140" s="36">
        <v>0.18</v>
      </c>
      <c r="F140" s="36">
        <v>0.13700000000000001</v>
      </c>
      <c r="G140" s="36">
        <v>6.2E-2</v>
      </c>
      <c r="H140" s="43">
        <v>1</v>
      </c>
    </row>
    <row r="141" spans="1:8">
      <c r="A141" s="45" t="s">
        <v>141</v>
      </c>
      <c r="B141" s="36">
        <v>0.18</v>
      </c>
      <c r="C141" s="36">
        <v>0.33400000000000002</v>
      </c>
      <c r="D141" s="36">
        <v>0.19700000000000001</v>
      </c>
      <c r="E141" s="36">
        <v>0.155</v>
      </c>
      <c r="F141" s="36">
        <v>9.5000000000000001E-2</v>
      </c>
      <c r="G141" s="36">
        <v>3.9E-2</v>
      </c>
      <c r="H141" s="43">
        <v>1</v>
      </c>
    </row>
    <row r="142" spans="1:8">
      <c r="A142" s="45" t="s">
        <v>142</v>
      </c>
      <c r="B142" s="36">
        <v>8.1000000000000003E-2</v>
      </c>
      <c r="C142" s="36">
        <v>0.50900000000000001</v>
      </c>
      <c r="D142" s="36">
        <v>0.20899999999999999</v>
      </c>
      <c r="E142" s="36">
        <v>0.122</v>
      </c>
      <c r="F142" s="36">
        <v>6.3E-2</v>
      </c>
      <c r="G142" s="36">
        <v>1.7000000000000001E-2</v>
      </c>
      <c r="H142" s="43">
        <v>3</v>
      </c>
    </row>
    <row r="143" spans="1:8">
      <c r="A143" s="45" t="s">
        <v>143</v>
      </c>
      <c r="B143" s="36">
        <v>0.219</v>
      </c>
      <c r="C143" s="36">
        <v>0.21299999999999999</v>
      </c>
      <c r="D143" s="36">
        <v>0.19600000000000001</v>
      </c>
      <c r="E143" s="36">
        <v>0.193</v>
      </c>
      <c r="F143" s="36">
        <v>0.127</v>
      </c>
      <c r="G143" s="36">
        <v>5.1999999999999998E-2</v>
      </c>
      <c r="H143" s="43">
        <v>1</v>
      </c>
    </row>
    <row r="144" spans="1:8">
      <c r="A144" s="45" t="s">
        <v>144</v>
      </c>
      <c r="B144" s="36">
        <v>0.219</v>
      </c>
      <c r="C144" s="36">
        <v>0.184</v>
      </c>
      <c r="D144" s="36">
        <v>0.17799999999999999</v>
      </c>
      <c r="E144" s="36">
        <v>0.214</v>
      </c>
      <c r="F144" s="36">
        <v>0.153</v>
      </c>
      <c r="G144" s="36">
        <v>5.2999999999999999E-2</v>
      </c>
      <c r="H144" s="43">
        <v>1</v>
      </c>
    </row>
    <row r="145" spans="1:8">
      <c r="A145" s="45" t="s">
        <v>145</v>
      </c>
      <c r="B145" s="36">
        <v>0.219</v>
      </c>
      <c r="C145" s="36">
        <v>0.221</v>
      </c>
      <c r="D145" s="36">
        <v>0.23699999999999999</v>
      </c>
      <c r="E145" s="36">
        <v>0.17399999999999999</v>
      </c>
      <c r="F145" s="36">
        <v>0.109</v>
      </c>
      <c r="G145" s="36">
        <v>4.1000000000000002E-2</v>
      </c>
      <c r="H145" s="43">
        <v>3</v>
      </c>
    </row>
    <row r="146" spans="1:8">
      <c r="A146" s="45" t="s">
        <v>146</v>
      </c>
      <c r="B146" s="36">
        <v>0.23400000000000001</v>
      </c>
      <c r="C146" s="36">
        <v>0.28000000000000003</v>
      </c>
      <c r="D146" s="36">
        <v>0.19700000000000001</v>
      </c>
      <c r="E146" s="36">
        <v>0.161</v>
      </c>
      <c r="F146" s="36">
        <v>9.0999999999999998E-2</v>
      </c>
      <c r="G146" s="36">
        <v>3.6999999999999998E-2</v>
      </c>
      <c r="H146" s="43">
        <v>3</v>
      </c>
    </row>
    <row r="147" spans="1:8">
      <c r="A147" s="45" t="s">
        <v>147</v>
      </c>
      <c r="B147" s="36">
        <v>0.17699999999999999</v>
      </c>
      <c r="C147" s="36">
        <v>0.28999999999999998</v>
      </c>
      <c r="D147" s="36">
        <v>0.22800000000000001</v>
      </c>
      <c r="E147" s="36">
        <v>0.154</v>
      </c>
      <c r="F147" s="36">
        <v>0.107</v>
      </c>
      <c r="G147" s="36">
        <v>4.2999999999999997E-2</v>
      </c>
      <c r="H147" s="43">
        <v>2</v>
      </c>
    </row>
    <row r="148" spans="1:8">
      <c r="A148" s="45" t="s">
        <v>148</v>
      </c>
      <c r="B148" s="36">
        <v>0.27300000000000002</v>
      </c>
      <c r="C148" s="36">
        <v>0.249</v>
      </c>
      <c r="D148" s="36">
        <v>0.20799999999999999</v>
      </c>
      <c r="E148" s="36">
        <v>0.16900000000000001</v>
      </c>
      <c r="F148" s="36">
        <v>7.9000000000000001E-2</v>
      </c>
      <c r="G148" s="36">
        <v>2.1999999999999999E-2</v>
      </c>
      <c r="H148" s="43">
        <v>3</v>
      </c>
    </row>
    <row r="149" spans="1:8">
      <c r="A149" s="45" t="s">
        <v>149</v>
      </c>
      <c r="B149" s="36">
        <v>0.23400000000000001</v>
      </c>
      <c r="C149" s="36">
        <v>0.2</v>
      </c>
      <c r="D149" s="36">
        <v>0.184</v>
      </c>
      <c r="E149" s="36">
        <v>0.188</v>
      </c>
      <c r="F149" s="36">
        <v>0.14399999999999999</v>
      </c>
      <c r="G149" s="36">
        <v>4.9000000000000002E-2</v>
      </c>
      <c r="H149" s="43">
        <v>3</v>
      </c>
    </row>
    <row r="150" spans="1:8">
      <c r="A150" s="45" t="s">
        <v>150</v>
      </c>
      <c r="B150" s="36">
        <v>0.21299999999999999</v>
      </c>
      <c r="C150" s="36">
        <v>0.151</v>
      </c>
      <c r="D150" s="36">
        <v>0.17599999999999999</v>
      </c>
      <c r="E150" s="36">
        <v>0.22700000000000001</v>
      </c>
      <c r="F150" s="36">
        <v>0.183</v>
      </c>
      <c r="G150" s="36">
        <v>4.9000000000000002E-2</v>
      </c>
      <c r="H150" s="43">
        <v>1</v>
      </c>
    </row>
    <row r="151" spans="1:8">
      <c r="A151" s="45" t="s">
        <v>151</v>
      </c>
      <c r="B151" s="36">
        <v>0.183</v>
      </c>
      <c r="C151" s="36">
        <v>0.32900000000000001</v>
      </c>
      <c r="D151" s="36">
        <v>0.218</v>
      </c>
      <c r="E151" s="36">
        <v>0.13800000000000001</v>
      </c>
      <c r="F151" s="36">
        <v>8.3000000000000004E-2</v>
      </c>
      <c r="G151" s="36">
        <v>4.8000000000000001E-2</v>
      </c>
      <c r="H151" s="43">
        <v>3</v>
      </c>
    </row>
    <row r="152" spans="1:8">
      <c r="A152" s="45" t="s">
        <v>152</v>
      </c>
      <c r="B152" s="36">
        <v>0.25600000000000001</v>
      </c>
      <c r="C152" s="36">
        <v>0.20200000000000001</v>
      </c>
      <c r="D152" s="36">
        <v>0.20599999999999999</v>
      </c>
      <c r="E152" s="36">
        <v>0.192</v>
      </c>
      <c r="F152" s="36">
        <v>0.11700000000000001</v>
      </c>
      <c r="G152" s="36">
        <v>2.7E-2</v>
      </c>
      <c r="H152" s="43">
        <v>1</v>
      </c>
    </row>
    <row r="156" spans="1:8">
      <c r="A156" s="43" t="s">
        <v>165</v>
      </c>
      <c r="B156" s="23">
        <f>MIN(B2:B152)</f>
        <v>8.1000000000000003E-2</v>
      </c>
      <c r="C156" s="23">
        <f t="shared" ref="C156:G156" si="44">MIN(C2:C152)</f>
        <v>0.14399999999999999</v>
      </c>
      <c r="D156" s="23">
        <f t="shared" si="44"/>
        <v>0.158</v>
      </c>
      <c r="E156" s="23">
        <f t="shared" si="44"/>
        <v>0.107</v>
      </c>
      <c r="F156" s="23">
        <f t="shared" si="44"/>
        <v>5.7000000000000002E-2</v>
      </c>
      <c r="G156" s="23">
        <f t="shared" si="44"/>
        <v>8.0000000000000002E-3</v>
      </c>
    </row>
    <row r="157" spans="1:8">
      <c r="A157" s="43" t="s">
        <v>166</v>
      </c>
      <c r="B157" s="23">
        <f>MAX(B2:B152)</f>
        <v>0.28599999999999998</v>
      </c>
      <c r="C157" s="23">
        <f t="shared" ref="C157:G157" si="45">MAX(C2:C152)</f>
        <v>0.54400000000000004</v>
      </c>
      <c r="D157" s="23">
        <f t="shared" si="45"/>
        <v>0.248</v>
      </c>
      <c r="E157" s="23">
        <f t="shared" si="45"/>
        <v>0.22700000000000001</v>
      </c>
      <c r="F157" s="23">
        <f t="shared" si="45"/>
        <v>0.20599999999999999</v>
      </c>
      <c r="G157" s="23">
        <f t="shared" si="45"/>
        <v>6.6000000000000003E-2</v>
      </c>
    </row>
    <row r="158" spans="1:8">
      <c r="A158" s="43" t="s">
        <v>174</v>
      </c>
      <c r="B158" s="23">
        <f>AVERAGE(B2:B152)</f>
        <v>0.22418543046357628</v>
      </c>
      <c r="C158" s="23">
        <f t="shared" ref="C158:G158" si="46">AVERAGE(C2:C152)</f>
        <v>0.24090066225165566</v>
      </c>
      <c r="D158" s="23">
        <f t="shared" si="46"/>
        <v>0.19924503311258282</v>
      </c>
      <c r="E158" s="23">
        <f t="shared" si="46"/>
        <v>0.17937086092715226</v>
      </c>
      <c r="F158" s="23">
        <f t="shared" si="46"/>
        <v>0.11672185430463576</v>
      </c>
      <c r="G158" s="23">
        <f t="shared" si="46"/>
        <v>3.9556291390728457E-2</v>
      </c>
    </row>
    <row r="159" spans="1:8">
      <c r="A159" s="43" t="s">
        <v>173</v>
      </c>
      <c r="B159" s="23">
        <f>MEDIAN(B2:B152)</f>
        <v>0.22500000000000001</v>
      </c>
      <c r="C159" s="23">
        <f t="shared" ref="C159:G159" si="47">MEDIAN(C2:C152)</f>
        <v>0.22700000000000001</v>
      </c>
      <c r="D159" s="23">
        <f t="shared" si="47"/>
        <v>0.19800000000000001</v>
      </c>
      <c r="E159" s="23">
        <f t="shared" si="47"/>
        <v>0.18</v>
      </c>
      <c r="F159" s="23">
        <f t="shared" si="47"/>
        <v>0.113</v>
      </c>
      <c r="G159" s="23">
        <f t="shared" si="47"/>
        <v>4.1000000000000002E-2</v>
      </c>
    </row>
  </sheetData>
  <conditionalFormatting sqref="H2:H1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O2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:O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U2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:U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A2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:AA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G2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3:AG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M1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3:A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S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:AS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C97B2-550D-42F4-B4D1-52A5CFB32695}">
  <dimension ref="A1:Y159"/>
  <sheetViews>
    <sheetView workbookViewId="0">
      <selection activeCell="J45" sqref="J45"/>
    </sheetView>
  </sheetViews>
  <sheetFormatPr defaultRowHeight="15"/>
  <cols>
    <col min="6" max="6" width="15" customWidth="1"/>
  </cols>
  <sheetData>
    <row r="1" spans="1:25" ht="75">
      <c r="A1" s="25"/>
      <c r="B1" s="28" t="s">
        <v>175</v>
      </c>
      <c r="C1" s="28" t="s">
        <v>176</v>
      </c>
      <c r="D1" s="28" t="s">
        <v>177</v>
      </c>
      <c r="E1" s="28" t="s">
        <v>178</v>
      </c>
      <c r="F1" s="6" t="s">
        <v>169</v>
      </c>
    </row>
    <row r="2" spans="1:25">
      <c r="A2" s="27" t="s">
        <v>2</v>
      </c>
      <c r="B2" s="29">
        <v>0.38700000000000001</v>
      </c>
      <c r="C2" s="29">
        <v>0.42599999999999999</v>
      </c>
      <c r="D2" s="29">
        <v>0.158</v>
      </c>
      <c r="E2" s="29">
        <v>2.9000000000000001E-2</v>
      </c>
      <c r="F2" s="24">
        <v>3</v>
      </c>
      <c r="I2" s="24" t="s">
        <v>175</v>
      </c>
      <c r="J2" s="24"/>
      <c r="K2" s="24"/>
      <c r="L2" s="24"/>
      <c r="M2" s="24"/>
      <c r="O2" s="24" t="s">
        <v>176</v>
      </c>
      <c r="P2" s="24"/>
      <c r="Q2" s="24"/>
      <c r="R2" s="24"/>
      <c r="S2" s="24"/>
      <c r="U2" t="s">
        <v>177</v>
      </c>
    </row>
    <row r="3" spans="1:25">
      <c r="A3" s="26" t="s">
        <v>3</v>
      </c>
      <c r="B3" s="29">
        <v>0.33100000000000002</v>
      </c>
      <c r="C3" s="29">
        <v>0.50600000000000001</v>
      </c>
      <c r="D3" s="29">
        <v>0.14899999999999999</v>
      </c>
      <c r="E3" s="29">
        <v>1.2999999999999999E-2</v>
      </c>
      <c r="F3" s="24">
        <v>1</v>
      </c>
      <c r="I3" s="24" t="s">
        <v>154</v>
      </c>
      <c r="J3" s="24">
        <v>0</v>
      </c>
      <c r="K3" s="24">
        <v>1</v>
      </c>
      <c r="L3" s="24">
        <v>2</v>
      </c>
      <c r="M3" s="24">
        <v>3</v>
      </c>
      <c r="O3" s="24" t="s">
        <v>154</v>
      </c>
      <c r="P3" s="24">
        <v>0</v>
      </c>
      <c r="Q3" s="24">
        <v>1</v>
      </c>
      <c r="R3" s="24">
        <v>2</v>
      </c>
      <c r="S3" s="24">
        <v>3</v>
      </c>
      <c r="U3" s="24" t="s">
        <v>154</v>
      </c>
      <c r="V3" s="24">
        <v>0</v>
      </c>
      <c r="W3" s="24">
        <v>1</v>
      </c>
      <c r="X3" s="24">
        <v>2</v>
      </c>
      <c r="Y3" s="24">
        <v>3</v>
      </c>
    </row>
    <row r="4" spans="1:25">
      <c r="A4" s="26" t="s">
        <v>4</v>
      </c>
      <c r="B4" s="29">
        <v>0.39400000000000002</v>
      </c>
      <c r="C4" s="29">
        <v>0.41599999999999998</v>
      </c>
      <c r="D4" s="29">
        <v>0.17699999999999999</v>
      </c>
      <c r="E4" s="29">
        <v>1.4E-2</v>
      </c>
      <c r="F4" s="24">
        <v>3</v>
      </c>
      <c r="I4" s="5">
        <v>0.2</v>
      </c>
      <c r="J4" s="24">
        <f>COUNTIFS($B$2:$B$152, "&lt;="&amp;$I4, $F$2:$F$152, "="&amp;J$3)</f>
        <v>0</v>
      </c>
      <c r="K4" s="24">
        <f>COUNTIFS($B$2:$B$152, "&lt;="&amp;$I4, $F$2:$F$152, "="&amp;K$3)</f>
        <v>0</v>
      </c>
      <c r="L4" s="24">
        <f t="shared" ref="L4:M4" si="0">COUNTIFS($B$2:$B$152, "&lt;="&amp;$I4, $F$2:$F$152, "="&amp;L$3)</f>
        <v>0</v>
      </c>
      <c r="M4" s="24">
        <f t="shared" si="0"/>
        <v>0</v>
      </c>
      <c r="O4" s="5">
        <v>0.22</v>
      </c>
      <c r="P4" s="24">
        <f>COUNTIFS($C$2:$C$152, "&lt;="&amp;$O4, $F$2:$F$152, "="&amp;P$3)</f>
        <v>0</v>
      </c>
      <c r="Q4" s="24">
        <f t="shared" ref="Q4:S4" si="1">COUNTIFS($C$2:$C$152, "&lt;="&amp;$O4, $F$2:$F$152, "="&amp;Q$3)</f>
        <v>0</v>
      </c>
      <c r="R4" s="24">
        <f t="shared" si="1"/>
        <v>0</v>
      </c>
      <c r="S4" s="24">
        <f t="shared" si="1"/>
        <v>0</v>
      </c>
      <c r="U4" s="5">
        <v>0.1</v>
      </c>
      <c r="V4" s="24">
        <f>COUNTIFS($D$2:$D152, "&lt;="&amp;$U4, $F$2:$F$152, "="&amp;V$3)</f>
        <v>0</v>
      </c>
      <c r="W4" s="24">
        <f>COUNTIFS($D$2:$D152, "&lt;="&amp;$U4, $F$2:$F$152, "="&amp;W$3)</f>
        <v>0</v>
      </c>
      <c r="X4" s="24">
        <f>COUNTIFS($D$2:$D152, "&lt;="&amp;$U4, $F$2:$F$152, "="&amp;X$3)</f>
        <v>0</v>
      </c>
      <c r="Y4" s="24">
        <f>COUNTIFS($D$2:$D152, "&lt;="&amp;$U4, $F$2:$F$152, "="&amp;Y$3)</f>
        <v>0</v>
      </c>
    </row>
    <row r="5" spans="1:25">
      <c r="A5" s="26" t="s">
        <v>5</v>
      </c>
      <c r="B5" s="29">
        <v>0.316</v>
      </c>
      <c r="C5" s="29">
        <v>0.502</v>
      </c>
      <c r="D5" s="29">
        <v>0.161</v>
      </c>
      <c r="E5" s="29">
        <v>2.1000000000000001E-2</v>
      </c>
      <c r="F5" s="24">
        <v>1</v>
      </c>
      <c r="I5" s="5">
        <v>0.22</v>
      </c>
      <c r="J5" s="24">
        <f>COUNTIFS($B$2:$B$152, "&gt;"&amp;$I4, $B$2:$B$152, "&lt;="&amp;$I5,$F$2:$F$152, "="&amp;J$3)</f>
        <v>0</v>
      </c>
      <c r="K5" s="24">
        <f t="shared" ref="K5:M5" si="2">COUNTIFS($B$2:$B$152, "&gt;"&amp;$I4, $B$2:$B$152, "&lt;="&amp;$I5,$F$2:$F$152, "="&amp;K$3)</f>
        <v>0</v>
      </c>
      <c r="L5" s="24">
        <f t="shared" si="2"/>
        <v>0</v>
      </c>
      <c r="M5" s="24">
        <f t="shared" si="2"/>
        <v>1</v>
      </c>
      <c r="O5" s="5">
        <v>0.24</v>
      </c>
      <c r="P5" s="24">
        <f>COUNTIFS($C$2:$C$152, "&gt;"&amp;$O4, $C$2:$C$152, "&lt;="&amp;$O5,$F$2:$F$152, "="&amp;P$3)</f>
        <v>0</v>
      </c>
      <c r="Q5" s="24">
        <f t="shared" ref="Q5:S5" si="3">COUNTIFS($C$2:$C$152, "&gt;"&amp;$O4, $C$2:$C$152, "&lt;="&amp;$O5,$F$2:$F$152, "="&amp;Q$3)</f>
        <v>0</v>
      </c>
      <c r="R5" s="24">
        <f t="shared" si="3"/>
        <v>0</v>
      </c>
      <c r="S5" s="24">
        <f t="shared" si="3"/>
        <v>1</v>
      </c>
      <c r="U5" s="5">
        <v>0.12</v>
      </c>
      <c r="V5" s="24">
        <f>COUNTIFS($D$2:$D$152, "&gt;"&amp;$U4, $D$2:$D$152, "&lt;="&amp;$U5,$F$2:$F$152, "="&amp;V$3)</f>
        <v>0</v>
      </c>
      <c r="W5" s="24">
        <f t="shared" ref="W5:Y5" si="4">COUNTIFS($D$2:$D$152, "&gt;"&amp;$U4, $D$2:$D$152, "&lt;="&amp;$U5,$F$2:$F$152, "="&amp;W$3)</f>
        <v>6</v>
      </c>
      <c r="X5" s="24">
        <f t="shared" si="4"/>
        <v>4</v>
      </c>
      <c r="Y5" s="24">
        <f t="shared" si="4"/>
        <v>4</v>
      </c>
    </row>
    <row r="6" spans="1:25">
      <c r="A6" s="26" t="s">
        <v>6</v>
      </c>
      <c r="B6" s="29">
        <v>0.45900000000000002</v>
      </c>
      <c r="C6" s="29">
        <v>0.38300000000000001</v>
      </c>
      <c r="D6" s="29">
        <v>0.14599999999999999</v>
      </c>
      <c r="E6" s="29">
        <v>1.0999999999999999E-2</v>
      </c>
      <c r="F6" s="24">
        <v>1</v>
      </c>
      <c r="I6" s="5">
        <v>0.24</v>
      </c>
      <c r="J6" s="24">
        <f t="shared" ref="J6:J27" si="5">COUNTIFS($B$2:$B$152, "&gt;"&amp;$I5, $B$2:$B$152, "&lt;="&amp;$I6,$F$2:$F$152, "="&amp;J$3)</f>
        <v>0</v>
      </c>
      <c r="K6" s="24">
        <f t="shared" ref="K6:K27" si="6">COUNTIFS($B$2:$B$152, "&gt;"&amp;$I5, $B$2:$B$152, "&lt;="&amp;$I6,$F$2:$F$152, "="&amp;K$3)</f>
        <v>0</v>
      </c>
      <c r="L6" s="24">
        <f t="shared" ref="L6:L27" si="7">COUNTIFS($B$2:$B$152, "&gt;"&amp;$I5, $B$2:$B$152, "&lt;="&amp;$I6,$F$2:$F$152, "="&amp;L$3)</f>
        <v>0</v>
      </c>
      <c r="M6" s="24">
        <f t="shared" ref="M6:M27" si="8">COUNTIFS($B$2:$B$152, "&gt;"&amp;$I5, $B$2:$B$152, "&lt;="&amp;$I6,$F$2:$F$152, "="&amp;M$3)</f>
        <v>2</v>
      </c>
      <c r="O6" s="5">
        <v>0.26</v>
      </c>
      <c r="P6" s="24">
        <f t="shared" ref="P6:P24" si="9">COUNTIFS($C$2:$C$152, "&gt;"&amp;$O5, $C$2:$C$152, "&lt;="&amp;$O6,$F$2:$F$152, "="&amp;P$3)</f>
        <v>0</v>
      </c>
      <c r="Q6" s="24">
        <f t="shared" ref="Q6:Q24" si="10">COUNTIFS($C$2:$C$152, "&gt;"&amp;$O5, $C$2:$C$152, "&lt;="&amp;$O6,$F$2:$F$152, "="&amp;Q$3)</f>
        <v>0</v>
      </c>
      <c r="R6" s="24">
        <f t="shared" ref="R6:R24" si="11">COUNTIFS($C$2:$C$152, "&gt;"&amp;$O5, $C$2:$C$152, "&lt;="&amp;$O6,$F$2:$F$152, "="&amp;R$3)</f>
        <v>0</v>
      </c>
      <c r="S6" s="24">
        <f t="shared" ref="S6:S24" si="12">COUNTIFS($C$2:$C$152, "&gt;"&amp;$O5, $C$2:$C$152, "&lt;="&amp;$O6,$F$2:$F$152, "="&amp;S$3)</f>
        <v>0</v>
      </c>
      <c r="U6" s="5">
        <v>0.14000000000000001</v>
      </c>
      <c r="V6" s="24">
        <f t="shared" ref="V6:V13" si="13">COUNTIFS($D$2:$D$152, "&gt;"&amp;$U5, $D$2:$D$152, "&lt;="&amp;$U6,$F$2:$F$152, "="&amp;V$3)</f>
        <v>1</v>
      </c>
      <c r="W6" s="24">
        <f t="shared" ref="W6:W13" si="14">COUNTIFS($D$2:$D$152, "&gt;"&amp;$U5, $D$2:$D$152, "&lt;="&amp;$U6,$F$2:$F$152, "="&amp;W$3)</f>
        <v>9</v>
      </c>
      <c r="X6" s="24">
        <f t="shared" ref="X6:X13" si="15">COUNTIFS($D$2:$D$152, "&gt;"&amp;$U5, $D$2:$D$152, "&lt;="&amp;$U6,$F$2:$F$152, "="&amp;X$3)</f>
        <v>3</v>
      </c>
      <c r="Y6" s="24">
        <f t="shared" ref="Y6:Y13" si="16">COUNTIFS($D$2:$D$152, "&gt;"&amp;$U5, $D$2:$D$152, "&lt;="&amp;$U6,$F$2:$F$152, "="&amp;Y$3)</f>
        <v>6</v>
      </c>
    </row>
    <row r="7" spans="1:25">
      <c r="A7" s="26" t="s">
        <v>7</v>
      </c>
      <c r="B7" s="29">
        <v>0.35699999999999998</v>
      </c>
      <c r="C7" s="29">
        <v>0.46800000000000003</v>
      </c>
      <c r="D7" s="29">
        <v>0.15</v>
      </c>
      <c r="E7" s="29">
        <v>2.5000000000000001E-2</v>
      </c>
      <c r="F7" s="24">
        <v>3</v>
      </c>
      <c r="I7" s="5">
        <v>0.26</v>
      </c>
      <c r="J7" s="24">
        <f t="shared" si="5"/>
        <v>0</v>
      </c>
      <c r="K7" s="24">
        <f t="shared" si="6"/>
        <v>0</v>
      </c>
      <c r="L7" s="24">
        <f t="shared" si="7"/>
        <v>0</v>
      </c>
      <c r="M7" s="24">
        <f t="shared" si="8"/>
        <v>4</v>
      </c>
      <c r="O7" s="5">
        <v>0.28000000000000003</v>
      </c>
      <c r="P7" s="24">
        <f t="shared" si="9"/>
        <v>0</v>
      </c>
      <c r="Q7" s="24">
        <f t="shared" si="10"/>
        <v>0</v>
      </c>
      <c r="R7" s="24">
        <f t="shared" si="11"/>
        <v>0</v>
      </c>
      <c r="S7" s="24">
        <f t="shared" si="12"/>
        <v>1</v>
      </c>
      <c r="U7" s="20">
        <v>0.16</v>
      </c>
      <c r="V7" s="24">
        <f t="shared" si="13"/>
        <v>1</v>
      </c>
      <c r="W7" s="24">
        <f t="shared" si="14"/>
        <v>30</v>
      </c>
      <c r="X7" s="24">
        <f t="shared" si="15"/>
        <v>3</v>
      </c>
      <c r="Y7" s="24">
        <f t="shared" si="16"/>
        <v>21</v>
      </c>
    </row>
    <row r="8" spans="1:25">
      <c r="A8" s="26" t="s">
        <v>8</v>
      </c>
      <c r="B8" s="29">
        <v>0.42699999999999999</v>
      </c>
      <c r="C8" s="29">
        <v>0.378</v>
      </c>
      <c r="D8" s="29">
        <v>0.17799999999999999</v>
      </c>
      <c r="E8" s="29">
        <v>1.6E-2</v>
      </c>
      <c r="F8" s="24">
        <v>1</v>
      </c>
      <c r="I8" s="5">
        <v>0.28000000000000003</v>
      </c>
      <c r="J8" s="24">
        <f t="shared" si="5"/>
        <v>0</v>
      </c>
      <c r="K8" s="24">
        <f t="shared" si="6"/>
        <v>0</v>
      </c>
      <c r="L8" s="24">
        <f t="shared" si="7"/>
        <v>0</v>
      </c>
      <c r="M8" s="24">
        <f t="shared" si="8"/>
        <v>4</v>
      </c>
      <c r="O8" s="5">
        <v>0.3</v>
      </c>
      <c r="P8" s="24">
        <f t="shared" si="9"/>
        <v>0</v>
      </c>
      <c r="Q8" s="24">
        <f t="shared" si="10"/>
        <v>0</v>
      </c>
      <c r="R8" s="24">
        <f t="shared" si="11"/>
        <v>0</v>
      </c>
      <c r="S8" s="24">
        <f t="shared" si="12"/>
        <v>0</v>
      </c>
      <c r="U8" s="5">
        <v>0.18</v>
      </c>
      <c r="V8" s="24">
        <f t="shared" si="13"/>
        <v>1</v>
      </c>
      <c r="W8" s="24">
        <f t="shared" si="14"/>
        <v>14</v>
      </c>
      <c r="X8" s="24">
        <f t="shared" si="15"/>
        <v>2</v>
      </c>
      <c r="Y8" s="24">
        <f t="shared" si="16"/>
        <v>15</v>
      </c>
    </row>
    <row r="9" spans="1:25">
      <c r="A9" s="26" t="s">
        <v>9</v>
      </c>
      <c r="B9" s="29">
        <v>0.36199999999999999</v>
      </c>
      <c r="C9" s="29">
        <v>0.47099999999999997</v>
      </c>
      <c r="D9" s="29">
        <v>0.154</v>
      </c>
      <c r="E9" s="29">
        <v>1.2999999999999999E-2</v>
      </c>
      <c r="F9" s="24">
        <v>2</v>
      </c>
      <c r="I9" s="5">
        <v>0.3</v>
      </c>
      <c r="J9" s="24">
        <f t="shared" si="5"/>
        <v>0</v>
      </c>
      <c r="K9" s="24">
        <f t="shared" si="6"/>
        <v>1</v>
      </c>
      <c r="L9" s="24">
        <f t="shared" si="7"/>
        <v>1</v>
      </c>
      <c r="M9" s="24">
        <f t="shared" si="8"/>
        <v>3</v>
      </c>
      <c r="O9" s="5">
        <v>0.32</v>
      </c>
      <c r="P9" s="24">
        <f t="shared" si="9"/>
        <v>0</v>
      </c>
      <c r="Q9" s="24">
        <f t="shared" si="10"/>
        <v>1</v>
      </c>
      <c r="R9" s="24">
        <f t="shared" si="11"/>
        <v>0</v>
      </c>
      <c r="S9" s="24">
        <f t="shared" si="12"/>
        <v>0</v>
      </c>
      <c r="U9" s="5">
        <v>0.2</v>
      </c>
      <c r="V9" s="24">
        <f t="shared" si="13"/>
        <v>0</v>
      </c>
      <c r="W9" s="24">
        <f t="shared" si="14"/>
        <v>8</v>
      </c>
      <c r="X9" s="24">
        <f t="shared" si="15"/>
        <v>0</v>
      </c>
      <c r="Y9" s="24">
        <f t="shared" si="16"/>
        <v>15</v>
      </c>
    </row>
    <row r="10" spans="1:25">
      <c r="A10" s="26" t="s">
        <v>10</v>
      </c>
      <c r="B10" s="29">
        <v>0.40799999999999997</v>
      </c>
      <c r="C10" s="29">
        <v>0.40200000000000002</v>
      </c>
      <c r="D10" s="29">
        <v>0.17499999999999999</v>
      </c>
      <c r="E10" s="29">
        <v>1.4999999999999999E-2</v>
      </c>
      <c r="F10" s="24">
        <v>3</v>
      </c>
      <c r="I10" s="5">
        <v>0.32</v>
      </c>
      <c r="J10" s="24">
        <f t="shared" si="5"/>
        <v>1</v>
      </c>
      <c r="K10" s="24">
        <f t="shared" si="6"/>
        <v>5</v>
      </c>
      <c r="L10" s="24">
        <f t="shared" si="7"/>
        <v>1</v>
      </c>
      <c r="M10" s="24">
        <f t="shared" si="8"/>
        <v>4</v>
      </c>
      <c r="O10" s="5">
        <v>0.34</v>
      </c>
      <c r="P10" s="24">
        <f t="shared" si="9"/>
        <v>0</v>
      </c>
      <c r="Q10" s="24">
        <f t="shared" si="10"/>
        <v>3</v>
      </c>
      <c r="R10" s="24">
        <f t="shared" si="11"/>
        <v>0</v>
      </c>
      <c r="S10" s="24">
        <f t="shared" si="12"/>
        <v>2</v>
      </c>
      <c r="U10" s="5">
        <v>0.22</v>
      </c>
      <c r="V10" s="24">
        <f t="shared" si="13"/>
        <v>0</v>
      </c>
      <c r="W10" s="24">
        <f t="shared" si="14"/>
        <v>1</v>
      </c>
      <c r="X10" s="24">
        <f t="shared" si="15"/>
        <v>1</v>
      </c>
      <c r="Y10" s="24">
        <f t="shared" si="16"/>
        <v>4</v>
      </c>
    </row>
    <row r="11" spans="1:25">
      <c r="A11" s="26" t="s">
        <v>11</v>
      </c>
      <c r="B11" s="29">
        <v>0.34100000000000003</v>
      </c>
      <c r="C11" s="29">
        <v>0.51300000000000001</v>
      </c>
      <c r="D11" s="29">
        <v>0.125</v>
      </c>
      <c r="E11" s="29">
        <v>2.1999999999999999E-2</v>
      </c>
      <c r="F11" s="24">
        <v>1</v>
      </c>
      <c r="I11" s="5">
        <v>0.34</v>
      </c>
      <c r="J11" s="24">
        <f t="shared" si="5"/>
        <v>0</v>
      </c>
      <c r="K11" s="24">
        <f t="shared" si="6"/>
        <v>3</v>
      </c>
      <c r="L11" s="24">
        <f t="shared" si="7"/>
        <v>0</v>
      </c>
      <c r="M11" s="24">
        <f t="shared" si="8"/>
        <v>8</v>
      </c>
      <c r="O11" s="5">
        <v>0.36</v>
      </c>
      <c r="P11" s="24">
        <f t="shared" si="9"/>
        <v>0</v>
      </c>
      <c r="Q11" s="24">
        <f t="shared" si="10"/>
        <v>1</v>
      </c>
      <c r="R11" s="24">
        <f t="shared" si="11"/>
        <v>1</v>
      </c>
      <c r="S11" s="24">
        <f t="shared" si="12"/>
        <v>0</v>
      </c>
      <c r="U11" s="5">
        <v>0.24</v>
      </c>
      <c r="V11" s="24">
        <f t="shared" si="13"/>
        <v>0</v>
      </c>
      <c r="W11" s="24">
        <f t="shared" si="14"/>
        <v>0</v>
      </c>
      <c r="X11" s="24">
        <f t="shared" si="15"/>
        <v>0</v>
      </c>
      <c r="Y11" s="24">
        <f t="shared" si="16"/>
        <v>1</v>
      </c>
    </row>
    <row r="12" spans="1:25">
      <c r="A12" s="26" t="s">
        <v>12</v>
      </c>
      <c r="B12" s="29">
        <v>0.312</v>
      </c>
      <c r="C12" s="29">
        <v>0.57499999999999996</v>
      </c>
      <c r="D12" s="29">
        <v>0.104</v>
      </c>
      <c r="E12" s="29">
        <v>8.9999999999999993E-3</v>
      </c>
      <c r="F12" s="24">
        <v>1</v>
      </c>
      <c r="I12" s="5">
        <v>0.36</v>
      </c>
      <c r="J12" s="24">
        <f t="shared" si="5"/>
        <v>0</v>
      </c>
      <c r="K12" s="24">
        <f t="shared" si="6"/>
        <v>11</v>
      </c>
      <c r="L12" s="24">
        <f t="shared" si="7"/>
        <v>2</v>
      </c>
      <c r="M12" s="24">
        <f t="shared" si="8"/>
        <v>6</v>
      </c>
      <c r="O12" s="5">
        <v>0.38</v>
      </c>
      <c r="P12" s="24">
        <f t="shared" si="9"/>
        <v>1</v>
      </c>
      <c r="Q12" s="24">
        <f t="shared" si="10"/>
        <v>6</v>
      </c>
      <c r="R12" s="24">
        <f t="shared" si="11"/>
        <v>0</v>
      </c>
      <c r="S12" s="24">
        <f t="shared" si="12"/>
        <v>3</v>
      </c>
      <c r="U12" s="5">
        <v>0.26</v>
      </c>
      <c r="V12" s="24">
        <f t="shared" si="13"/>
        <v>0</v>
      </c>
      <c r="W12" s="24">
        <f t="shared" si="14"/>
        <v>0</v>
      </c>
      <c r="X12" s="24">
        <f t="shared" si="15"/>
        <v>0</v>
      </c>
      <c r="Y12" s="24">
        <f t="shared" si="16"/>
        <v>1</v>
      </c>
    </row>
    <row r="13" spans="1:25">
      <c r="A13" s="26" t="s">
        <v>13</v>
      </c>
      <c r="B13" s="29">
        <v>0.35</v>
      </c>
      <c r="C13" s="29">
        <v>0.43099999999999999</v>
      </c>
      <c r="D13" s="29">
        <v>0.20300000000000001</v>
      </c>
      <c r="E13" s="29">
        <v>1.4999999999999999E-2</v>
      </c>
      <c r="F13" s="24">
        <v>3</v>
      </c>
      <c r="I13" s="20">
        <v>0.38</v>
      </c>
      <c r="J13" s="24">
        <f t="shared" si="5"/>
        <v>0</v>
      </c>
      <c r="K13" s="24">
        <f t="shared" si="6"/>
        <v>5</v>
      </c>
      <c r="L13" s="24">
        <f t="shared" si="7"/>
        <v>2</v>
      </c>
      <c r="M13" s="24">
        <f t="shared" si="8"/>
        <v>10</v>
      </c>
      <c r="O13" s="5">
        <v>0.4</v>
      </c>
      <c r="P13" s="24">
        <f t="shared" si="9"/>
        <v>0</v>
      </c>
      <c r="Q13" s="24">
        <f t="shared" si="10"/>
        <v>12</v>
      </c>
      <c r="R13" s="24">
        <f t="shared" si="11"/>
        <v>2</v>
      </c>
      <c r="S13" s="24">
        <f t="shared" si="12"/>
        <v>1</v>
      </c>
      <c r="U13" s="5">
        <v>0.28000000000000003</v>
      </c>
      <c r="V13" s="24">
        <f t="shared" si="13"/>
        <v>0</v>
      </c>
      <c r="W13" s="24">
        <f t="shared" si="14"/>
        <v>0</v>
      </c>
      <c r="X13" s="24">
        <f t="shared" si="15"/>
        <v>0</v>
      </c>
      <c r="Y13" s="24">
        <f t="shared" si="16"/>
        <v>0</v>
      </c>
    </row>
    <row r="14" spans="1:25">
      <c r="A14" s="26" t="s">
        <v>14</v>
      </c>
      <c r="B14" s="29">
        <v>0.251</v>
      </c>
      <c r="C14" s="29">
        <v>0.53800000000000003</v>
      </c>
      <c r="D14" s="29">
        <v>0.187</v>
      </c>
      <c r="E14" s="29">
        <v>2.3E-2</v>
      </c>
      <c r="F14" s="24">
        <v>3</v>
      </c>
      <c r="I14" s="5">
        <v>0.4</v>
      </c>
      <c r="J14" s="24">
        <f t="shared" si="5"/>
        <v>0</v>
      </c>
      <c r="K14" s="24">
        <f t="shared" si="6"/>
        <v>11</v>
      </c>
      <c r="L14" s="24">
        <f t="shared" si="7"/>
        <v>0</v>
      </c>
      <c r="M14" s="24">
        <f t="shared" si="8"/>
        <v>10</v>
      </c>
      <c r="O14" s="5">
        <v>0.42</v>
      </c>
      <c r="P14" s="24">
        <f t="shared" si="9"/>
        <v>0</v>
      </c>
      <c r="Q14" s="24">
        <f t="shared" si="10"/>
        <v>10</v>
      </c>
      <c r="R14" s="24">
        <f t="shared" si="11"/>
        <v>1</v>
      </c>
      <c r="S14" s="24">
        <f t="shared" si="12"/>
        <v>14</v>
      </c>
      <c r="U14" s="5"/>
      <c r="V14" s="24"/>
      <c r="W14" s="24"/>
      <c r="X14" s="24"/>
      <c r="Y14" s="24"/>
    </row>
    <row r="15" spans="1:25">
      <c r="A15" s="26" t="s">
        <v>15</v>
      </c>
      <c r="B15" s="29">
        <v>0.34899999999999998</v>
      </c>
      <c r="C15" s="29">
        <v>0.48099999999999998</v>
      </c>
      <c r="D15" s="29">
        <v>0.152</v>
      </c>
      <c r="E15" s="29">
        <v>1.7999999999999999E-2</v>
      </c>
      <c r="F15" s="24">
        <v>1</v>
      </c>
      <c r="I15" s="5">
        <v>0.42</v>
      </c>
      <c r="J15" s="24">
        <f t="shared" si="5"/>
        <v>1</v>
      </c>
      <c r="K15" s="24">
        <f t="shared" si="6"/>
        <v>7</v>
      </c>
      <c r="L15" s="24">
        <f t="shared" si="7"/>
        <v>3</v>
      </c>
      <c r="M15" s="24">
        <f t="shared" si="8"/>
        <v>3</v>
      </c>
      <c r="O15" s="5">
        <v>0.44</v>
      </c>
      <c r="P15" s="24">
        <f t="shared" si="9"/>
        <v>1</v>
      </c>
      <c r="Q15" s="24">
        <f t="shared" si="10"/>
        <v>7</v>
      </c>
      <c r="R15" s="24">
        <f t="shared" si="11"/>
        <v>2</v>
      </c>
      <c r="S15" s="24">
        <f t="shared" si="12"/>
        <v>7</v>
      </c>
      <c r="U15" s="5"/>
      <c r="V15" s="24"/>
      <c r="W15" s="24"/>
      <c r="X15" s="24"/>
      <c r="Y15" s="24"/>
    </row>
    <row r="16" spans="1:25">
      <c r="A16" s="26" t="s">
        <v>16</v>
      </c>
      <c r="B16" s="29">
        <v>0.40699999999999997</v>
      </c>
      <c r="C16" s="29">
        <v>0.42199999999999999</v>
      </c>
      <c r="D16" s="29">
        <v>0.15</v>
      </c>
      <c r="E16" s="29">
        <v>2.1000000000000001E-2</v>
      </c>
      <c r="F16" s="24">
        <v>1</v>
      </c>
      <c r="I16" s="5">
        <v>0.44</v>
      </c>
      <c r="J16" s="24">
        <f t="shared" si="5"/>
        <v>1</v>
      </c>
      <c r="K16" s="24">
        <f t="shared" si="6"/>
        <v>10</v>
      </c>
      <c r="L16" s="24">
        <f t="shared" si="7"/>
        <v>1</v>
      </c>
      <c r="M16" s="24">
        <f t="shared" si="8"/>
        <v>3</v>
      </c>
      <c r="O16" s="20">
        <v>0.46</v>
      </c>
      <c r="P16" s="24">
        <f t="shared" si="9"/>
        <v>0</v>
      </c>
      <c r="Q16" s="24">
        <f t="shared" si="10"/>
        <v>3</v>
      </c>
      <c r="R16" s="24">
        <f t="shared" si="11"/>
        <v>2</v>
      </c>
      <c r="S16" s="24">
        <f t="shared" si="12"/>
        <v>6</v>
      </c>
      <c r="U16" s="5"/>
      <c r="V16" s="24"/>
      <c r="W16" s="24"/>
      <c r="X16" s="24"/>
      <c r="Y16" s="24"/>
    </row>
    <row r="17" spans="1:25">
      <c r="A17" s="26" t="s">
        <v>17</v>
      </c>
      <c r="B17" s="29">
        <v>0.39400000000000002</v>
      </c>
      <c r="C17" s="29">
        <v>0.441</v>
      </c>
      <c r="D17" s="29">
        <v>0.153</v>
      </c>
      <c r="E17" s="29">
        <v>1.0999999999999999E-2</v>
      </c>
      <c r="F17" s="24">
        <v>1</v>
      </c>
      <c r="I17" s="5">
        <v>0.46</v>
      </c>
      <c r="J17" s="24">
        <f t="shared" si="5"/>
        <v>0</v>
      </c>
      <c r="K17" s="24">
        <f t="shared" si="6"/>
        <v>10</v>
      </c>
      <c r="L17" s="24">
        <f t="shared" si="7"/>
        <v>3</v>
      </c>
      <c r="M17" s="24">
        <f t="shared" si="8"/>
        <v>5</v>
      </c>
      <c r="O17" s="5">
        <v>0.48</v>
      </c>
      <c r="P17" s="24">
        <f t="shared" si="9"/>
        <v>0</v>
      </c>
      <c r="Q17" s="24">
        <f t="shared" si="10"/>
        <v>6</v>
      </c>
      <c r="R17" s="24">
        <f t="shared" si="11"/>
        <v>1</v>
      </c>
      <c r="S17" s="24">
        <f t="shared" si="12"/>
        <v>7</v>
      </c>
      <c r="U17" s="5"/>
      <c r="V17" s="24"/>
      <c r="W17" s="24"/>
      <c r="X17" s="24"/>
      <c r="Y17" s="24"/>
    </row>
    <row r="18" spans="1:25">
      <c r="A18" s="26" t="s">
        <v>18</v>
      </c>
      <c r="B18" s="29">
        <v>0.44900000000000001</v>
      </c>
      <c r="C18" s="29">
        <v>0.36499999999999999</v>
      </c>
      <c r="D18" s="29">
        <v>0.17499999999999999</v>
      </c>
      <c r="E18" s="29">
        <v>0.01</v>
      </c>
      <c r="F18" s="24">
        <v>1</v>
      </c>
      <c r="I18" s="5">
        <v>0.48</v>
      </c>
      <c r="J18" s="24">
        <f t="shared" si="5"/>
        <v>0</v>
      </c>
      <c r="K18" s="24">
        <f t="shared" si="6"/>
        <v>3</v>
      </c>
      <c r="L18" s="24">
        <f t="shared" si="7"/>
        <v>0</v>
      </c>
      <c r="M18" s="24">
        <f t="shared" si="8"/>
        <v>0</v>
      </c>
      <c r="O18" s="5">
        <v>0.5</v>
      </c>
      <c r="P18" s="24">
        <f t="shared" si="9"/>
        <v>0</v>
      </c>
      <c r="Q18" s="24">
        <f t="shared" si="10"/>
        <v>9</v>
      </c>
      <c r="R18" s="24">
        <f t="shared" si="11"/>
        <v>1</v>
      </c>
      <c r="S18" s="24">
        <f t="shared" si="12"/>
        <v>8</v>
      </c>
      <c r="U18" s="5"/>
      <c r="V18" s="24"/>
      <c r="W18" s="24"/>
      <c r="X18" s="24"/>
      <c r="Y18" s="24"/>
    </row>
    <row r="19" spans="1:25">
      <c r="A19" s="26" t="s">
        <v>19</v>
      </c>
      <c r="B19" s="29">
        <v>0.32</v>
      </c>
      <c r="C19" s="29">
        <v>0.55600000000000005</v>
      </c>
      <c r="D19" s="29">
        <v>0.111</v>
      </c>
      <c r="E19" s="29">
        <v>1.4E-2</v>
      </c>
      <c r="F19" s="24">
        <v>1</v>
      </c>
      <c r="I19" s="5">
        <v>0.5</v>
      </c>
      <c r="J19" s="24">
        <f t="shared" si="5"/>
        <v>0</v>
      </c>
      <c r="K19" s="24">
        <f t="shared" si="6"/>
        <v>2</v>
      </c>
      <c r="L19" s="24">
        <f t="shared" si="7"/>
        <v>0</v>
      </c>
      <c r="M19" s="24">
        <f t="shared" si="8"/>
        <v>1</v>
      </c>
      <c r="O19" s="5">
        <v>0.52</v>
      </c>
      <c r="P19" s="24">
        <f t="shared" si="9"/>
        <v>0</v>
      </c>
      <c r="Q19" s="24">
        <f t="shared" si="10"/>
        <v>5</v>
      </c>
      <c r="R19" s="24">
        <f t="shared" si="11"/>
        <v>3</v>
      </c>
      <c r="S19" s="24">
        <f t="shared" si="12"/>
        <v>5</v>
      </c>
      <c r="U19" s="5"/>
      <c r="V19" s="24"/>
      <c r="W19" s="24"/>
      <c r="X19" s="24"/>
      <c r="Y19" s="24"/>
    </row>
    <row r="20" spans="1:25">
      <c r="A20" s="26" t="s">
        <v>20</v>
      </c>
      <c r="B20" s="29">
        <v>0.34799999999999998</v>
      </c>
      <c r="C20" s="29">
        <v>0.47199999999999998</v>
      </c>
      <c r="D20" s="29">
        <v>0.16600000000000001</v>
      </c>
      <c r="E20" s="29">
        <v>1.2999999999999999E-2</v>
      </c>
      <c r="F20" s="24">
        <v>3</v>
      </c>
      <c r="I20" s="5">
        <v>0.52</v>
      </c>
      <c r="J20" s="24">
        <f t="shared" si="5"/>
        <v>0</v>
      </c>
      <c r="K20" s="24">
        <f t="shared" si="6"/>
        <v>0</v>
      </c>
      <c r="L20" s="24">
        <f t="shared" si="7"/>
        <v>0</v>
      </c>
      <c r="M20" s="24">
        <f t="shared" si="8"/>
        <v>0</v>
      </c>
      <c r="O20" s="5">
        <v>0.54</v>
      </c>
      <c r="P20" s="24">
        <f t="shared" si="9"/>
        <v>0</v>
      </c>
      <c r="Q20" s="24">
        <f t="shared" si="10"/>
        <v>2</v>
      </c>
      <c r="R20" s="24">
        <f t="shared" si="11"/>
        <v>0</v>
      </c>
      <c r="S20" s="24">
        <f t="shared" si="12"/>
        <v>6</v>
      </c>
      <c r="U20" s="5"/>
      <c r="V20" s="24"/>
      <c r="W20" s="24"/>
      <c r="X20" s="24"/>
      <c r="Y20" s="24"/>
    </row>
    <row r="21" spans="1:25">
      <c r="A21" s="26" t="s">
        <v>21</v>
      </c>
      <c r="B21" s="29">
        <v>0.47599999999999998</v>
      </c>
      <c r="C21" s="29">
        <v>0.38200000000000001</v>
      </c>
      <c r="D21" s="29">
        <v>0.11</v>
      </c>
      <c r="E21" s="29">
        <v>3.2000000000000001E-2</v>
      </c>
      <c r="F21" s="24">
        <v>1</v>
      </c>
      <c r="I21" s="5">
        <v>0.54</v>
      </c>
      <c r="J21" s="24">
        <f t="shared" si="5"/>
        <v>0</v>
      </c>
      <c r="K21" s="24">
        <f t="shared" si="6"/>
        <v>0</v>
      </c>
      <c r="L21" s="24">
        <f t="shared" si="7"/>
        <v>0</v>
      </c>
      <c r="M21" s="24">
        <f t="shared" si="8"/>
        <v>1</v>
      </c>
      <c r="O21" s="5">
        <v>0.56000000000000005</v>
      </c>
      <c r="P21" s="24">
        <f t="shared" si="9"/>
        <v>1</v>
      </c>
      <c r="Q21" s="24">
        <f t="shared" si="10"/>
        <v>1</v>
      </c>
      <c r="R21" s="24">
        <f t="shared" si="11"/>
        <v>0</v>
      </c>
      <c r="S21" s="24">
        <f t="shared" si="12"/>
        <v>3</v>
      </c>
      <c r="U21" s="5"/>
      <c r="V21" s="24"/>
      <c r="W21" s="24"/>
      <c r="X21" s="24"/>
      <c r="Y21" s="24"/>
    </row>
    <row r="22" spans="1:25">
      <c r="A22" s="26" t="s">
        <v>22</v>
      </c>
      <c r="B22" s="29">
        <v>0.30399999999999999</v>
      </c>
      <c r="C22" s="29">
        <v>0.48599999999999999</v>
      </c>
      <c r="D22" s="29">
        <v>0.186</v>
      </c>
      <c r="E22" s="29">
        <v>2.3E-2</v>
      </c>
      <c r="F22" s="24">
        <v>3</v>
      </c>
      <c r="I22" s="5">
        <v>0.56000000000000005</v>
      </c>
      <c r="J22" s="24">
        <f t="shared" si="5"/>
        <v>0</v>
      </c>
      <c r="K22" s="24">
        <f t="shared" si="6"/>
        <v>0</v>
      </c>
      <c r="L22" s="24">
        <f t="shared" si="7"/>
        <v>0</v>
      </c>
      <c r="M22" s="24">
        <f t="shared" si="8"/>
        <v>1</v>
      </c>
      <c r="O22" s="5">
        <v>0.57999999999999996</v>
      </c>
      <c r="P22" s="24">
        <f t="shared" si="9"/>
        <v>0</v>
      </c>
      <c r="Q22" s="24">
        <f t="shared" si="10"/>
        <v>1</v>
      </c>
      <c r="R22" s="24">
        <f t="shared" si="11"/>
        <v>0</v>
      </c>
      <c r="S22" s="24">
        <f t="shared" si="12"/>
        <v>2</v>
      </c>
      <c r="U22" s="5"/>
      <c r="V22" s="24"/>
      <c r="W22" s="24"/>
      <c r="X22" s="24"/>
      <c r="Y22" s="24"/>
    </row>
    <row r="23" spans="1:25">
      <c r="A23" s="26" t="s">
        <v>23</v>
      </c>
      <c r="B23" s="29">
        <v>0.317</v>
      </c>
      <c r="C23" s="29">
        <v>0.501</v>
      </c>
      <c r="D23" s="29">
        <v>0.16400000000000001</v>
      </c>
      <c r="E23" s="29">
        <v>1.7999999999999999E-2</v>
      </c>
      <c r="F23" s="24">
        <v>3</v>
      </c>
      <c r="I23" s="5">
        <v>0.57999999999999996</v>
      </c>
      <c r="J23" s="24">
        <f t="shared" si="5"/>
        <v>0</v>
      </c>
      <c r="K23" s="24">
        <f t="shared" si="6"/>
        <v>0</v>
      </c>
      <c r="L23" s="24">
        <f t="shared" si="7"/>
        <v>0</v>
      </c>
      <c r="M23" s="24">
        <f t="shared" si="8"/>
        <v>0</v>
      </c>
      <c r="O23" s="5">
        <v>0.6</v>
      </c>
      <c r="P23" s="24">
        <f t="shared" si="9"/>
        <v>0</v>
      </c>
      <c r="Q23" s="24">
        <f t="shared" si="10"/>
        <v>1</v>
      </c>
      <c r="R23" s="24">
        <f t="shared" si="11"/>
        <v>0</v>
      </c>
      <c r="S23" s="24">
        <f t="shared" si="12"/>
        <v>1</v>
      </c>
      <c r="U23" s="5"/>
      <c r="V23" s="24"/>
      <c r="W23" s="24"/>
      <c r="X23" s="24"/>
      <c r="Y23" s="24"/>
    </row>
    <row r="24" spans="1:25">
      <c r="A24" s="26" t="s">
        <v>24</v>
      </c>
      <c r="B24" s="29">
        <v>0.40200000000000002</v>
      </c>
      <c r="C24" s="29">
        <v>0.41099999999999998</v>
      </c>
      <c r="D24" s="29">
        <v>0.17399999999999999</v>
      </c>
      <c r="E24" s="29">
        <v>1.2999999999999999E-2</v>
      </c>
      <c r="F24" s="24">
        <v>1</v>
      </c>
      <c r="I24" s="5">
        <v>0.6</v>
      </c>
      <c r="J24" s="24">
        <f t="shared" si="5"/>
        <v>0</v>
      </c>
      <c r="K24" s="24">
        <f t="shared" si="6"/>
        <v>0</v>
      </c>
      <c r="L24" s="24">
        <f t="shared" si="7"/>
        <v>0</v>
      </c>
      <c r="M24" s="24">
        <f t="shared" si="8"/>
        <v>0</v>
      </c>
      <c r="O24" s="5">
        <v>0.62</v>
      </c>
      <c r="P24" s="24">
        <f t="shared" si="9"/>
        <v>0</v>
      </c>
      <c r="Q24" s="24">
        <f t="shared" si="10"/>
        <v>0</v>
      </c>
      <c r="R24" s="24">
        <f t="shared" si="11"/>
        <v>0</v>
      </c>
      <c r="S24" s="24">
        <f t="shared" si="12"/>
        <v>0</v>
      </c>
      <c r="U24" s="5"/>
      <c r="V24" s="24"/>
      <c r="W24" s="24"/>
      <c r="X24" s="24"/>
      <c r="Y24" s="24"/>
    </row>
    <row r="25" spans="1:25">
      <c r="A25" s="26" t="s">
        <v>25</v>
      </c>
      <c r="B25" s="29">
        <v>0.246</v>
      </c>
      <c r="C25" s="29">
        <v>0.55800000000000005</v>
      </c>
      <c r="D25" s="29">
        <v>0.18</v>
      </c>
      <c r="E25" s="29">
        <v>1.6E-2</v>
      </c>
      <c r="F25" s="24">
        <v>3</v>
      </c>
      <c r="I25" s="5">
        <v>0.62</v>
      </c>
      <c r="J25" s="24">
        <f t="shared" si="5"/>
        <v>0</v>
      </c>
      <c r="K25" s="24">
        <f t="shared" si="6"/>
        <v>0</v>
      </c>
      <c r="L25" s="24">
        <f t="shared" si="7"/>
        <v>0</v>
      </c>
      <c r="M25" s="24">
        <f t="shared" si="8"/>
        <v>0</v>
      </c>
      <c r="O25" s="5"/>
      <c r="P25" s="24"/>
      <c r="Q25" s="24"/>
      <c r="R25" s="24"/>
      <c r="S25" s="24"/>
      <c r="U25" s="5"/>
    </row>
    <row r="26" spans="1:25">
      <c r="A26" s="26" t="s">
        <v>26</v>
      </c>
      <c r="B26" s="29">
        <v>0.44400000000000001</v>
      </c>
      <c r="C26" s="29">
        <v>0.41799999999999998</v>
      </c>
      <c r="D26" s="29">
        <v>0.122</v>
      </c>
      <c r="E26" s="29">
        <v>1.6E-2</v>
      </c>
      <c r="F26" s="24">
        <v>3</v>
      </c>
      <c r="I26" s="5">
        <v>0.64</v>
      </c>
      <c r="J26" s="24">
        <f t="shared" si="5"/>
        <v>0</v>
      </c>
      <c r="K26" s="24">
        <f t="shared" si="6"/>
        <v>0</v>
      </c>
      <c r="L26" s="24">
        <f t="shared" si="7"/>
        <v>0</v>
      </c>
      <c r="M26" s="24">
        <f t="shared" si="8"/>
        <v>1</v>
      </c>
      <c r="O26" s="5"/>
      <c r="P26" s="24"/>
      <c r="Q26" s="24"/>
      <c r="R26" s="24"/>
      <c r="S26" s="24"/>
    </row>
    <row r="27" spans="1:25">
      <c r="A27" s="26" t="s">
        <v>27</v>
      </c>
      <c r="B27" s="29">
        <v>0.436</v>
      </c>
      <c r="C27" s="29">
        <v>0.41</v>
      </c>
      <c r="D27" s="29">
        <v>0.14399999999999999</v>
      </c>
      <c r="E27" s="29">
        <v>0.01</v>
      </c>
      <c r="F27" s="24">
        <v>1</v>
      </c>
      <c r="I27" s="5">
        <v>0.66</v>
      </c>
      <c r="J27" s="24">
        <f t="shared" si="5"/>
        <v>0</v>
      </c>
      <c r="K27" s="24">
        <f t="shared" si="6"/>
        <v>0</v>
      </c>
      <c r="L27" s="24">
        <f t="shared" si="7"/>
        <v>0</v>
      </c>
      <c r="M27" s="24">
        <f t="shared" si="8"/>
        <v>0</v>
      </c>
      <c r="P27" s="24"/>
      <c r="Q27" s="24"/>
      <c r="R27" s="24"/>
      <c r="S27" s="24"/>
    </row>
    <row r="28" spans="1:25">
      <c r="A28" s="26" t="s">
        <v>28</v>
      </c>
      <c r="B28" s="29">
        <v>0.4</v>
      </c>
      <c r="C28" s="29">
        <v>0.43</v>
      </c>
      <c r="D28" s="29">
        <v>0.156</v>
      </c>
      <c r="E28" s="29">
        <v>1.4E-2</v>
      </c>
      <c r="F28" s="24">
        <v>1</v>
      </c>
    </row>
    <row r="29" spans="1:25">
      <c r="A29" s="26" t="s">
        <v>29</v>
      </c>
      <c r="B29" s="29">
        <v>0.36</v>
      </c>
      <c r="C29" s="29">
        <v>0.47499999999999998</v>
      </c>
      <c r="D29" s="29">
        <v>0.153</v>
      </c>
      <c r="E29" s="29">
        <v>1.0999999999999999E-2</v>
      </c>
      <c r="F29" s="24">
        <v>1</v>
      </c>
    </row>
    <row r="30" spans="1:25">
      <c r="A30" s="26" t="s">
        <v>30</v>
      </c>
      <c r="B30" s="29">
        <v>0.23799999999999999</v>
      </c>
      <c r="C30" s="29">
        <v>0.52500000000000002</v>
      </c>
      <c r="D30" s="29">
        <v>0.219</v>
      </c>
      <c r="E30" s="29">
        <v>1.9E-2</v>
      </c>
      <c r="F30" s="24">
        <v>3</v>
      </c>
    </row>
    <row r="31" spans="1:25">
      <c r="A31" s="26" t="s">
        <v>31</v>
      </c>
      <c r="B31" s="29">
        <v>0.33800000000000002</v>
      </c>
      <c r="C31" s="29">
        <v>0.495</v>
      </c>
      <c r="D31" s="29">
        <v>0.14499999999999999</v>
      </c>
      <c r="E31" s="29">
        <v>2.1999999999999999E-2</v>
      </c>
      <c r="F31" s="24">
        <v>1</v>
      </c>
    </row>
    <row r="32" spans="1:25">
      <c r="A32" s="26" t="s">
        <v>32</v>
      </c>
      <c r="B32" s="29">
        <v>0.40600000000000003</v>
      </c>
      <c r="C32" s="29">
        <v>0.38800000000000001</v>
      </c>
      <c r="D32" s="29">
        <v>0.186</v>
      </c>
      <c r="E32" s="29">
        <v>1.9E-2</v>
      </c>
      <c r="F32" s="24">
        <v>3</v>
      </c>
    </row>
    <row r="33" spans="1:9">
      <c r="A33" s="26" t="s">
        <v>33</v>
      </c>
      <c r="B33" s="29">
        <v>0.36</v>
      </c>
      <c r="C33" s="29">
        <v>0.48299999999999998</v>
      </c>
      <c r="D33" s="29">
        <v>0.14299999999999999</v>
      </c>
      <c r="E33" s="29">
        <v>1.4999999999999999E-2</v>
      </c>
      <c r="F33" s="24">
        <v>1</v>
      </c>
      <c r="I33" s="20" t="s">
        <v>174</v>
      </c>
    </row>
    <row r="34" spans="1:9">
      <c r="A34" s="26" t="s">
        <v>34</v>
      </c>
      <c r="B34" s="29">
        <v>0.373</v>
      </c>
      <c r="C34" s="29">
        <v>0.44700000000000001</v>
      </c>
      <c r="D34" s="29">
        <v>0.153</v>
      </c>
      <c r="E34" s="29">
        <v>2.7E-2</v>
      </c>
      <c r="F34" s="24">
        <v>3</v>
      </c>
      <c r="I34" s="43"/>
    </row>
    <row r="35" spans="1:9">
      <c r="A35" s="26" t="s">
        <v>35</v>
      </c>
      <c r="B35" s="29">
        <v>0.41799999999999998</v>
      </c>
      <c r="C35" s="29">
        <v>0.443</v>
      </c>
      <c r="D35" s="29">
        <v>0.129</v>
      </c>
      <c r="E35" s="29">
        <v>0.01</v>
      </c>
      <c r="F35" s="24">
        <v>3</v>
      </c>
      <c r="I35" s="43"/>
    </row>
    <row r="36" spans="1:9">
      <c r="A36" s="26" t="s">
        <v>36</v>
      </c>
      <c r="B36" s="29">
        <v>0.374</v>
      </c>
      <c r="C36" s="29">
        <v>0.41799999999999998</v>
      </c>
      <c r="D36" s="29">
        <v>0.191</v>
      </c>
      <c r="E36" s="29">
        <v>1.7000000000000001E-2</v>
      </c>
      <c r="F36" s="24">
        <v>3</v>
      </c>
      <c r="I36" s="43" t="s">
        <v>209</v>
      </c>
    </row>
    <row r="37" spans="1:9">
      <c r="A37" s="26" t="s">
        <v>37</v>
      </c>
      <c r="B37" s="29">
        <v>0.314</v>
      </c>
      <c r="C37" s="29">
        <v>0.51300000000000001</v>
      </c>
      <c r="D37" s="29">
        <v>0.158</v>
      </c>
      <c r="E37" s="29">
        <v>1.6E-2</v>
      </c>
      <c r="F37" s="24">
        <v>2</v>
      </c>
      <c r="I37" s="43" t="s">
        <v>210</v>
      </c>
    </row>
    <row r="38" spans="1:9">
      <c r="A38" s="26" t="s">
        <v>38</v>
      </c>
      <c r="B38" s="29">
        <v>0.45700000000000002</v>
      </c>
      <c r="C38" s="29">
        <v>0.33500000000000002</v>
      </c>
      <c r="D38" s="29">
        <v>0.19600000000000001</v>
      </c>
      <c r="E38" s="29">
        <v>1.2E-2</v>
      </c>
      <c r="F38" s="24">
        <v>1</v>
      </c>
    </row>
    <row r="39" spans="1:9">
      <c r="A39" s="26" t="s">
        <v>39</v>
      </c>
      <c r="B39" s="29">
        <v>0.36799999999999999</v>
      </c>
      <c r="C39" s="29">
        <v>0.44800000000000001</v>
      </c>
      <c r="D39" s="29">
        <v>0.16700000000000001</v>
      </c>
      <c r="E39" s="29">
        <v>1.7000000000000001E-2</v>
      </c>
      <c r="F39" s="24">
        <v>3</v>
      </c>
    </row>
    <row r="40" spans="1:9">
      <c r="A40" s="26" t="s">
        <v>40</v>
      </c>
      <c r="B40" s="29">
        <v>0.40200000000000002</v>
      </c>
      <c r="C40" s="29">
        <v>0.46300000000000002</v>
      </c>
      <c r="D40" s="29">
        <v>0.11700000000000001</v>
      </c>
      <c r="E40" s="29">
        <v>1.7999999999999999E-2</v>
      </c>
      <c r="F40" s="24">
        <v>1</v>
      </c>
    </row>
    <row r="41" spans="1:9">
      <c r="A41" s="26" t="s">
        <v>41</v>
      </c>
      <c r="B41" s="29">
        <v>0.41</v>
      </c>
      <c r="C41" s="29">
        <v>0.42299999999999999</v>
      </c>
      <c r="D41" s="29">
        <v>0.154</v>
      </c>
      <c r="E41" s="29">
        <v>1.2999999999999999E-2</v>
      </c>
      <c r="F41" s="24">
        <v>0</v>
      </c>
    </row>
    <row r="42" spans="1:9">
      <c r="A42" s="26" t="s">
        <v>42</v>
      </c>
      <c r="B42" s="29">
        <v>0.35</v>
      </c>
      <c r="C42" s="29">
        <v>0.48599999999999999</v>
      </c>
      <c r="D42" s="29">
        <v>0.14899999999999999</v>
      </c>
      <c r="E42" s="29">
        <v>1.4999999999999999E-2</v>
      </c>
      <c r="F42" s="24">
        <v>1</v>
      </c>
    </row>
    <row r="43" spans="1:9">
      <c r="A43" s="26" t="s">
        <v>43</v>
      </c>
      <c r="B43" s="29">
        <v>0.34799999999999998</v>
      </c>
      <c r="C43" s="29">
        <v>0.498</v>
      </c>
      <c r="D43" s="29">
        <v>0.14299999999999999</v>
      </c>
      <c r="E43" s="29">
        <v>1.2E-2</v>
      </c>
      <c r="F43" s="24">
        <v>1</v>
      </c>
    </row>
    <row r="44" spans="1:9">
      <c r="A44" s="26" t="s">
        <v>44</v>
      </c>
      <c r="B44" s="29">
        <v>0.35899999999999999</v>
      </c>
      <c r="C44" s="29">
        <v>0.42199999999999999</v>
      </c>
      <c r="D44" s="29">
        <v>0.20499999999999999</v>
      </c>
      <c r="E44" s="29">
        <v>1.4E-2</v>
      </c>
      <c r="F44" s="24">
        <v>3</v>
      </c>
    </row>
    <row r="45" spans="1:9">
      <c r="A45" s="26" t="s">
        <v>45</v>
      </c>
      <c r="B45" s="29">
        <v>0.34300000000000003</v>
      </c>
      <c r="C45" s="29">
        <v>0.45100000000000001</v>
      </c>
      <c r="D45" s="29">
        <v>0.191</v>
      </c>
      <c r="E45" s="29">
        <v>1.6E-2</v>
      </c>
      <c r="F45" s="24">
        <v>3</v>
      </c>
    </row>
    <row r="46" spans="1:9">
      <c r="A46" s="26" t="s">
        <v>46</v>
      </c>
      <c r="B46" s="29">
        <v>0.4</v>
      </c>
      <c r="C46" s="29">
        <v>0.43</v>
      </c>
      <c r="D46" s="29">
        <v>0.153</v>
      </c>
      <c r="E46" s="29">
        <v>1.7999999999999999E-2</v>
      </c>
      <c r="F46" s="24">
        <v>1</v>
      </c>
    </row>
    <row r="47" spans="1:9">
      <c r="A47" s="26" t="s">
        <v>47</v>
      </c>
      <c r="B47" s="29">
        <v>0.443</v>
      </c>
      <c r="C47" s="29">
        <v>0.40899999999999997</v>
      </c>
      <c r="D47" s="29">
        <v>0.13800000000000001</v>
      </c>
      <c r="E47" s="29">
        <v>1.0999999999999999E-2</v>
      </c>
      <c r="F47" s="24">
        <v>3</v>
      </c>
    </row>
    <row r="48" spans="1:9">
      <c r="A48" s="26" t="s">
        <v>48</v>
      </c>
      <c r="B48" s="29">
        <v>0.39600000000000002</v>
      </c>
      <c r="C48" s="29">
        <v>0.42</v>
      </c>
      <c r="D48" s="29">
        <v>0.17199999999999999</v>
      </c>
      <c r="E48" s="29">
        <v>1.2999999999999999E-2</v>
      </c>
      <c r="F48" s="24">
        <v>1</v>
      </c>
    </row>
    <row r="49" spans="1:6">
      <c r="A49" s="26" t="s">
        <v>49</v>
      </c>
      <c r="B49" s="29">
        <v>0.433</v>
      </c>
      <c r="C49" s="29">
        <v>0.40200000000000002</v>
      </c>
      <c r="D49" s="29">
        <v>0.153</v>
      </c>
      <c r="E49" s="29">
        <v>1.0999999999999999E-2</v>
      </c>
      <c r="F49" s="24">
        <v>1</v>
      </c>
    </row>
    <row r="50" spans="1:6">
      <c r="A50" s="26" t="s">
        <v>50</v>
      </c>
      <c r="B50" s="29">
        <v>0.434</v>
      </c>
      <c r="C50" s="29">
        <v>0.4</v>
      </c>
      <c r="D50" s="29">
        <v>0.154</v>
      </c>
      <c r="E50" s="29">
        <v>1.2999999999999999E-2</v>
      </c>
      <c r="F50" s="24">
        <v>1</v>
      </c>
    </row>
    <row r="51" spans="1:6">
      <c r="A51" s="26" t="s">
        <v>51</v>
      </c>
      <c r="B51" s="29">
        <v>0.33900000000000002</v>
      </c>
      <c r="C51" s="29">
        <v>0.51</v>
      </c>
      <c r="D51" s="29">
        <v>0.13600000000000001</v>
      </c>
      <c r="E51" s="29">
        <v>1.4999999999999999E-2</v>
      </c>
      <c r="F51" s="24">
        <v>3</v>
      </c>
    </row>
    <row r="52" spans="1:6">
      <c r="A52" s="26" t="s">
        <v>52</v>
      </c>
      <c r="B52" s="29">
        <v>0.44800000000000001</v>
      </c>
      <c r="C52" s="29">
        <v>0.38500000000000001</v>
      </c>
      <c r="D52" s="29">
        <v>0.156</v>
      </c>
      <c r="E52" s="29">
        <v>1.0999999999999999E-2</v>
      </c>
      <c r="F52" s="24">
        <v>1</v>
      </c>
    </row>
    <row r="53" spans="1:6">
      <c r="A53" s="26" t="s">
        <v>53</v>
      </c>
      <c r="B53" s="29">
        <v>0.438</v>
      </c>
      <c r="C53" s="29">
        <v>0.39200000000000002</v>
      </c>
      <c r="D53" s="29">
        <v>0.16</v>
      </c>
      <c r="E53" s="29">
        <v>0.01</v>
      </c>
      <c r="F53" s="24">
        <v>1</v>
      </c>
    </row>
    <row r="54" spans="1:6">
      <c r="A54" s="26" t="s">
        <v>54</v>
      </c>
      <c r="B54" s="29">
        <v>0.41199999999999998</v>
      </c>
      <c r="C54" s="29">
        <v>0.436</v>
      </c>
      <c r="D54" s="29">
        <v>0.13900000000000001</v>
      </c>
      <c r="E54" s="29">
        <v>1.2E-2</v>
      </c>
      <c r="F54" s="24">
        <v>1</v>
      </c>
    </row>
    <row r="55" spans="1:6">
      <c r="A55" s="26" t="s">
        <v>55</v>
      </c>
      <c r="B55" s="29">
        <v>0.33300000000000002</v>
      </c>
      <c r="C55" s="29">
        <v>0.46400000000000002</v>
      </c>
      <c r="D55" s="29">
        <v>0.188</v>
      </c>
      <c r="E55" s="29">
        <v>1.4999999999999999E-2</v>
      </c>
      <c r="F55" s="24">
        <v>1</v>
      </c>
    </row>
    <row r="56" spans="1:6">
      <c r="A56" s="26" t="s">
        <v>56</v>
      </c>
      <c r="B56" s="29">
        <v>0.42099999999999999</v>
      </c>
      <c r="C56" s="29">
        <v>0.42299999999999999</v>
      </c>
      <c r="D56" s="29">
        <v>0.14699999999999999</v>
      </c>
      <c r="E56" s="29">
        <v>8.9999999999999993E-3</v>
      </c>
      <c r="F56" s="24">
        <v>1</v>
      </c>
    </row>
    <row r="57" spans="1:6">
      <c r="A57" s="26" t="s">
        <v>57</v>
      </c>
      <c r="B57" s="29">
        <v>0.24</v>
      </c>
      <c r="C57" s="29">
        <v>0.505</v>
      </c>
      <c r="D57" s="29">
        <v>0.23100000000000001</v>
      </c>
      <c r="E57" s="29">
        <v>2.4E-2</v>
      </c>
      <c r="F57" s="24">
        <v>3</v>
      </c>
    </row>
    <row r="58" spans="1:6">
      <c r="A58" s="26" t="s">
        <v>58</v>
      </c>
      <c r="B58" s="29">
        <v>0.42199999999999999</v>
      </c>
      <c r="C58" s="29">
        <v>0.40100000000000002</v>
      </c>
      <c r="D58" s="29">
        <v>0.16600000000000001</v>
      </c>
      <c r="E58" s="29">
        <v>1.0999999999999999E-2</v>
      </c>
      <c r="F58" s="24">
        <v>3</v>
      </c>
    </row>
    <row r="59" spans="1:6">
      <c r="A59" s="26" t="s">
        <v>59</v>
      </c>
      <c r="B59" s="29">
        <v>0.28699999999999998</v>
      </c>
      <c r="C59" s="29">
        <v>0.48399999999999999</v>
      </c>
      <c r="D59" s="29">
        <v>0.20399999999999999</v>
      </c>
      <c r="E59" s="29">
        <v>2.5999999999999999E-2</v>
      </c>
      <c r="F59" s="24">
        <v>3</v>
      </c>
    </row>
    <row r="60" spans="1:6">
      <c r="A60" s="26" t="s">
        <v>60</v>
      </c>
      <c r="B60" s="29">
        <v>0.372</v>
      </c>
      <c r="C60" s="29">
        <v>0.46200000000000002</v>
      </c>
      <c r="D60" s="29">
        <v>0.15</v>
      </c>
      <c r="E60" s="29">
        <v>1.6E-2</v>
      </c>
      <c r="F60" s="24">
        <v>3</v>
      </c>
    </row>
    <row r="61" spans="1:6">
      <c r="A61" s="26" t="s">
        <v>61</v>
      </c>
      <c r="B61" s="29">
        <v>0.33300000000000002</v>
      </c>
      <c r="C61" s="29">
        <v>0.504</v>
      </c>
      <c r="D61" s="29">
        <v>0.14299999999999999</v>
      </c>
      <c r="E61" s="29">
        <v>0.02</v>
      </c>
      <c r="F61" s="24">
        <v>3</v>
      </c>
    </row>
    <row r="62" spans="1:6">
      <c r="A62" s="26" t="s">
        <v>62</v>
      </c>
      <c r="B62" s="29">
        <v>0.49399999999999999</v>
      </c>
      <c r="C62" s="29">
        <v>0.33600000000000002</v>
      </c>
      <c r="D62" s="29">
        <v>0.16</v>
      </c>
      <c r="E62" s="29">
        <v>1.0999999999999999E-2</v>
      </c>
      <c r="F62" s="24">
        <v>3</v>
      </c>
    </row>
    <row r="63" spans="1:6">
      <c r="A63" s="26" t="s">
        <v>63</v>
      </c>
      <c r="B63" s="29">
        <v>0.45600000000000002</v>
      </c>
      <c r="C63" s="29">
        <v>0.371</v>
      </c>
      <c r="D63" s="29">
        <v>0.161</v>
      </c>
      <c r="E63" s="29">
        <v>1.2E-2</v>
      </c>
      <c r="F63" s="24">
        <v>1</v>
      </c>
    </row>
    <row r="64" spans="1:6">
      <c r="A64" s="26" t="s">
        <v>64</v>
      </c>
      <c r="B64" s="29">
        <v>0.34399999999999997</v>
      </c>
      <c r="C64" s="29">
        <v>0.52</v>
      </c>
      <c r="D64" s="29">
        <v>0.123</v>
      </c>
      <c r="E64" s="29">
        <v>1.2999999999999999E-2</v>
      </c>
      <c r="F64" s="24">
        <v>2</v>
      </c>
    </row>
    <row r="65" spans="1:6">
      <c r="A65" s="26" t="s">
        <v>65</v>
      </c>
      <c r="B65" s="29">
        <v>0.26400000000000001</v>
      </c>
      <c r="C65" s="29">
        <v>0.54400000000000004</v>
      </c>
      <c r="D65" s="29">
        <v>0.17899999999999999</v>
      </c>
      <c r="E65" s="29">
        <v>1.4E-2</v>
      </c>
      <c r="F65" s="24">
        <v>3</v>
      </c>
    </row>
    <row r="66" spans="1:6">
      <c r="A66" s="26" t="s">
        <v>66</v>
      </c>
      <c r="B66" s="29">
        <v>0.41599999999999998</v>
      </c>
      <c r="C66" s="29">
        <v>0.42499999999999999</v>
      </c>
      <c r="D66" s="29">
        <v>0.13500000000000001</v>
      </c>
      <c r="E66" s="29">
        <v>2.4E-2</v>
      </c>
      <c r="F66" s="24">
        <v>2</v>
      </c>
    </row>
    <row r="67" spans="1:6">
      <c r="A67" s="26" t="s">
        <v>67</v>
      </c>
      <c r="B67" s="29">
        <v>0.25700000000000001</v>
      </c>
      <c r="C67" s="29">
        <v>0.58699999999999997</v>
      </c>
      <c r="D67" s="29">
        <v>0.14099999999999999</v>
      </c>
      <c r="E67" s="29">
        <v>1.4E-2</v>
      </c>
      <c r="F67" s="24">
        <v>3</v>
      </c>
    </row>
    <row r="68" spans="1:6">
      <c r="A68" s="26" t="s">
        <v>68</v>
      </c>
      <c r="B68" s="29">
        <v>0.46500000000000002</v>
      </c>
      <c r="C68" s="29">
        <v>0.36799999999999999</v>
      </c>
      <c r="D68" s="29">
        <v>0.154</v>
      </c>
      <c r="E68" s="29">
        <v>1.2E-2</v>
      </c>
      <c r="F68" s="24">
        <v>1</v>
      </c>
    </row>
    <row r="69" spans="1:6">
      <c r="A69" s="26" t="s">
        <v>69</v>
      </c>
      <c r="B69" s="29">
        <v>0.42199999999999999</v>
      </c>
      <c r="C69" s="29">
        <v>0.41899999999999998</v>
      </c>
      <c r="D69" s="29">
        <v>0.13100000000000001</v>
      </c>
      <c r="E69" s="29">
        <v>2.9000000000000001E-2</v>
      </c>
      <c r="F69" s="24">
        <v>3</v>
      </c>
    </row>
    <row r="70" spans="1:6">
      <c r="A70" s="26" t="s">
        <v>70</v>
      </c>
      <c r="B70" s="29">
        <v>0.41199999999999998</v>
      </c>
      <c r="C70" s="29">
        <v>0.41199999999999998</v>
      </c>
      <c r="D70" s="29">
        <v>0.161</v>
      </c>
      <c r="E70" s="29">
        <v>1.4E-2</v>
      </c>
      <c r="F70" s="24">
        <v>1</v>
      </c>
    </row>
    <row r="71" spans="1:6">
      <c r="A71" s="26" t="s">
        <v>71</v>
      </c>
      <c r="B71" s="29">
        <v>0.379</v>
      </c>
      <c r="C71" s="29">
        <v>0.45</v>
      </c>
      <c r="D71" s="29">
        <v>0.155</v>
      </c>
      <c r="E71" s="29">
        <v>1.6E-2</v>
      </c>
      <c r="F71" s="24">
        <v>1</v>
      </c>
    </row>
    <row r="72" spans="1:6">
      <c r="A72" s="26" t="s">
        <v>72</v>
      </c>
      <c r="B72" s="29">
        <v>0.379</v>
      </c>
      <c r="C72" s="29">
        <v>0.41099999999999998</v>
      </c>
      <c r="D72" s="29">
        <v>0.192</v>
      </c>
      <c r="E72" s="29">
        <v>1.7999999999999999E-2</v>
      </c>
      <c r="F72" s="24">
        <v>1</v>
      </c>
    </row>
    <row r="73" spans="1:6">
      <c r="A73" s="26" t="s">
        <v>73</v>
      </c>
      <c r="B73" s="29">
        <v>0.42699999999999999</v>
      </c>
      <c r="C73" s="29">
        <v>0.436</v>
      </c>
      <c r="D73" s="29">
        <v>0.11</v>
      </c>
      <c r="E73" s="29">
        <v>2.7E-2</v>
      </c>
      <c r="F73" s="24">
        <v>2</v>
      </c>
    </row>
    <row r="74" spans="1:6">
      <c r="A74" s="26" t="s">
        <v>74</v>
      </c>
      <c r="B74" s="29">
        <v>0.39500000000000002</v>
      </c>
      <c r="C74" s="29">
        <v>0.41099999999999998</v>
      </c>
      <c r="D74" s="29">
        <v>0.17399999999999999</v>
      </c>
      <c r="E74" s="29">
        <v>2.1000000000000001E-2</v>
      </c>
      <c r="F74" s="24">
        <v>3</v>
      </c>
    </row>
    <row r="75" spans="1:6">
      <c r="A75" s="26" t="s">
        <v>75</v>
      </c>
      <c r="B75" s="29">
        <v>0.49099999999999999</v>
      </c>
      <c r="C75" s="29">
        <v>0.32</v>
      </c>
      <c r="D75" s="29">
        <v>0.17699999999999999</v>
      </c>
      <c r="E75" s="29">
        <v>1.2999999999999999E-2</v>
      </c>
      <c r="F75" s="24">
        <v>1</v>
      </c>
    </row>
    <row r="76" spans="1:6">
      <c r="A76" s="26" t="s">
        <v>76</v>
      </c>
      <c r="B76" s="29">
        <v>0.26300000000000001</v>
      </c>
      <c r="C76" s="29">
        <v>0.56999999999999995</v>
      </c>
      <c r="D76" s="29">
        <v>0.154</v>
      </c>
      <c r="E76" s="29">
        <v>1.2999999999999999E-2</v>
      </c>
      <c r="F76" s="24">
        <v>3</v>
      </c>
    </row>
    <row r="77" spans="1:6">
      <c r="A77" s="26" t="s">
        <v>77</v>
      </c>
      <c r="B77" s="29">
        <v>0.33600000000000002</v>
      </c>
      <c r="C77" s="29">
        <v>0.495</v>
      </c>
      <c r="D77" s="29">
        <v>0.14499999999999999</v>
      </c>
      <c r="E77" s="29">
        <v>2.4E-2</v>
      </c>
      <c r="F77" s="24">
        <v>3</v>
      </c>
    </row>
    <row r="78" spans="1:6">
      <c r="A78" s="26" t="s">
        <v>78</v>
      </c>
      <c r="B78" s="29">
        <v>0.309</v>
      </c>
      <c r="C78" s="29">
        <v>0.55400000000000005</v>
      </c>
      <c r="D78" s="29">
        <v>0.126</v>
      </c>
      <c r="E78" s="29">
        <v>1.0999999999999999E-2</v>
      </c>
      <c r="F78" s="24">
        <v>0</v>
      </c>
    </row>
    <row r="79" spans="1:6">
      <c r="A79" s="26" t="s">
        <v>79</v>
      </c>
      <c r="B79" s="29">
        <v>0.36199999999999999</v>
      </c>
      <c r="C79" s="29">
        <v>0.48199999999999998</v>
      </c>
      <c r="D79" s="29">
        <v>0.14599999999999999</v>
      </c>
      <c r="E79" s="29">
        <v>0.01</v>
      </c>
      <c r="F79" s="24">
        <v>1</v>
      </c>
    </row>
    <row r="80" spans="1:6">
      <c r="A80" s="26" t="s">
        <v>80</v>
      </c>
      <c r="B80" s="29">
        <v>0.38900000000000001</v>
      </c>
      <c r="C80" s="29">
        <v>0.41699999999999998</v>
      </c>
      <c r="D80" s="29">
        <v>0.182</v>
      </c>
      <c r="E80" s="29">
        <v>1.2E-2</v>
      </c>
      <c r="F80" s="24">
        <v>3</v>
      </c>
    </row>
    <row r="81" spans="1:6">
      <c r="A81" s="26" t="s">
        <v>81</v>
      </c>
      <c r="B81" s="29">
        <v>0.46</v>
      </c>
      <c r="C81" s="29">
        <v>0.377</v>
      </c>
      <c r="D81" s="29">
        <v>0.152</v>
      </c>
      <c r="E81" s="29">
        <v>1.0999999999999999E-2</v>
      </c>
      <c r="F81" s="24">
        <v>3</v>
      </c>
    </row>
    <row r="82" spans="1:6">
      <c r="A82" s="26" t="s">
        <v>82</v>
      </c>
      <c r="B82" s="29">
        <v>0.33900000000000002</v>
      </c>
      <c r="C82" s="29">
        <v>0.497</v>
      </c>
      <c r="D82" s="29">
        <v>0.14799999999999999</v>
      </c>
      <c r="E82" s="29">
        <v>1.4999999999999999E-2</v>
      </c>
      <c r="F82" s="24">
        <v>3</v>
      </c>
    </row>
    <row r="83" spans="1:6">
      <c r="A83" s="26" t="s">
        <v>83</v>
      </c>
      <c r="B83" s="29">
        <v>0.33900000000000002</v>
      </c>
      <c r="C83" s="29">
        <v>0.5</v>
      </c>
      <c r="D83" s="29">
        <v>0.14399999999999999</v>
      </c>
      <c r="E83" s="29">
        <v>1.7000000000000001E-2</v>
      </c>
      <c r="F83" s="24">
        <v>3</v>
      </c>
    </row>
    <row r="84" spans="1:6">
      <c r="A84" s="26" t="s">
        <v>84</v>
      </c>
      <c r="B84" s="29">
        <v>0.42</v>
      </c>
      <c r="C84" s="29">
        <v>0.39100000000000001</v>
      </c>
      <c r="D84" s="29">
        <v>0.17399999999999999</v>
      </c>
      <c r="E84" s="29">
        <v>1.4999999999999999E-2</v>
      </c>
      <c r="F84" s="24">
        <v>2</v>
      </c>
    </row>
    <row r="85" spans="1:6">
      <c r="A85" s="26" t="s">
        <v>85</v>
      </c>
      <c r="B85" s="29">
        <v>0.36799999999999999</v>
      </c>
      <c r="C85" s="29">
        <v>0.45300000000000001</v>
      </c>
      <c r="D85" s="29">
        <v>0.14799999999999999</v>
      </c>
      <c r="E85" s="29">
        <v>3.1E-2</v>
      </c>
      <c r="F85" s="24">
        <v>2</v>
      </c>
    </row>
    <row r="86" spans="1:6">
      <c r="A86" s="26" t="s">
        <v>86</v>
      </c>
      <c r="B86" s="29">
        <v>0.38</v>
      </c>
      <c r="C86" s="29">
        <v>0.42699999999999999</v>
      </c>
      <c r="D86" s="29">
        <v>0.18</v>
      </c>
      <c r="E86" s="29">
        <v>1.2999999999999999E-2</v>
      </c>
      <c r="F86" s="24">
        <v>3</v>
      </c>
    </row>
    <row r="87" spans="1:6">
      <c r="A87" s="26" t="s">
        <v>87</v>
      </c>
      <c r="B87" s="29">
        <v>0.34899999999999998</v>
      </c>
      <c r="C87" s="29">
        <v>0.50700000000000001</v>
      </c>
      <c r="D87" s="29">
        <v>0.121</v>
      </c>
      <c r="E87" s="29">
        <v>2.3E-2</v>
      </c>
      <c r="F87" s="24">
        <v>1</v>
      </c>
    </row>
    <row r="88" spans="1:6">
      <c r="A88" s="26" t="s">
        <v>88</v>
      </c>
      <c r="B88" s="29">
        <v>0.30199999999999999</v>
      </c>
      <c r="C88" s="29">
        <v>0.53500000000000003</v>
      </c>
      <c r="D88" s="29">
        <v>0.151</v>
      </c>
      <c r="E88" s="29">
        <v>1.0999999999999999E-2</v>
      </c>
      <c r="F88" s="24">
        <v>1</v>
      </c>
    </row>
    <row r="89" spans="1:6">
      <c r="A89" s="26" t="s">
        <v>89</v>
      </c>
      <c r="B89" s="29">
        <v>0.27600000000000002</v>
      </c>
      <c r="C89" s="29">
        <v>0.55100000000000005</v>
      </c>
      <c r="D89" s="29">
        <v>0.16</v>
      </c>
      <c r="E89" s="29">
        <v>1.2999999999999999E-2</v>
      </c>
      <c r="F89" s="24">
        <v>3</v>
      </c>
    </row>
    <row r="90" spans="1:6">
      <c r="A90" s="26" t="s">
        <v>90</v>
      </c>
      <c r="B90" s="29">
        <v>0.38300000000000001</v>
      </c>
      <c r="C90" s="29">
        <v>0.39500000000000002</v>
      </c>
      <c r="D90" s="29">
        <v>0.20200000000000001</v>
      </c>
      <c r="E90" s="29">
        <v>1.9E-2</v>
      </c>
      <c r="F90" s="24">
        <v>1</v>
      </c>
    </row>
    <row r="91" spans="1:6">
      <c r="A91" s="26" t="s">
        <v>91</v>
      </c>
      <c r="B91" s="29">
        <v>0.38600000000000001</v>
      </c>
      <c r="C91" s="29">
        <v>0.42899999999999999</v>
      </c>
      <c r="D91" s="29">
        <v>0.16</v>
      </c>
      <c r="E91" s="29">
        <v>2.5000000000000001E-2</v>
      </c>
      <c r="F91" s="24">
        <v>3</v>
      </c>
    </row>
    <row r="92" spans="1:6">
      <c r="A92" s="26" t="s">
        <v>92</v>
      </c>
      <c r="B92" s="29">
        <v>0.308</v>
      </c>
      <c r="C92" s="29">
        <v>0.47799999999999998</v>
      </c>
      <c r="D92" s="29">
        <v>0.19900000000000001</v>
      </c>
      <c r="E92" s="29">
        <v>1.6E-2</v>
      </c>
      <c r="F92" s="24">
        <v>1</v>
      </c>
    </row>
    <row r="93" spans="1:6">
      <c r="A93" s="26" t="s">
        <v>93</v>
      </c>
      <c r="B93" s="29">
        <v>0.32700000000000001</v>
      </c>
      <c r="C93" s="29">
        <v>0.46600000000000003</v>
      </c>
      <c r="D93" s="29">
        <v>0.184</v>
      </c>
      <c r="E93" s="29">
        <v>2.1999999999999999E-2</v>
      </c>
      <c r="F93" s="24">
        <v>3</v>
      </c>
    </row>
    <row r="94" spans="1:6">
      <c r="A94" s="26" t="s">
        <v>94</v>
      </c>
      <c r="B94" s="29">
        <v>0.39500000000000002</v>
      </c>
      <c r="C94" s="29">
        <v>0.41099999999999998</v>
      </c>
      <c r="D94" s="29">
        <v>0.182</v>
      </c>
      <c r="E94" s="29">
        <v>1.2E-2</v>
      </c>
      <c r="F94" s="24">
        <v>1</v>
      </c>
    </row>
    <row r="95" spans="1:6">
      <c r="A95" s="26" t="s">
        <v>95</v>
      </c>
      <c r="B95" s="29">
        <v>0.496</v>
      </c>
      <c r="C95" s="29">
        <v>0.33</v>
      </c>
      <c r="D95" s="29">
        <v>0.16200000000000001</v>
      </c>
      <c r="E95" s="29">
        <v>1.0999999999999999E-2</v>
      </c>
      <c r="F95" s="24">
        <v>1</v>
      </c>
    </row>
    <row r="96" spans="1:6">
      <c r="A96" s="26" t="s">
        <v>96</v>
      </c>
      <c r="B96" s="29">
        <v>0.44600000000000001</v>
      </c>
      <c r="C96" s="29">
        <v>0.378</v>
      </c>
      <c r="D96" s="29">
        <v>0.16600000000000001</v>
      </c>
      <c r="E96" s="29">
        <v>0.01</v>
      </c>
      <c r="F96" s="24">
        <v>3</v>
      </c>
    </row>
    <row r="97" spans="1:6">
      <c r="A97" s="26" t="s">
        <v>97</v>
      </c>
      <c r="B97" s="29">
        <v>0.28499999999999998</v>
      </c>
      <c r="C97" s="29">
        <v>0.499</v>
      </c>
      <c r="D97" s="29">
        <v>0.20100000000000001</v>
      </c>
      <c r="E97" s="29">
        <v>1.4999999999999999E-2</v>
      </c>
      <c r="F97" s="24">
        <v>2</v>
      </c>
    </row>
    <row r="98" spans="1:6">
      <c r="A98" s="26" t="s">
        <v>98</v>
      </c>
      <c r="B98" s="29">
        <v>0.35499999999999998</v>
      </c>
      <c r="C98" s="29">
        <v>0.51600000000000001</v>
      </c>
      <c r="D98" s="29">
        <v>0.11899999999999999</v>
      </c>
      <c r="E98" s="29">
        <v>0.01</v>
      </c>
      <c r="F98" s="24">
        <v>2</v>
      </c>
    </row>
    <row r="99" spans="1:6">
      <c r="A99" s="26" t="s">
        <v>99</v>
      </c>
      <c r="B99" s="29">
        <v>0.53500000000000003</v>
      </c>
      <c r="C99" s="29">
        <v>0.32800000000000001</v>
      </c>
      <c r="D99" s="29">
        <v>0.105</v>
      </c>
      <c r="E99" s="29">
        <v>3.2000000000000001E-2</v>
      </c>
      <c r="F99" s="24">
        <v>3</v>
      </c>
    </row>
    <row r="100" spans="1:6">
      <c r="A100" s="26" t="s">
        <v>100</v>
      </c>
      <c r="B100" s="29">
        <v>0.36799999999999999</v>
      </c>
      <c r="C100" s="29">
        <v>0.46200000000000002</v>
      </c>
      <c r="D100" s="29">
        <v>0.158</v>
      </c>
      <c r="E100" s="29">
        <v>1.0999999999999999E-2</v>
      </c>
      <c r="F100" s="24">
        <v>3</v>
      </c>
    </row>
    <row r="101" spans="1:6">
      <c r="A101" s="26" t="s">
        <v>101</v>
      </c>
      <c r="B101" s="29">
        <v>0.377</v>
      </c>
      <c r="C101" s="29">
        <v>0.442</v>
      </c>
      <c r="D101" s="29">
        <v>0.16700000000000001</v>
      </c>
      <c r="E101" s="29">
        <v>1.4999999999999999E-2</v>
      </c>
      <c r="F101" s="24">
        <v>3</v>
      </c>
    </row>
    <row r="102" spans="1:6">
      <c r="A102" s="26" t="s">
        <v>102</v>
      </c>
      <c r="B102" s="29">
        <v>0.45400000000000001</v>
      </c>
      <c r="C102" s="29">
        <v>0.376</v>
      </c>
      <c r="D102" s="29">
        <v>0.156</v>
      </c>
      <c r="E102" s="29">
        <v>1.2999999999999999E-2</v>
      </c>
      <c r="F102" s="24">
        <v>1</v>
      </c>
    </row>
    <row r="103" spans="1:6">
      <c r="A103" s="26" t="s">
        <v>103</v>
      </c>
      <c r="B103" s="29">
        <v>0.45400000000000001</v>
      </c>
      <c r="C103" s="29">
        <v>0.38300000000000001</v>
      </c>
      <c r="D103" s="29">
        <v>0.14899999999999999</v>
      </c>
      <c r="E103" s="29">
        <v>1.2999999999999999E-2</v>
      </c>
      <c r="F103" s="24">
        <v>1</v>
      </c>
    </row>
    <row r="104" spans="1:6">
      <c r="A104" s="26" t="s">
        <v>104</v>
      </c>
      <c r="B104" s="29">
        <v>0.36099999999999999</v>
      </c>
      <c r="C104" s="29">
        <v>0.46600000000000003</v>
      </c>
      <c r="D104" s="29">
        <v>0.14499999999999999</v>
      </c>
      <c r="E104" s="29">
        <v>2.8000000000000001E-2</v>
      </c>
      <c r="F104" s="24">
        <v>3</v>
      </c>
    </row>
    <row r="105" spans="1:6">
      <c r="A105" s="26" t="s">
        <v>105</v>
      </c>
      <c r="B105" s="29">
        <v>0.44700000000000001</v>
      </c>
      <c r="C105" s="29">
        <v>0.41499999999999998</v>
      </c>
      <c r="D105" s="29">
        <v>0.13</v>
      </c>
      <c r="E105" s="29">
        <v>8.0000000000000002E-3</v>
      </c>
      <c r="F105" s="24">
        <v>3</v>
      </c>
    </row>
    <row r="106" spans="1:6">
      <c r="A106" s="26" t="s">
        <v>106</v>
      </c>
      <c r="B106" s="29">
        <v>0.32400000000000001</v>
      </c>
      <c r="C106" s="29">
        <v>0.51700000000000002</v>
      </c>
      <c r="D106" s="29">
        <v>0.14899999999999999</v>
      </c>
      <c r="E106" s="29">
        <v>8.9999999999999993E-3</v>
      </c>
      <c r="F106" s="24">
        <v>3</v>
      </c>
    </row>
    <row r="107" spans="1:6">
      <c r="A107" s="26" t="s">
        <v>107</v>
      </c>
      <c r="B107" s="29">
        <v>0.25800000000000001</v>
      </c>
      <c r="C107" s="29">
        <v>0.53200000000000003</v>
      </c>
      <c r="D107" s="29">
        <v>0.19</v>
      </c>
      <c r="E107" s="29">
        <v>0.02</v>
      </c>
      <c r="F107" s="24">
        <v>3</v>
      </c>
    </row>
    <row r="108" spans="1:6">
      <c r="A108" s="26" t="s">
        <v>108</v>
      </c>
      <c r="B108" s="29">
        <v>0.38600000000000001</v>
      </c>
      <c r="C108" s="29">
        <v>0.42</v>
      </c>
      <c r="D108" s="29">
        <v>0.18</v>
      </c>
      <c r="E108" s="29">
        <v>1.4E-2</v>
      </c>
      <c r="F108" s="24">
        <v>1</v>
      </c>
    </row>
    <row r="109" spans="1:6">
      <c r="A109" s="26" t="s">
        <v>109</v>
      </c>
      <c r="B109" s="29">
        <v>0.55300000000000005</v>
      </c>
      <c r="C109" s="29">
        <v>0.26400000000000001</v>
      </c>
      <c r="D109" s="29">
        <v>0.12</v>
      </c>
      <c r="E109" s="29">
        <v>6.3E-2</v>
      </c>
      <c r="F109" s="24">
        <v>3</v>
      </c>
    </row>
    <row r="110" spans="1:6">
      <c r="A110" s="26" t="s">
        <v>110</v>
      </c>
      <c r="B110" s="29">
        <v>0.34399999999999997</v>
      </c>
      <c r="C110" s="29">
        <v>0.52100000000000002</v>
      </c>
      <c r="D110" s="29">
        <v>0.122</v>
      </c>
      <c r="E110" s="29">
        <v>1.2999999999999999E-2</v>
      </c>
      <c r="F110" s="24">
        <v>1</v>
      </c>
    </row>
    <row r="111" spans="1:6">
      <c r="A111" s="26" t="s">
        <v>111</v>
      </c>
      <c r="B111" s="29">
        <v>0.28599999999999998</v>
      </c>
      <c r="C111" s="29">
        <v>0.59899999999999998</v>
      </c>
      <c r="D111" s="29">
        <v>0.106</v>
      </c>
      <c r="E111" s="29">
        <v>8.9999999999999993E-3</v>
      </c>
      <c r="F111" s="24">
        <v>1</v>
      </c>
    </row>
    <row r="112" spans="1:6">
      <c r="A112" s="26" t="s">
        <v>112</v>
      </c>
      <c r="B112" s="29">
        <v>0.44600000000000001</v>
      </c>
      <c r="C112" s="29">
        <v>0.38700000000000001</v>
      </c>
      <c r="D112" s="29">
        <v>0.157</v>
      </c>
      <c r="E112" s="29">
        <v>1.0999999999999999E-2</v>
      </c>
      <c r="F112" s="24">
        <v>1</v>
      </c>
    </row>
    <row r="113" spans="1:6">
      <c r="A113" s="26" t="s">
        <v>113</v>
      </c>
      <c r="B113" s="29">
        <v>0.442</v>
      </c>
      <c r="C113" s="29">
        <v>0.35899999999999999</v>
      </c>
      <c r="D113" s="29">
        <v>0.18</v>
      </c>
      <c r="E113" s="29">
        <v>1.7999999999999999E-2</v>
      </c>
      <c r="F113" s="24">
        <v>2</v>
      </c>
    </row>
    <row r="114" spans="1:6">
      <c r="A114" s="26" t="s">
        <v>114</v>
      </c>
      <c r="B114" s="29">
        <v>0.35799999999999998</v>
      </c>
      <c r="C114" s="29">
        <v>0.51100000000000001</v>
      </c>
      <c r="D114" s="29">
        <v>0.11899999999999999</v>
      </c>
      <c r="E114" s="29">
        <v>1.2E-2</v>
      </c>
      <c r="F114" s="24">
        <v>1</v>
      </c>
    </row>
    <row r="115" spans="1:6">
      <c r="A115" s="26" t="s">
        <v>115</v>
      </c>
      <c r="B115" s="29">
        <v>0.35799999999999998</v>
      </c>
      <c r="C115" s="29">
        <v>0.46700000000000003</v>
      </c>
      <c r="D115" s="29">
        <v>0.14799999999999999</v>
      </c>
      <c r="E115" s="29">
        <v>2.7E-2</v>
      </c>
      <c r="F115" s="24">
        <v>3</v>
      </c>
    </row>
    <row r="116" spans="1:6">
      <c r="A116" s="26" t="s">
        <v>116</v>
      </c>
      <c r="B116" s="29">
        <v>0.432</v>
      </c>
      <c r="C116" s="29">
        <v>0.376</v>
      </c>
      <c r="D116" s="29">
        <v>0.17699999999999999</v>
      </c>
      <c r="E116" s="29">
        <v>1.4999999999999999E-2</v>
      </c>
      <c r="F116" s="24">
        <v>0</v>
      </c>
    </row>
    <row r="117" spans="1:6">
      <c r="A117" s="26" t="s">
        <v>117</v>
      </c>
      <c r="B117" s="29">
        <v>0.38300000000000001</v>
      </c>
      <c r="C117" s="29">
        <v>0.41599999999999998</v>
      </c>
      <c r="D117" s="29">
        <v>0.18099999999999999</v>
      </c>
      <c r="E117" s="29">
        <v>2.1000000000000001E-2</v>
      </c>
      <c r="F117" s="24">
        <v>3</v>
      </c>
    </row>
    <row r="118" spans="1:6">
      <c r="A118" s="26" t="s">
        <v>118</v>
      </c>
      <c r="B118" s="29">
        <v>0.42499999999999999</v>
      </c>
      <c r="C118" s="29">
        <v>0.39900000000000002</v>
      </c>
      <c r="D118" s="29">
        <v>0.16400000000000001</v>
      </c>
      <c r="E118" s="29">
        <v>1.2E-2</v>
      </c>
      <c r="F118" s="24">
        <v>1</v>
      </c>
    </row>
    <row r="119" spans="1:6">
      <c r="A119" s="26" t="s">
        <v>119</v>
      </c>
      <c r="B119" s="29">
        <v>0.41899999999999998</v>
      </c>
      <c r="C119" s="29">
        <v>0.45400000000000001</v>
      </c>
      <c r="D119" s="29">
        <v>0.108</v>
      </c>
      <c r="E119" s="29">
        <v>1.9E-2</v>
      </c>
      <c r="F119" s="24">
        <v>2</v>
      </c>
    </row>
    <row r="120" spans="1:6">
      <c r="A120" s="26" t="s">
        <v>120</v>
      </c>
      <c r="B120" s="29">
        <v>0.44</v>
      </c>
      <c r="C120" s="29">
        <v>0.40600000000000003</v>
      </c>
      <c r="D120" s="29">
        <v>0.14099999999999999</v>
      </c>
      <c r="E120" s="29">
        <v>1.2999999999999999E-2</v>
      </c>
      <c r="F120" s="24">
        <v>1</v>
      </c>
    </row>
    <row r="121" spans="1:6">
      <c r="A121" s="26" t="s">
        <v>121</v>
      </c>
      <c r="B121" s="29">
        <v>0.29499999999999998</v>
      </c>
      <c r="C121" s="29">
        <v>0.5</v>
      </c>
      <c r="D121" s="29">
        <v>0.186</v>
      </c>
      <c r="E121" s="29">
        <v>1.9E-2</v>
      </c>
      <c r="F121" s="24">
        <v>3</v>
      </c>
    </row>
    <row r="122" spans="1:6">
      <c r="A122" s="26" t="s">
        <v>122</v>
      </c>
      <c r="B122" s="29">
        <v>0.443</v>
      </c>
      <c r="C122" s="29">
        <v>0.35399999999999998</v>
      </c>
      <c r="D122" s="29">
        <v>0.189</v>
      </c>
      <c r="E122" s="29">
        <v>1.4E-2</v>
      </c>
      <c r="F122" s="24">
        <v>1</v>
      </c>
    </row>
    <row r="123" spans="1:6">
      <c r="A123" s="26" t="s">
        <v>123</v>
      </c>
      <c r="B123" s="29">
        <v>0.40799999999999997</v>
      </c>
      <c r="C123" s="29">
        <v>0.378</v>
      </c>
      <c r="D123" s="29">
        <v>0.19600000000000001</v>
      </c>
      <c r="E123" s="29">
        <v>1.7999999999999999E-2</v>
      </c>
      <c r="F123" s="24">
        <v>1</v>
      </c>
    </row>
    <row r="124" spans="1:6">
      <c r="A124" s="26" t="s">
        <v>124</v>
      </c>
      <c r="B124" s="29">
        <v>0.30499999999999999</v>
      </c>
      <c r="C124" s="29">
        <v>0.52900000000000003</v>
      </c>
      <c r="D124" s="29">
        <v>0.14199999999999999</v>
      </c>
      <c r="E124" s="29">
        <v>2.4E-2</v>
      </c>
      <c r="F124" s="24">
        <v>3</v>
      </c>
    </row>
    <row r="125" spans="1:6">
      <c r="A125" s="26" t="s">
        <v>125</v>
      </c>
      <c r="B125" s="29">
        <v>0.39200000000000002</v>
      </c>
      <c r="C125" s="29">
        <v>0.40899999999999997</v>
      </c>
      <c r="D125" s="29">
        <v>0.185</v>
      </c>
      <c r="E125" s="29">
        <v>1.4E-2</v>
      </c>
      <c r="F125" s="24">
        <v>3</v>
      </c>
    </row>
    <row r="126" spans="1:6">
      <c r="A126" s="26" t="s">
        <v>126</v>
      </c>
      <c r="B126" s="29">
        <v>0.35399999999999998</v>
      </c>
      <c r="C126" s="29">
        <v>0.48099999999999998</v>
      </c>
      <c r="D126" s="29">
        <v>0.154</v>
      </c>
      <c r="E126" s="29">
        <v>1.0999999999999999E-2</v>
      </c>
      <c r="F126" s="24">
        <v>1</v>
      </c>
    </row>
    <row r="127" spans="1:6">
      <c r="A127" s="26" t="s">
        <v>127</v>
      </c>
      <c r="B127" s="29">
        <v>0.45600000000000002</v>
      </c>
      <c r="C127" s="29">
        <v>0.39200000000000002</v>
      </c>
      <c r="D127" s="29">
        <v>0.127</v>
      </c>
      <c r="E127" s="29">
        <v>2.4E-2</v>
      </c>
      <c r="F127" s="24">
        <v>2</v>
      </c>
    </row>
    <row r="128" spans="1:6">
      <c r="A128" s="26" t="s">
        <v>128</v>
      </c>
      <c r="B128" s="29">
        <v>0.373</v>
      </c>
      <c r="C128" s="29">
        <v>0.42799999999999999</v>
      </c>
      <c r="D128" s="29">
        <v>0.184</v>
      </c>
      <c r="E128" s="29">
        <v>1.6E-2</v>
      </c>
      <c r="F128" s="24">
        <v>1</v>
      </c>
    </row>
    <row r="129" spans="1:6">
      <c r="A129" s="26" t="s">
        <v>129</v>
      </c>
      <c r="B129" s="29">
        <v>0.30099999999999999</v>
      </c>
      <c r="C129" s="29">
        <v>0.48099999999999998</v>
      </c>
      <c r="D129" s="29">
        <v>0.2</v>
      </c>
      <c r="E129" s="29">
        <v>1.7999999999999999E-2</v>
      </c>
      <c r="F129" s="24">
        <v>3</v>
      </c>
    </row>
    <row r="130" spans="1:6">
      <c r="A130" s="26" t="s">
        <v>130</v>
      </c>
      <c r="B130" s="29">
        <v>0.38200000000000001</v>
      </c>
      <c r="C130" s="29">
        <v>0.46500000000000002</v>
      </c>
      <c r="D130" s="29">
        <v>0.128</v>
      </c>
      <c r="E130" s="29">
        <v>2.5999999999999999E-2</v>
      </c>
      <c r="F130" s="24">
        <v>1</v>
      </c>
    </row>
    <row r="131" spans="1:6">
      <c r="A131" s="26" t="s">
        <v>131</v>
      </c>
      <c r="B131" s="29">
        <v>0.439</v>
      </c>
      <c r="C131" s="29">
        <v>0.36299999999999999</v>
      </c>
      <c r="D131" s="29">
        <v>0.185</v>
      </c>
      <c r="E131" s="29">
        <v>1.2999999999999999E-2</v>
      </c>
      <c r="F131" s="24">
        <v>3</v>
      </c>
    </row>
    <row r="132" spans="1:6">
      <c r="A132" s="26" t="s">
        <v>132</v>
      </c>
      <c r="B132" s="29">
        <v>0.42399999999999999</v>
      </c>
      <c r="C132" s="29">
        <v>0.39300000000000002</v>
      </c>
      <c r="D132" s="29">
        <v>0.16800000000000001</v>
      </c>
      <c r="E132" s="29">
        <v>1.4999999999999999E-2</v>
      </c>
      <c r="F132" s="24">
        <v>1</v>
      </c>
    </row>
    <row r="133" spans="1:6">
      <c r="A133" s="26" t="s">
        <v>133</v>
      </c>
      <c r="B133" s="29">
        <v>0.39200000000000002</v>
      </c>
      <c r="C133" s="29">
        <v>0.41799999999999998</v>
      </c>
      <c r="D133" s="29">
        <v>0.17699999999999999</v>
      </c>
      <c r="E133" s="29">
        <v>1.2999999999999999E-2</v>
      </c>
      <c r="F133" s="24">
        <v>1</v>
      </c>
    </row>
    <row r="134" spans="1:6">
      <c r="A134" s="26" t="s">
        <v>134</v>
      </c>
      <c r="B134" s="29">
        <v>0.36799999999999999</v>
      </c>
      <c r="C134" s="29">
        <v>0.48599999999999999</v>
      </c>
      <c r="D134" s="29">
        <v>0.123</v>
      </c>
      <c r="E134" s="29">
        <v>2.3E-2</v>
      </c>
      <c r="F134" s="24">
        <v>1</v>
      </c>
    </row>
    <row r="135" spans="1:6">
      <c r="A135" s="26" t="s">
        <v>135</v>
      </c>
      <c r="B135" s="29">
        <v>0.29199999999999998</v>
      </c>
      <c r="C135" s="29">
        <v>0.52800000000000002</v>
      </c>
      <c r="D135" s="29">
        <v>0.16200000000000001</v>
      </c>
      <c r="E135" s="29">
        <v>1.7000000000000001E-2</v>
      </c>
      <c r="F135" s="24">
        <v>3</v>
      </c>
    </row>
    <row r="136" spans="1:6">
      <c r="A136" s="26" t="s">
        <v>136</v>
      </c>
      <c r="B136" s="29">
        <v>0.39800000000000002</v>
      </c>
      <c r="C136" s="29">
        <v>0.41</v>
      </c>
      <c r="D136" s="29">
        <v>0.17899999999999999</v>
      </c>
      <c r="E136" s="29">
        <v>1.2E-2</v>
      </c>
      <c r="F136" s="24">
        <v>3</v>
      </c>
    </row>
    <row r="137" spans="1:6">
      <c r="A137" s="26" t="s">
        <v>137</v>
      </c>
      <c r="B137" s="29">
        <v>0.377</v>
      </c>
      <c r="C137" s="29">
        <v>0.45900000000000002</v>
      </c>
      <c r="D137" s="29">
        <v>0.14699999999999999</v>
      </c>
      <c r="E137" s="29">
        <v>1.7000000000000001E-2</v>
      </c>
      <c r="F137" s="24">
        <v>3</v>
      </c>
    </row>
    <row r="138" spans="1:6">
      <c r="A138" s="26" t="s">
        <v>138</v>
      </c>
      <c r="B138" s="29">
        <v>0.32200000000000001</v>
      </c>
      <c r="C138" s="29">
        <v>0.41599999999999998</v>
      </c>
      <c r="D138" s="29">
        <v>0.245</v>
      </c>
      <c r="E138" s="29">
        <v>1.7000000000000001E-2</v>
      </c>
      <c r="F138" s="24">
        <v>3</v>
      </c>
    </row>
    <row r="139" spans="1:6">
      <c r="A139" s="26" t="s">
        <v>139</v>
      </c>
      <c r="B139" s="29">
        <v>0.40100000000000002</v>
      </c>
      <c r="C139" s="29">
        <v>0.42799999999999999</v>
      </c>
      <c r="D139" s="29">
        <v>0.14799999999999999</v>
      </c>
      <c r="E139" s="29">
        <v>2.3E-2</v>
      </c>
      <c r="F139" s="24">
        <v>1</v>
      </c>
    </row>
    <row r="140" spans="1:6">
      <c r="A140" s="26" t="s">
        <v>140</v>
      </c>
      <c r="B140" s="29">
        <v>0.38800000000000001</v>
      </c>
      <c r="C140" s="29">
        <v>0.45100000000000001</v>
      </c>
      <c r="D140" s="29">
        <v>0.14299999999999999</v>
      </c>
      <c r="E140" s="29">
        <v>1.7999999999999999E-2</v>
      </c>
      <c r="F140" s="24">
        <v>1</v>
      </c>
    </row>
    <row r="141" spans="1:6">
      <c r="A141" s="26" t="s">
        <v>141</v>
      </c>
      <c r="B141" s="29">
        <v>0.42399999999999999</v>
      </c>
      <c r="C141" s="29">
        <v>0.39900000000000002</v>
      </c>
      <c r="D141" s="29">
        <v>0.14000000000000001</v>
      </c>
      <c r="E141" s="29">
        <v>3.6999999999999998E-2</v>
      </c>
      <c r="F141" s="24">
        <v>1</v>
      </c>
    </row>
    <row r="142" spans="1:6">
      <c r="A142" s="26" t="s">
        <v>142</v>
      </c>
      <c r="B142" s="29">
        <v>0.625</v>
      </c>
      <c r="C142" s="29">
        <v>0.23300000000000001</v>
      </c>
      <c r="D142" s="29">
        <v>0.10100000000000001</v>
      </c>
      <c r="E142" s="29">
        <v>4.2000000000000003E-2</v>
      </c>
      <c r="F142" s="24">
        <v>3</v>
      </c>
    </row>
    <row r="143" spans="1:6">
      <c r="A143" s="26" t="s">
        <v>143</v>
      </c>
      <c r="B143" s="29">
        <v>0.36</v>
      </c>
      <c r="C143" s="29">
        <v>0.497</v>
      </c>
      <c r="D143" s="29">
        <v>0.126</v>
      </c>
      <c r="E143" s="29">
        <v>1.7999999999999999E-2</v>
      </c>
      <c r="F143" s="24">
        <v>1</v>
      </c>
    </row>
    <row r="144" spans="1:6">
      <c r="A144" s="26" t="s">
        <v>144</v>
      </c>
      <c r="B144" s="29">
        <v>0.442</v>
      </c>
      <c r="C144" s="29">
        <v>0.39700000000000002</v>
      </c>
      <c r="D144" s="29">
        <v>0.14699999999999999</v>
      </c>
      <c r="E144" s="29">
        <v>1.2999999999999999E-2</v>
      </c>
      <c r="F144" s="24">
        <v>1</v>
      </c>
    </row>
    <row r="145" spans="1:6">
      <c r="A145" s="26" t="s">
        <v>145</v>
      </c>
      <c r="B145" s="29">
        <v>0.38900000000000001</v>
      </c>
      <c r="C145" s="29">
        <v>0.48599999999999999</v>
      </c>
      <c r="D145" s="29">
        <v>0.112</v>
      </c>
      <c r="E145" s="29">
        <v>1.2999999999999999E-2</v>
      </c>
      <c r="F145" s="24">
        <v>3</v>
      </c>
    </row>
    <row r="146" spans="1:6">
      <c r="A146" s="26" t="s">
        <v>146</v>
      </c>
      <c r="B146" s="29">
        <v>0.27</v>
      </c>
      <c r="C146" s="29">
        <v>0.53300000000000003</v>
      </c>
      <c r="D146" s="29">
        <v>0.17299999999999999</v>
      </c>
      <c r="E146" s="29">
        <v>2.4E-2</v>
      </c>
      <c r="F146" s="24">
        <v>3</v>
      </c>
    </row>
    <row r="147" spans="1:6">
      <c r="A147" s="26" t="s">
        <v>147</v>
      </c>
      <c r="B147" s="29">
        <v>0.45100000000000001</v>
      </c>
      <c r="C147" s="29">
        <v>0.41699999999999998</v>
      </c>
      <c r="D147" s="29">
        <v>0.112</v>
      </c>
      <c r="E147" s="29">
        <v>1.9E-2</v>
      </c>
      <c r="F147" s="24">
        <v>2</v>
      </c>
    </row>
    <row r="148" spans="1:6">
      <c r="A148" s="26" t="s">
        <v>148</v>
      </c>
      <c r="B148" s="29">
        <v>0.219</v>
      </c>
      <c r="C148" s="29">
        <v>0.57599999999999996</v>
      </c>
      <c r="D148" s="29">
        <v>0.19</v>
      </c>
      <c r="E148" s="29">
        <v>1.4E-2</v>
      </c>
      <c r="F148" s="24">
        <v>3</v>
      </c>
    </row>
    <row r="149" spans="1:6">
      <c r="A149" s="26" t="s">
        <v>149</v>
      </c>
      <c r="B149" s="29">
        <v>0.378</v>
      </c>
      <c r="C149" s="29">
        <v>0.42899999999999999</v>
      </c>
      <c r="D149" s="29">
        <v>0.18099999999999999</v>
      </c>
      <c r="E149" s="29">
        <v>1.2E-2</v>
      </c>
      <c r="F149" s="24">
        <v>3</v>
      </c>
    </row>
    <row r="150" spans="1:6">
      <c r="A150" s="26" t="s">
        <v>150</v>
      </c>
      <c r="B150" s="29">
        <v>0.48</v>
      </c>
      <c r="C150" s="29">
        <v>0.33800000000000002</v>
      </c>
      <c r="D150" s="29">
        <v>0.17</v>
      </c>
      <c r="E150" s="29">
        <v>1.0999999999999999E-2</v>
      </c>
      <c r="F150" s="24">
        <v>1</v>
      </c>
    </row>
    <row r="151" spans="1:6">
      <c r="A151" s="26" t="s">
        <v>151</v>
      </c>
      <c r="B151" s="29">
        <v>0.39</v>
      </c>
      <c r="C151" s="29">
        <v>0.439</v>
      </c>
      <c r="D151" s="29">
        <v>0.14199999999999999</v>
      </c>
      <c r="E151" s="29">
        <v>2.9000000000000001E-2</v>
      </c>
      <c r="F151" s="24">
        <v>3</v>
      </c>
    </row>
    <row r="152" spans="1:6">
      <c r="A152" s="26" t="s">
        <v>152</v>
      </c>
      <c r="B152" s="29">
        <v>0.38600000000000001</v>
      </c>
      <c r="C152" s="29">
        <v>0.46500000000000002</v>
      </c>
      <c r="D152" s="29">
        <v>0.13900000000000001</v>
      </c>
      <c r="E152" s="29">
        <v>0.01</v>
      </c>
      <c r="F152" s="24">
        <v>1</v>
      </c>
    </row>
    <row r="156" spans="1:6">
      <c r="A156" t="s">
        <v>165</v>
      </c>
      <c r="B156" s="23">
        <f>MIN(B2:B152)</f>
        <v>0.219</v>
      </c>
      <c r="C156" s="23">
        <f t="shared" ref="C156:E156" si="17">MIN(C2:C152)</f>
        <v>0.23300000000000001</v>
      </c>
      <c r="D156" s="23">
        <f t="shared" si="17"/>
        <v>0.10100000000000001</v>
      </c>
      <c r="E156" s="23">
        <f t="shared" si="17"/>
        <v>8.0000000000000002E-3</v>
      </c>
    </row>
    <row r="157" spans="1:6">
      <c r="A157" t="s">
        <v>166</v>
      </c>
      <c r="B157" s="23">
        <f>MAX(B2:B152)</f>
        <v>0.625</v>
      </c>
      <c r="C157" s="23">
        <f t="shared" ref="C157:E157" si="18">MAX(C2:C152)</f>
        <v>0.59899999999999998</v>
      </c>
      <c r="D157" s="23">
        <f t="shared" si="18"/>
        <v>0.245</v>
      </c>
      <c r="E157" s="23">
        <f t="shared" si="18"/>
        <v>6.3E-2</v>
      </c>
    </row>
    <row r="158" spans="1:6">
      <c r="A158" t="s">
        <v>174</v>
      </c>
      <c r="B158" s="23">
        <f>AVERAGE(B2:B152)</f>
        <v>0.3801589403973511</v>
      </c>
      <c r="C158" s="23">
        <f t="shared" ref="C158:E158" si="19">AVERAGE(C2:C152)</f>
        <v>0.44521854304635766</v>
      </c>
      <c r="D158" s="23">
        <f t="shared" si="19"/>
        <v>0.15768874172185426</v>
      </c>
      <c r="E158" s="23">
        <f t="shared" si="19"/>
        <v>1.6887417218543019E-2</v>
      </c>
    </row>
    <row r="159" spans="1:6">
      <c r="A159" t="s">
        <v>173</v>
      </c>
      <c r="B159" s="23">
        <f>MEDIAN(B2:B152)</f>
        <v>0.38300000000000001</v>
      </c>
      <c r="C159" s="23">
        <f t="shared" ref="C159:E159" si="20">MEDIAN(C2:C152)</f>
        <v>0.436</v>
      </c>
      <c r="D159" s="23">
        <f t="shared" si="20"/>
        <v>0.154</v>
      </c>
      <c r="E159" s="23">
        <f t="shared" si="20"/>
        <v>1.4999999999999999E-2</v>
      </c>
    </row>
  </sheetData>
  <conditionalFormatting sqref="F2:F1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M2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S2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S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Y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3:Y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462B-ECDB-4A3D-878D-A56284232327}">
  <dimension ref="A1:AC165"/>
  <sheetViews>
    <sheetView topLeftCell="A13" workbookViewId="0">
      <selection activeCell="R74" sqref="R74"/>
    </sheetView>
  </sheetViews>
  <sheetFormatPr defaultRowHeight="15"/>
  <cols>
    <col min="10" max="10" width="14" customWidth="1"/>
  </cols>
  <sheetData>
    <row r="1" spans="1:29">
      <c r="A1" s="53"/>
      <c r="B1" s="51" t="s">
        <v>155</v>
      </c>
      <c r="C1" s="51" t="s">
        <v>156</v>
      </c>
      <c r="D1" s="51" t="s">
        <v>157</v>
      </c>
      <c r="E1" s="50" t="s">
        <v>158</v>
      </c>
      <c r="F1" s="50"/>
      <c r="G1" s="50"/>
      <c r="H1" s="50"/>
      <c r="I1" s="50"/>
    </row>
    <row r="2" spans="1:29" ht="90">
      <c r="A2" s="53"/>
      <c r="B2" s="52"/>
      <c r="C2" s="52"/>
      <c r="D2" s="52"/>
      <c r="E2" s="12" t="s">
        <v>159</v>
      </c>
      <c r="F2" s="12" t="s">
        <v>160</v>
      </c>
      <c r="G2" s="16" t="s">
        <v>161</v>
      </c>
      <c r="H2" s="16" t="s">
        <v>162</v>
      </c>
      <c r="I2" s="12" t="s">
        <v>163</v>
      </c>
      <c r="J2" s="6" t="s">
        <v>169</v>
      </c>
    </row>
    <row r="3" spans="1:29">
      <c r="A3" s="11" t="s">
        <v>2</v>
      </c>
      <c r="B3" s="13">
        <v>1298</v>
      </c>
      <c r="C3" s="13">
        <v>300</v>
      </c>
      <c r="D3" s="13">
        <v>1733</v>
      </c>
      <c r="E3" s="17">
        <v>0.26600000000000001</v>
      </c>
      <c r="F3" s="17">
        <v>0.28799999999999998</v>
      </c>
      <c r="G3" s="17">
        <v>0.40899999999999997</v>
      </c>
      <c r="H3" s="17">
        <v>1.2E-2</v>
      </c>
      <c r="I3" s="17">
        <v>2.5999999999999999E-2</v>
      </c>
      <c r="J3" s="9">
        <v>3</v>
      </c>
      <c r="M3" t="s">
        <v>164</v>
      </c>
      <c r="S3" t="s">
        <v>168</v>
      </c>
      <c r="Y3" t="s">
        <v>170</v>
      </c>
    </row>
    <row r="4" spans="1:29">
      <c r="A4" s="10" t="s">
        <v>3</v>
      </c>
      <c r="B4" s="14">
        <v>1561</v>
      </c>
      <c r="C4" s="14">
        <v>351</v>
      </c>
      <c r="D4" s="14">
        <v>1733</v>
      </c>
      <c r="E4" s="17">
        <v>0.34100000000000003</v>
      </c>
      <c r="F4" s="17">
        <v>0.42499999999999999</v>
      </c>
      <c r="G4" s="17">
        <v>0.19700000000000001</v>
      </c>
      <c r="H4" s="17">
        <v>1.4E-2</v>
      </c>
      <c r="I4" s="17">
        <v>2.1999999999999999E-2</v>
      </c>
      <c r="J4" s="9">
        <v>1</v>
      </c>
      <c r="M4" s="9" t="s">
        <v>154</v>
      </c>
      <c r="N4" s="9">
        <v>0</v>
      </c>
      <c r="O4" s="9">
        <v>1</v>
      </c>
      <c r="P4" s="9">
        <v>2</v>
      </c>
      <c r="Q4" s="9">
        <v>3</v>
      </c>
      <c r="S4" s="9" t="s">
        <v>154</v>
      </c>
      <c r="T4" s="9">
        <v>0</v>
      </c>
      <c r="U4" s="9">
        <v>1</v>
      </c>
      <c r="V4" s="9">
        <v>2</v>
      </c>
      <c r="W4" s="9">
        <v>3</v>
      </c>
      <c r="Y4" s="9" t="s">
        <v>154</v>
      </c>
      <c r="Z4" s="9">
        <v>0</v>
      </c>
      <c r="AA4" s="9">
        <v>1</v>
      </c>
      <c r="AB4" s="9">
        <v>2</v>
      </c>
      <c r="AC4" s="9">
        <v>3</v>
      </c>
    </row>
    <row r="5" spans="1:29">
      <c r="A5" s="10" t="s">
        <v>4</v>
      </c>
      <c r="B5" s="14">
        <v>1182</v>
      </c>
      <c r="C5" s="14">
        <v>250</v>
      </c>
      <c r="D5" s="14">
        <v>1400</v>
      </c>
      <c r="E5" s="17">
        <v>0.33600000000000002</v>
      </c>
      <c r="F5" s="17">
        <v>0.35599999999999998</v>
      </c>
      <c r="G5" s="17">
        <v>0.27300000000000002</v>
      </c>
      <c r="H5" s="17">
        <v>8.0000000000000002E-3</v>
      </c>
      <c r="I5" s="17">
        <v>2.8000000000000001E-2</v>
      </c>
      <c r="J5" s="9">
        <v>3</v>
      </c>
      <c r="M5" s="7">
        <v>900</v>
      </c>
      <c r="N5" s="9">
        <f>COUNTIFS($B$3:$B$153, "&lt;="&amp;$M5, $J$3:$J$153, "="&amp;N$4)</f>
        <v>0</v>
      </c>
      <c r="O5" s="9">
        <f>COUNTIFS($B$3:$B$153, "&lt;="&amp;$M5, $J$3:$J$153, "="&amp;O$4)</f>
        <v>0</v>
      </c>
      <c r="P5" s="9">
        <f>COUNTIFS($B$3:$B$153, "&lt;="&amp;$M5, $J$3:$J$153, "="&amp;P$4)</f>
        <v>0</v>
      </c>
      <c r="Q5" s="9">
        <f>COUNTIFS($B$3:$B$153, "&lt;="&amp;$M5, $J$3:$J$153, "="&amp;Q$4)</f>
        <v>0</v>
      </c>
      <c r="S5" s="7">
        <v>100</v>
      </c>
      <c r="T5" s="9">
        <f>COUNTIFS($C$3:$C$153, "&lt;="&amp;$S5, $J$3:$J$153, "="&amp;T$4)</f>
        <v>0</v>
      </c>
      <c r="U5" s="9">
        <f>COUNTIFS($C$3:$C$153, "&lt;="&amp;$S5, $J$3:$J$153, "="&amp;U$4)</f>
        <v>0</v>
      </c>
      <c r="V5" s="9">
        <f>COUNTIFS($C$3:$C$153, "&lt;="&amp;$S5, $J$3:$J$153, "="&amp;V$4)</f>
        <v>0</v>
      </c>
      <c r="W5" s="9">
        <f>COUNTIFS($C$3:$C$153, "&lt;="&amp;$S5, $J$3:$J$153, "="&amp;W$4)</f>
        <v>0</v>
      </c>
      <c r="Y5" s="7">
        <v>1000</v>
      </c>
      <c r="Z5" s="9">
        <f>COUNTIFS($D$3:$D$153, "&lt;="&amp;$Y5, $J$3:$J$153, "="&amp;Z$4)</f>
        <v>0</v>
      </c>
      <c r="AA5" s="9">
        <f>COUNTIFS($D$3:$D$153, "&lt;="&amp;$Y5, $J$3:$J$153, "="&amp;AA$4)</f>
        <v>0</v>
      </c>
      <c r="AB5" s="9">
        <f>COUNTIFS($D$3:$D$153, "&lt;="&amp;$Y5, $J$3:$J$153, "="&amp;AB$4)</f>
        <v>0</v>
      </c>
      <c r="AC5" s="9">
        <f>COUNTIFS($D$3:$D$153, "&lt;="&amp;$Y5, $J$3:$J$153, "="&amp;AC$4)</f>
        <v>0</v>
      </c>
    </row>
    <row r="6" spans="1:29">
      <c r="A6" s="10" t="s">
        <v>5</v>
      </c>
      <c r="B6" s="14">
        <v>1598</v>
      </c>
      <c r="C6" s="14">
        <v>420</v>
      </c>
      <c r="D6" s="14">
        <v>2167</v>
      </c>
      <c r="E6" s="17">
        <v>0.33600000000000002</v>
      </c>
      <c r="F6" s="17">
        <v>0.31900000000000001</v>
      </c>
      <c r="G6" s="17">
        <v>0.313</v>
      </c>
      <c r="H6" s="17">
        <v>7.0000000000000001E-3</v>
      </c>
      <c r="I6" s="17">
        <v>2.5000000000000001E-2</v>
      </c>
      <c r="J6" s="9">
        <v>1</v>
      </c>
      <c r="M6" s="7">
        <v>1000</v>
      </c>
      <c r="N6" s="9">
        <f t="shared" ref="N6:N21" si="0">COUNTIFS($B$3:$B$153, "&gt;"&amp;$M5, $B$3:$B$153, "&lt;="&amp;$M6, $J$3:$J$153, "="&amp;N$4)</f>
        <v>0</v>
      </c>
      <c r="O6" s="9">
        <f t="shared" ref="O6:O21" si="1">COUNTIFS($B$3:$B$153, "&gt;"&amp;$M5, $B$3:$B$153, "&lt;="&amp;$M6, $J$3:$J$153, "="&amp;O$4)</f>
        <v>6</v>
      </c>
      <c r="P6" s="9">
        <f t="shared" ref="P6:P21" si="2">COUNTIFS($B$3:$B$153, "&gt;"&amp;$M5, $B$3:$B$153, "&lt;="&amp;$M6, $J$3:$J$153, "="&amp;P$4)</f>
        <v>0</v>
      </c>
      <c r="Q6" s="9">
        <f t="shared" ref="Q6:Q21" si="3">COUNTIFS($B$3:$B$153, "&gt;"&amp;$M5, $B$3:$B$153, "&lt;="&amp;$M6, $J$3:$J$153, "="&amp;Q$4)</f>
        <v>0</v>
      </c>
      <c r="S6" s="7">
        <v>125</v>
      </c>
      <c r="T6" s="9">
        <f t="shared" ref="T6:T26" si="4">COUNTIFS($C$3:$C$153, "&gt;"&amp;$S5, $C$3:$C$153, "&lt;="&amp;$S6, $J$3:$J$153, "="&amp;T$4)</f>
        <v>0</v>
      </c>
      <c r="U6" s="9">
        <f t="shared" ref="U6:U26" si="5">COUNTIFS($C$3:$C$153, "&gt;"&amp;$S5, $C$3:$C$153, "&lt;="&amp;$S6, $J$3:$J$153, "="&amp;U$4)</f>
        <v>0</v>
      </c>
      <c r="V6" s="9">
        <f t="shared" ref="V6:V26" si="6">COUNTIFS($C$3:$C$153, "&gt;"&amp;$S5, $C$3:$C$153, "&lt;="&amp;$S6, $J$3:$J$153, "="&amp;V$4)</f>
        <v>0</v>
      </c>
      <c r="W6" s="9">
        <f t="shared" ref="W6:W26" si="7">COUNTIFS($C$3:$C$153, "&gt;"&amp;$S5, $C$3:$C$153, "&lt;="&amp;$S6, $J$3:$J$153, "="&amp;W$4)</f>
        <v>1</v>
      </c>
      <c r="Y6" s="7">
        <v>1100</v>
      </c>
      <c r="Z6" s="9">
        <f t="shared" ref="Z6:Z26" si="8">COUNTIFS($D$3:$D$153, "&gt;"&amp;$Y5, $D$3:$D$153, "&lt;="&amp;$Y6, $J$3:$J$153, "="&amp;Z$4)</f>
        <v>0</v>
      </c>
      <c r="AA6" s="9">
        <f t="shared" ref="AA6:AA26" si="9">COUNTIFS($D$3:$D$153, "&gt;"&amp;$Y5, $D$3:$D$153, "&lt;="&amp;$Y6, $J$3:$J$153, "="&amp;AA$4)</f>
        <v>1</v>
      </c>
      <c r="AB6" s="9">
        <f t="shared" ref="AB6:AB26" si="10">COUNTIFS($D$3:$D$153, "&gt;"&amp;$Y5, $D$3:$D$153, "&lt;="&amp;$Y6, $J$3:$J$153, "="&amp;AB$4)</f>
        <v>0</v>
      </c>
      <c r="AC6" s="9">
        <f t="shared" ref="AC6:AC26" si="11">COUNTIFS($D$3:$D$153, "&gt;"&amp;$Y5, $D$3:$D$153, "&lt;="&amp;$Y6, $J$3:$J$153, "="&amp;AC$4)</f>
        <v>0</v>
      </c>
    </row>
    <row r="7" spans="1:29">
      <c r="A7" s="10" t="s">
        <v>6</v>
      </c>
      <c r="B7" s="14">
        <v>1076</v>
      </c>
      <c r="C7" s="14">
        <v>190</v>
      </c>
      <c r="D7" s="14">
        <v>1157</v>
      </c>
      <c r="E7" s="17">
        <v>0.35699999999999998</v>
      </c>
      <c r="F7" s="17">
        <v>0.33900000000000002</v>
      </c>
      <c r="G7" s="17">
        <v>0.26200000000000001</v>
      </c>
      <c r="H7" s="17">
        <v>1.4999999999999999E-2</v>
      </c>
      <c r="I7" s="17">
        <v>2.7E-2</v>
      </c>
      <c r="J7" s="9">
        <v>1</v>
      </c>
      <c r="M7" s="7">
        <v>1100</v>
      </c>
      <c r="N7" s="9">
        <f t="shared" si="0"/>
        <v>1</v>
      </c>
      <c r="O7" s="9">
        <f t="shared" si="1"/>
        <v>8</v>
      </c>
      <c r="P7" s="9">
        <f t="shared" si="2"/>
        <v>0</v>
      </c>
      <c r="Q7" s="9">
        <f t="shared" si="3"/>
        <v>4</v>
      </c>
      <c r="S7" s="7">
        <v>150</v>
      </c>
      <c r="T7" s="9">
        <f t="shared" si="4"/>
        <v>0</v>
      </c>
      <c r="U7" s="9">
        <f t="shared" si="5"/>
        <v>0</v>
      </c>
      <c r="V7" s="9">
        <f t="shared" si="6"/>
        <v>0</v>
      </c>
      <c r="W7" s="9">
        <f t="shared" si="7"/>
        <v>0</v>
      </c>
      <c r="Y7" s="7">
        <v>1200</v>
      </c>
      <c r="Z7" s="9">
        <f t="shared" si="8"/>
        <v>0</v>
      </c>
      <c r="AA7" s="9">
        <f t="shared" si="9"/>
        <v>3</v>
      </c>
      <c r="AB7" s="9">
        <f t="shared" si="10"/>
        <v>0</v>
      </c>
      <c r="AC7" s="9">
        <f t="shared" si="11"/>
        <v>0</v>
      </c>
    </row>
    <row r="8" spans="1:29">
      <c r="A8" s="10" t="s">
        <v>7</v>
      </c>
      <c r="B8" s="14">
        <v>1601</v>
      </c>
      <c r="C8" s="14">
        <v>462</v>
      </c>
      <c r="D8" s="14">
        <v>2167</v>
      </c>
      <c r="E8" s="17">
        <v>0.30199999999999999</v>
      </c>
      <c r="F8" s="17">
        <v>0.28899999999999998</v>
      </c>
      <c r="G8" s="17">
        <v>0.372</v>
      </c>
      <c r="H8" s="17">
        <v>6.0000000000000001E-3</v>
      </c>
      <c r="I8" s="17">
        <v>0.03</v>
      </c>
      <c r="J8" s="9">
        <v>3</v>
      </c>
      <c r="M8" s="7">
        <v>1200</v>
      </c>
      <c r="N8" s="9">
        <f t="shared" si="0"/>
        <v>0</v>
      </c>
      <c r="O8" s="9">
        <f t="shared" si="1"/>
        <v>4</v>
      </c>
      <c r="P8" s="9">
        <f t="shared" si="2"/>
        <v>1</v>
      </c>
      <c r="Q8" s="9">
        <f t="shared" si="3"/>
        <v>4</v>
      </c>
      <c r="S8" s="7">
        <v>175</v>
      </c>
      <c r="T8" s="9">
        <f t="shared" si="4"/>
        <v>0</v>
      </c>
      <c r="U8" s="9">
        <f t="shared" si="5"/>
        <v>0</v>
      </c>
      <c r="V8" s="9">
        <f t="shared" si="6"/>
        <v>0</v>
      </c>
      <c r="W8" s="9">
        <f t="shared" si="7"/>
        <v>0</v>
      </c>
      <c r="Y8" s="7">
        <v>1300</v>
      </c>
      <c r="Z8" s="9">
        <f t="shared" si="8"/>
        <v>0</v>
      </c>
      <c r="AA8" s="9">
        <f t="shared" si="9"/>
        <v>8</v>
      </c>
      <c r="AB8" s="9">
        <f t="shared" si="10"/>
        <v>0</v>
      </c>
      <c r="AC8" s="9">
        <f t="shared" si="11"/>
        <v>3</v>
      </c>
    </row>
    <row r="9" spans="1:29">
      <c r="A9" s="10" t="s">
        <v>8</v>
      </c>
      <c r="B9" s="14">
        <v>1033</v>
      </c>
      <c r="C9" s="14">
        <v>220</v>
      </c>
      <c r="D9" s="14">
        <v>1257</v>
      </c>
      <c r="E9" s="17">
        <v>0.34699999999999998</v>
      </c>
      <c r="F9" s="17">
        <v>0.318</v>
      </c>
      <c r="G9" s="17">
        <v>0.29899999999999999</v>
      </c>
      <c r="H9" s="17">
        <v>0.01</v>
      </c>
      <c r="I9" s="17">
        <v>2.5999999999999999E-2</v>
      </c>
      <c r="J9" s="9">
        <v>1</v>
      </c>
      <c r="M9" s="7">
        <v>1300</v>
      </c>
      <c r="N9" s="9">
        <f t="shared" si="0"/>
        <v>0</v>
      </c>
      <c r="O9" s="9">
        <f t="shared" si="1"/>
        <v>6</v>
      </c>
      <c r="P9" s="9">
        <f t="shared" si="2"/>
        <v>1</v>
      </c>
      <c r="Q9" s="9">
        <f t="shared" si="3"/>
        <v>16</v>
      </c>
      <c r="S9" s="7">
        <v>200</v>
      </c>
      <c r="T9" s="9">
        <f t="shared" si="4"/>
        <v>0</v>
      </c>
      <c r="U9" s="9">
        <f t="shared" si="5"/>
        <v>9</v>
      </c>
      <c r="V9" s="9">
        <f t="shared" si="6"/>
        <v>0</v>
      </c>
      <c r="W9" s="9">
        <f t="shared" si="7"/>
        <v>0</v>
      </c>
      <c r="Y9" s="7">
        <v>1400</v>
      </c>
      <c r="Z9" s="9">
        <f t="shared" si="8"/>
        <v>1</v>
      </c>
      <c r="AA9" s="9">
        <f t="shared" si="9"/>
        <v>4</v>
      </c>
      <c r="AB9" s="9">
        <f t="shared" si="10"/>
        <v>0</v>
      </c>
      <c r="AC9" s="9">
        <f t="shared" si="11"/>
        <v>2</v>
      </c>
    </row>
    <row r="10" spans="1:29">
      <c r="A10" s="10" t="s">
        <v>9</v>
      </c>
      <c r="B10" s="14">
        <v>2036</v>
      </c>
      <c r="C10" s="14">
        <v>370</v>
      </c>
      <c r="D10" s="14">
        <v>2000</v>
      </c>
      <c r="E10" s="17">
        <v>0.312</v>
      </c>
      <c r="F10" s="17">
        <v>0.42199999999999999</v>
      </c>
      <c r="G10" s="17">
        <v>0.23899999999999999</v>
      </c>
      <c r="H10" s="17">
        <v>7.0000000000000001E-3</v>
      </c>
      <c r="I10" s="17">
        <v>2.1000000000000001E-2</v>
      </c>
      <c r="J10" s="9">
        <v>2</v>
      </c>
      <c r="M10" s="7">
        <v>1400</v>
      </c>
      <c r="N10" s="9">
        <f t="shared" si="0"/>
        <v>1</v>
      </c>
      <c r="O10" s="9">
        <f t="shared" si="1"/>
        <v>11</v>
      </c>
      <c r="P10" s="9">
        <f t="shared" si="2"/>
        <v>0</v>
      </c>
      <c r="Q10" s="9">
        <f t="shared" si="3"/>
        <v>9</v>
      </c>
      <c r="S10" s="7">
        <v>225</v>
      </c>
      <c r="T10" s="9">
        <f t="shared" si="4"/>
        <v>0</v>
      </c>
      <c r="U10" s="9">
        <f t="shared" si="5"/>
        <v>6</v>
      </c>
      <c r="V10" s="9">
        <f t="shared" si="6"/>
        <v>1</v>
      </c>
      <c r="W10" s="9">
        <f t="shared" si="7"/>
        <v>2</v>
      </c>
      <c r="Y10" s="7">
        <v>1500</v>
      </c>
      <c r="Z10" s="9">
        <f t="shared" si="8"/>
        <v>0</v>
      </c>
      <c r="AA10" s="9">
        <f t="shared" si="9"/>
        <v>0</v>
      </c>
      <c r="AB10" s="9">
        <f t="shared" si="10"/>
        <v>0</v>
      </c>
      <c r="AC10" s="9">
        <f t="shared" si="11"/>
        <v>5</v>
      </c>
    </row>
    <row r="11" spans="1:29">
      <c r="A11" s="10" t="s">
        <v>10</v>
      </c>
      <c r="B11" s="14">
        <v>1179</v>
      </c>
      <c r="C11" s="14">
        <v>250</v>
      </c>
      <c r="D11" s="14">
        <v>1400</v>
      </c>
      <c r="E11" s="17">
        <v>0.35199999999999998</v>
      </c>
      <c r="F11" s="17">
        <v>0.35899999999999999</v>
      </c>
      <c r="G11" s="17">
        <v>0.254</v>
      </c>
      <c r="H11" s="17">
        <v>6.0000000000000001E-3</v>
      </c>
      <c r="I11" s="17">
        <v>2.9000000000000001E-2</v>
      </c>
      <c r="J11" s="9">
        <v>3</v>
      </c>
      <c r="M11" s="18">
        <v>1500</v>
      </c>
      <c r="N11" s="9">
        <f t="shared" si="0"/>
        <v>0</v>
      </c>
      <c r="O11" s="9">
        <f t="shared" si="1"/>
        <v>6</v>
      </c>
      <c r="P11" s="9">
        <f t="shared" si="2"/>
        <v>0</v>
      </c>
      <c r="Q11" s="9">
        <f t="shared" si="3"/>
        <v>8</v>
      </c>
      <c r="S11" s="7">
        <v>250</v>
      </c>
      <c r="T11" s="9">
        <f t="shared" si="4"/>
        <v>1</v>
      </c>
      <c r="U11" s="9">
        <f t="shared" si="5"/>
        <v>3</v>
      </c>
      <c r="V11" s="9">
        <f t="shared" si="6"/>
        <v>0</v>
      </c>
      <c r="W11" s="9">
        <f t="shared" si="7"/>
        <v>3</v>
      </c>
      <c r="Y11" s="7">
        <v>1600</v>
      </c>
      <c r="Z11" s="9">
        <f t="shared" si="8"/>
        <v>0</v>
      </c>
      <c r="AA11" s="9">
        <f t="shared" si="9"/>
        <v>5</v>
      </c>
      <c r="AB11" s="9">
        <f t="shared" si="10"/>
        <v>1</v>
      </c>
      <c r="AC11" s="9">
        <f t="shared" si="11"/>
        <v>5</v>
      </c>
    </row>
    <row r="12" spans="1:29">
      <c r="A12" s="10" t="s">
        <v>11</v>
      </c>
      <c r="B12" s="14">
        <v>1817</v>
      </c>
      <c r="C12" s="14">
        <v>462</v>
      </c>
      <c r="D12" s="14">
        <v>2207</v>
      </c>
      <c r="E12" s="17">
        <v>0.30599999999999999</v>
      </c>
      <c r="F12" s="17">
        <v>0.30199999999999999</v>
      </c>
      <c r="G12" s="17">
        <v>0.36099999999999999</v>
      </c>
      <c r="H12" s="17">
        <v>0.01</v>
      </c>
      <c r="I12" s="17">
        <v>2.1999999999999999E-2</v>
      </c>
      <c r="J12" s="9">
        <v>1</v>
      </c>
      <c r="M12" s="7">
        <v>1600</v>
      </c>
      <c r="N12" s="9">
        <f t="shared" si="0"/>
        <v>0</v>
      </c>
      <c r="O12" s="9">
        <f t="shared" si="1"/>
        <v>7</v>
      </c>
      <c r="P12" s="9">
        <f t="shared" si="2"/>
        <v>1</v>
      </c>
      <c r="Q12" s="9">
        <f t="shared" si="3"/>
        <v>10</v>
      </c>
      <c r="S12" s="7">
        <v>275</v>
      </c>
      <c r="T12" s="9">
        <f t="shared" si="4"/>
        <v>1</v>
      </c>
      <c r="U12" s="9">
        <f t="shared" si="5"/>
        <v>5</v>
      </c>
      <c r="V12" s="9">
        <f t="shared" si="6"/>
        <v>0</v>
      </c>
      <c r="W12" s="9">
        <f t="shared" si="7"/>
        <v>4</v>
      </c>
      <c r="Y12" s="7">
        <v>1700</v>
      </c>
      <c r="Z12" s="9">
        <f t="shared" si="8"/>
        <v>0</v>
      </c>
      <c r="AA12" s="9">
        <f t="shared" si="9"/>
        <v>1</v>
      </c>
      <c r="AB12" s="9">
        <f t="shared" si="10"/>
        <v>0</v>
      </c>
      <c r="AC12" s="9">
        <f t="shared" si="11"/>
        <v>7</v>
      </c>
    </row>
    <row r="13" spans="1:29">
      <c r="A13" s="10" t="s">
        <v>12</v>
      </c>
      <c r="B13" s="14">
        <v>2256</v>
      </c>
      <c r="C13" s="14">
        <v>532</v>
      </c>
      <c r="D13" s="14">
        <v>2500</v>
      </c>
      <c r="E13" s="17">
        <v>0.39800000000000002</v>
      </c>
      <c r="F13" s="17">
        <v>0.41699999999999998</v>
      </c>
      <c r="G13" s="17">
        <v>0.14499999999999999</v>
      </c>
      <c r="H13" s="17">
        <v>2.1999999999999999E-2</v>
      </c>
      <c r="I13" s="17">
        <v>1.9E-2</v>
      </c>
      <c r="J13" s="9">
        <v>1</v>
      </c>
      <c r="M13" s="7">
        <v>1700</v>
      </c>
      <c r="N13" s="9">
        <f t="shared" si="0"/>
        <v>0</v>
      </c>
      <c r="O13" s="9">
        <f t="shared" si="1"/>
        <v>5</v>
      </c>
      <c r="P13" s="9">
        <f t="shared" si="2"/>
        <v>2</v>
      </c>
      <c r="Q13" s="9">
        <f t="shared" si="3"/>
        <v>4</v>
      </c>
      <c r="S13" s="7">
        <v>300</v>
      </c>
      <c r="T13" s="9">
        <f t="shared" si="4"/>
        <v>0</v>
      </c>
      <c r="U13" s="9">
        <f t="shared" si="5"/>
        <v>5</v>
      </c>
      <c r="V13" s="9">
        <f t="shared" si="6"/>
        <v>0</v>
      </c>
      <c r="W13" s="9">
        <f t="shared" si="7"/>
        <v>11</v>
      </c>
      <c r="Y13" s="7">
        <v>1800</v>
      </c>
      <c r="Z13" s="9">
        <f t="shared" si="8"/>
        <v>1</v>
      </c>
      <c r="AA13" s="9">
        <f t="shared" si="9"/>
        <v>15</v>
      </c>
      <c r="AB13" s="9">
        <f t="shared" si="10"/>
        <v>1</v>
      </c>
      <c r="AC13" s="9">
        <f t="shared" si="11"/>
        <v>14</v>
      </c>
    </row>
    <row r="14" spans="1:29">
      <c r="A14" s="10" t="s">
        <v>13</v>
      </c>
      <c r="B14" s="14">
        <v>1325</v>
      </c>
      <c r="C14" s="14">
        <v>295</v>
      </c>
      <c r="D14" s="14">
        <v>1530</v>
      </c>
      <c r="E14" s="17">
        <v>0.25600000000000001</v>
      </c>
      <c r="F14" s="17">
        <v>0.35199999999999998</v>
      </c>
      <c r="G14" s="17">
        <v>0.36199999999999999</v>
      </c>
      <c r="H14" s="17">
        <v>5.0000000000000001E-3</v>
      </c>
      <c r="I14" s="17">
        <v>2.5000000000000001E-2</v>
      </c>
      <c r="J14" s="9">
        <v>3</v>
      </c>
      <c r="M14" s="7">
        <v>1800</v>
      </c>
      <c r="N14" s="9">
        <f t="shared" si="0"/>
        <v>0</v>
      </c>
      <c r="O14" s="9">
        <f t="shared" si="1"/>
        <v>4</v>
      </c>
      <c r="P14" s="9">
        <f t="shared" si="2"/>
        <v>1</v>
      </c>
      <c r="Q14" s="9">
        <f t="shared" si="3"/>
        <v>4</v>
      </c>
      <c r="S14" s="7">
        <v>325</v>
      </c>
      <c r="T14" s="9">
        <f t="shared" si="4"/>
        <v>0</v>
      </c>
      <c r="U14" s="9">
        <f t="shared" si="5"/>
        <v>7</v>
      </c>
      <c r="V14" s="9">
        <f t="shared" si="6"/>
        <v>0</v>
      </c>
      <c r="W14" s="9">
        <f t="shared" si="7"/>
        <v>7</v>
      </c>
      <c r="Y14" s="18">
        <v>1900</v>
      </c>
      <c r="Z14" s="9">
        <f t="shared" si="8"/>
        <v>0</v>
      </c>
      <c r="AA14" s="9">
        <f t="shared" si="9"/>
        <v>5</v>
      </c>
      <c r="AB14" s="9">
        <f t="shared" si="10"/>
        <v>0</v>
      </c>
      <c r="AC14" s="9">
        <f t="shared" si="11"/>
        <v>1</v>
      </c>
    </row>
    <row r="15" spans="1:29">
      <c r="A15" s="10" t="s">
        <v>14</v>
      </c>
      <c r="B15" s="14">
        <v>1222</v>
      </c>
      <c r="C15" s="14">
        <v>390</v>
      </c>
      <c r="D15" s="14">
        <v>1950</v>
      </c>
      <c r="E15" s="17">
        <v>0.27900000000000003</v>
      </c>
      <c r="F15" s="17">
        <v>0.28499999999999998</v>
      </c>
      <c r="G15" s="17">
        <v>0.39200000000000002</v>
      </c>
      <c r="H15" s="17">
        <v>6.0000000000000001E-3</v>
      </c>
      <c r="I15" s="17">
        <v>3.7999999999999999E-2</v>
      </c>
      <c r="J15" s="9">
        <v>3</v>
      </c>
      <c r="M15" s="7">
        <v>1900</v>
      </c>
      <c r="N15" s="9">
        <f t="shared" si="0"/>
        <v>0</v>
      </c>
      <c r="O15" s="9">
        <f t="shared" si="1"/>
        <v>4</v>
      </c>
      <c r="P15" s="9">
        <f t="shared" si="2"/>
        <v>0</v>
      </c>
      <c r="Q15" s="9">
        <f t="shared" si="3"/>
        <v>1</v>
      </c>
      <c r="S15" s="18">
        <v>350</v>
      </c>
      <c r="T15" s="9">
        <f t="shared" si="4"/>
        <v>0</v>
      </c>
      <c r="U15" s="9">
        <f t="shared" si="5"/>
        <v>6</v>
      </c>
      <c r="V15" s="9">
        <f t="shared" si="6"/>
        <v>0</v>
      </c>
      <c r="W15" s="9">
        <f t="shared" si="7"/>
        <v>17</v>
      </c>
      <c r="Y15" s="7">
        <v>2000</v>
      </c>
      <c r="Z15" s="9">
        <f t="shared" si="8"/>
        <v>0</v>
      </c>
      <c r="AA15" s="9">
        <f t="shared" si="9"/>
        <v>11</v>
      </c>
      <c r="AB15" s="9">
        <f t="shared" si="10"/>
        <v>3</v>
      </c>
      <c r="AC15" s="9">
        <f t="shared" si="11"/>
        <v>18</v>
      </c>
    </row>
    <row r="16" spans="1:29">
      <c r="A16" s="10" t="s">
        <v>15</v>
      </c>
      <c r="B16" s="14">
        <v>1742</v>
      </c>
      <c r="C16" s="14">
        <v>400</v>
      </c>
      <c r="D16" s="14">
        <v>2015</v>
      </c>
      <c r="E16" s="17">
        <v>0.312</v>
      </c>
      <c r="F16" s="17">
        <v>0.373</v>
      </c>
      <c r="G16" s="17">
        <v>0.28199999999999997</v>
      </c>
      <c r="H16" s="17">
        <v>8.9999999999999993E-3</v>
      </c>
      <c r="I16" s="17">
        <v>2.4E-2</v>
      </c>
      <c r="J16" s="9">
        <v>1</v>
      </c>
      <c r="M16" s="7">
        <v>2000</v>
      </c>
      <c r="N16" s="9">
        <f t="shared" si="0"/>
        <v>0</v>
      </c>
      <c r="O16" s="9">
        <f t="shared" si="1"/>
        <v>1</v>
      </c>
      <c r="P16" s="9">
        <f t="shared" si="2"/>
        <v>1</v>
      </c>
      <c r="Q16" s="9">
        <f t="shared" si="3"/>
        <v>3</v>
      </c>
      <c r="S16" s="7">
        <v>375</v>
      </c>
      <c r="T16" s="9">
        <f t="shared" si="4"/>
        <v>0</v>
      </c>
      <c r="U16" s="9">
        <f t="shared" si="5"/>
        <v>8</v>
      </c>
      <c r="V16" s="9">
        <f t="shared" si="6"/>
        <v>3</v>
      </c>
      <c r="W16" s="9">
        <f t="shared" si="7"/>
        <v>5</v>
      </c>
      <c r="Y16" s="7">
        <v>2100</v>
      </c>
      <c r="Z16" s="9">
        <f t="shared" si="8"/>
        <v>0</v>
      </c>
      <c r="AA16" s="9">
        <f t="shared" si="9"/>
        <v>3</v>
      </c>
      <c r="AB16" s="9">
        <f t="shared" si="10"/>
        <v>1</v>
      </c>
      <c r="AC16" s="9">
        <f t="shared" si="11"/>
        <v>3</v>
      </c>
    </row>
    <row r="17" spans="1:29">
      <c r="A17" s="10" t="s">
        <v>16</v>
      </c>
      <c r="B17" s="14">
        <v>1329</v>
      </c>
      <c r="C17" s="14">
        <v>300</v>
      </c>
      <c r="D17" s="14">
        <v>1733</v>
      </c>
      <c r="E17" s="17">
        <v>0.33900000000000002</v>
      </c>
      <c r="F17" s="17">
        <v>0.32800000000000001</v>
      </c>
      <c r="G17" s="17">
        <v>0.28899999999999998</v>
      </c>
      <c r="H17" s="17">
        <v>1.9E-2</v>
      </c>
      <c r="I17" s="17">
        <v>2.4E-2</v>
      </c>
      <c r="J17" s="9">
        <v>1</v>
      </c>
      <c r="M17" s="7">
        <v>2100</v>
      </c>
      <c r="N17" s="9">
        <f t="shared" si="0"/>
        <v>1</v>
      </c>
      <c r="O17" s="9">
        <f t="shared" si="1"/>
        <v>3</v>
      </c>
      <c r="P17" s="9">
        <f t="shared" si="2"/>
        <v>4</v>
      </c>
      <c r="Q17" s="9">
        <f t="shared" si="3"/>
        <v>2</v>
      </c>
      <c r="S17" s="7">
        <v>400</v>
      </c>
      <c r="T17" s="9">
        <f t="shared" si="4"/>
        <v>0</v>
      </c>
      <c r="U17" s="9">
        <f t="shared" si="5"/>
        <v>8</v>
      </c>
      <c r="V17" s="9">
        <f t="shared" si="6"/>
        <v>3</v>
      </c>
      <c r="W17" s="9">
        <f t="shared" si="7"/>
        <v>9</v>
      </c>
      <c r="Y17" s="7">
        <v>2200</v>
      </c>
      <c r="Z17" s="9">
        <f t="shared" si="8"/>
        <v>0</v>
      </c>
      <c r="AA17" s="9">
        <f t="shared" si="9"/>
        <v>4</v>
      </c>
      <c r="AB17" s="9">
        <f t="shared" si="10"/>
        <v>1</v>
      </c>
      <c r="AC17" s="9">
        <f t="shared" si="11"/>
        <v>7</v>
      </c>
    </row>
    <row r="18" spans="1:29">
      <c r="A18" s="10" t="s">
        <v>17</v>
      </c>
      <c r="B18" s="14">
        <v>1521</v>
      </c>
      <c r="C18" s="14">
        <v>386</v>
      </c>
      <c r="D18" s="14">
        <v>1950</v>
      </c>
      <c r="E18" s="17">
        <v>0.318</v>
      </c>
      <c r="F18" s="17">
        <v>0.39800000000000002</v>
      </c>
      <c r="G18" s="17">
        <v>0.245</v>
      </c>
      <c r="H18" s="17">
        <v>1.6E-2</v>
      </c>
      <c r="I18" s="17">
        <v>2.3E-2</v>
      </c>
      <c r="J18" s="9">
        <v>1</v>
      </c>
      <c r="M18" s="7">
        <v>2200</v>
      </c>
      <c r="N18" s="9">
        <f t="shared" si="0"/>
        <v>0</v>
      </c>
      <c r="O18" s="9">
        <f t="shared" si="1"/>
        <v>0</v>
      </c>
      <c r="P18" s="9">
        <f t="shared" si="2"/>
        <v>0</v>
      </c>
      <c r="Q18" s="9">
        <f t="shared" si="3"/>
        <v>1</v>
      </c>
      <c r="S18" s="7">
        <v>425</v>
      </c>
      <c r="T18" s="9">
        <f t="shared" si="4"/>
        <v>0</v>
      </c>
      <c r="U18" s="9">
        <f t="shared" si="5"/>
        <v>5</v>
      </c>
      <c r="V18" s="9">
        <f t="shared" si="6"/>
        <v>1</v>
      </c>
      <c r="W18" s="9">
        <f t="shared" si="7"/>
        <v>5</v>
      </c>
      <c r="Y18" s="7">
        <v>2300</v>
      </c>
      <c r="Z18" s="9">
        <f t="shared" si="8"/>
        <v>0</v>
      </c>
      <c r="AA18" s="9">
        <f t="shared" si="9"/>
        <v>2</v>
      </c>
      <c r="AB18" s="9">
        <f t="shared" si="10"/>
        <v>0</v>
      </c>
      <c r="AC18" s="9">
        <f t="shared" si="11"/>
        <v>0</v>
      </c>
    </row>
    <row r="19" spans="1:29">
      <c r="A19" s="10" t="s">
        <v>18</v>
      </c>
      <c r="B19" s="14">
        <v>990</v>
      </c>
      <c r="C19" s="14">
        <v>200</v>
      </c>
      <c r="D19" s="14">
        <v>1170</v>
      </c>
      <c r="E19" s="17">
        <v>0.36799999999999999</v>
      </c>
      <c r="F19" s="17">
        <v>0.314</v>
      </c>
      <c r="G19" s="17">
        <v>0.28100000000000003</v>
      </c>
      <c r="H19" s="17">
        <v>7.0000000000000001E-3</v>
      </c>
      <c r="I19" s="17">
        <v>0.03</v>
      </c>
      <c r="J19" s="9">
        <v>1</v>
      </c>
      <c r="M19" s="7">
        <v>2300</v>
      </c>
      <c r="N19" s="9">
        <f t="shared" si="0"/>
        <v>0</v>
      </c>
      <c r="O19" s="9">
        <f t="shared" si="1"/>
        <v>2</v>
      </c>
      <c r="P19" s="9">
        <f t="shared" si="2"/>
        <v>0</v>
      </c>
      <c r="Q19" s="9">
        <f t="shared" si="3"/>
        <v>0</v>
      </c>
      <c r="S19" s="7">
        <v>450</v>
      </c>
      <c r="T19" s="9">
        <f t="shared" si="4"/>
        <v>1</v>
      </c>
      <c r="U19" s="9">
        <f t="shared" si="5"/>
        <v>1</v>
      </c>
      <c r="V19" s="9">
        <f t="shared" si="6"/>
        <v>0</v>
      </c>
      <c r="W19" s="9">
        <f t="shared" si="7"/>
        <v>0</v>
      </c>
      <c r="Y19" s="7">
        <v>2400</v>
      </c>
      <c r="Z19" s="9">
        <f t="shared" si="8"/>
        <v>1</v>
      </c>
      <c r="AA19" s="9">
        <f t="shared" si="9"/>
        <v>0</v>
      </c>
      <c r="AB19" s="9">
        <f t="shared" si="10"/>
        <v>1</v>
      </c>
      <c r="AC19" s="9">
        <f t="shared" si="11"/>
        <v>0</v>
      </c>
    </row>
    <row r="20" spans="1:29">
      <c r="A20" s="10" t="s">
        <v>19</v>
      </c>
      <c r="B20" s="14">
        <v>2341</v>
      </c>
      <c r="C20" s="14">
        <v>550</v>
      </c>
      <c r="D20" s="14">
        <v>2800</v>
      </c>
      <c r="E20" s="17">
        <v>0.376</v>
      </c>
      <c r="F20" s="17">
        <v>0.35299999999999998</v>
      </c>
      <c r="G20" s="17">
        <v>0.24199999999999999</v>
      </c>
      <c r="H20" s="17">
        <v>1.0999999999999999E-2</v>
      </c>
      <c r="I20" s="17">
        <v>1.7999999999999999E-2</v>
      </c>
      <c r="J20" s="9">
        <v>1</v>
      </c>
      <c r="M20" s="7">
        <v>2400</v>
      </c>
      <c r="N20" s="9">
        <f t="shared" si="0"/>
        <v>0</v>
      </c>
      <c r="O20" s="9">
        <f t="shared" si="1"/>
        <v>1</v>
      </c>
      <c r="P20" s="9">
        <f t="shared" si="2"/>
        <v>2</v>
      </c>
      <c r="Q20" s="9">
        <f t="shared" si="3"/>
        <v>1</v>
      </c>
      <c r="S20" s="7">
        <v>475</v>
      </c>
      <c r="T20" s="9">
        <f t="shared" si="4"/>
        <v>0</v>
      </c>
      <c r="U20" s="9">
        <f t="shared" si="5"/>
        <v>1</v>
      </c>
      <c r="V20" s="9">
        <f t="shared" si="6"/>
        <v>0</v>
      </c>
      <c r="W20" s="9">
        <f t="shared" si="7"/>
        <v>1</v>
      </c>
      <c r="Y20" s="7">
        <v>2500</v>
      </c>
      <c r="Z20" s="9">
        <f t="shared" si="8"/>
        <v>0</v>
      </c>
      <c r="AA20" s="9">
        <f t="shared" si="9"/>
        <v>5</v>
      </c>
      <c r="AB20" s="9">
        <f t="shared" si="10"/>
        <v>0</v>
      </c>
      <c r="AC20" s="9">
        <f t="shared" si="11"/>
        <v>1</v>
      </c>
    </row>
    <row r="21" spans="1:29">
      <c r="A21" s="10" t="s">
        <v>20</v>
      </c>
      <c r="B21" s="14">
        <v>1533</v>
      </c>
      <c r="C21" s="14">
        <v>350</v>
      </c>
      <c r="D21" s="14">
        <v>1950</v>
      </c>
      <c r="E21" s="17">
        <v>0.217</v>
      </c>
      <c r="F21" s="17">
        <v>0.49199999999999999</v>
      </c>
      <c r="G21" s="17">
        <v>0.26100000000000001</v>
      </c>
      <c r="H21" s="17">
        <v>7.0000000000000001E-3</v>
      </c>
      <c r="I21" s="17">
        <v>2.3E-2</v>
      </c>
      <c r="J21" s="9">
        <v>3</v>
      </c>
      <c r="M21" s="7">
        <v>2500</v>
      </c>
      <c r="N21" s="9">
        <f t="shared" si="0"/>
        <v>0</v>
      </c>
      <c r="O21" s="9">
        <f t="shared" si="1"/>
        <v>0</v>
      </c>
      <c r="P21" s="9">
        <f t="shared" si="2"/>
        <v>0</v>
      </c>
      <c r="Q21" s="9">
        <f t="shared" si="3"/>
        <v>0</v>
      </c>
      <c r="S21" s="7">
        <v>500</v>
      </c>
      <c r="T21" s="9">
        <f t="shared" si="4"/>
        <v>0</v>
      </c>
      <c r="U21" s="9">
        <f t="shared" si="5"/>
        <v>0</v>
      </c>
      <c r="V21" s="9">
        <f t="shared" si="6"/>
        <v>1</v>
      </c>
      <c r="W21" s="9">
        <f t="shared" si="7"/>
        <v>0</v>
      </c>
      <c r="Y21" s="7">
        <v>2600</v>
      </c>
      <c r="Z21" s="9">
        <f t="shared" si="8"/>
        <v>0</v>
      </c>
      <c r="AA21" s="9">
        <f t="shared" si="9"/>
        <v>0</v>
      </c>
      <c r="AB21" s="9">
        <f t="shared" si="10"/>
        <v>2</v>
      </c>
      <c r="AC21" s="9">
        <f t="shared" si="11"/>
        <v>0</v>
      </c>
    </row>
    <row r="22" spans="1:29">
      <c r="A22" s="10" t="s">
        <v>21</v>
      </c>
      <c r="B22" s="14">
        <v>1871</v>
      </c>
      <c r="C22" s="14">
        <v>400</v>
      </c>
      <c r="D22" s="14">
        <v>2167</v>
      </c>
      <c r="E22" s="17">
        <v>0.2</v>
      </c>
      <c r="F22" s="17">
        <v>0.26</v>
      </c>
      <c r="G22" s="17">
        <v>0.50800000000000001</v>
      </c>
      <c r="H22" s="17">
        <v>6.0000000000000001E-3</v>
      </c>
      <c r="I22" s="17">
        <v>2.7E-2</v>
      </c>
      <c r="J22" s="9">
        <v>1</v>
      </c>
      <c r="M22" s="7"/>
      <c r="N22" s="9"/>
      <c r="O22" s="9"/>
      <c r="P22" s="9"/>
      <c r="Q22" s="9"/>
      <c r="S22" s="7">
        <v>525</v>
      </c>
      <c r="T22" s="9">
        <f t="shared" si="4"/>
        <v>0</v>
      </c>
      <c r="U22" s="9">
        <f t="shared" si="5"/>
        <v>1</v>
      </c>
      <c r="V22" s="9">
        <f t="shared" si="6"/>
        <v>0</v>
      </c>
      <c r="W22" s="9">
        <f t="shared" si="7"/>
        <v>0</v>
      </c>
      <c r="Y22" s="7">
        <v>2700</v>
      </c>
      <c r="Z22" s="9">
        <f t="shared" si="8"/>
        <v>0</v>
      </c>
      <c r="AA22" s="9">
        <f t="shared" si="9"/>
        <v>0</v>
      </c>
      <c r="AB22" s="9">
        <f t="shared" si="10"/>
        <v>2</v>
      </c>
      <c r="AC22" s="9">
        <f t="shared" si="11"/>
        <v>0</v>
      </c>
    </row>
    <row r="23" spans="1:29">
      <c r="A23" s="10" t="s">
        <v>22</v>
      </c>
      <c r="B23" s="14">
        <v>1198</v>
      </c>
      <c r="C23" s="14">
        <v>300</v>
      </c>
      <c r="D23" s="14">
        <v>1517</v>
      </c>
      <c r="E23" s="17">
        <v>0.308</v>
      </c>
      <c r="F23" s="17">
        <v>0.32900000000000001</v>
      </c>
      <c r="G23" s="17">
        <v>0.32</v>
      </c>
      <c r="H23" s="17">
        <v>5.0000000000000001E-3</v>
      </c>
      <c r="I23" s="17">
        <v>3.6999999999999998E-2</v>
      </c>
      <c r="J23" s="9">
        <v>3</v>
      </c>
      <c r="M23" s="7"/>
      <c r="N23" s="9"/>
      <c r="O23" s="9"/>
      <c r="P23" s="9"/>
      <c r="Q23" s="9"/>
      <c r="S23" s="7">
        <v>550</v>
      </c>
      <c r="T23" s="9">
        <f t="shared" si="4"/>
        <v>0</v>
      </c>
      <c r="U23" s="9">
        <f t="shared" si="5"/>
        <v>3</v>
      </c>
      <c r="V23" s="9">
        <f t="shared" si="6"/>
        <v>2</v>
      </c>
      <c r="W23" s="9">
        <f t="shared" si="7"/>
        <v>0</v>
      </c>
      <c r="Y23" s="7">
        <v>2800</v>
      </c>
      <c r="Z23" s="9">
        <f t="shared" si="8"/>
        <v>0</v>
      </c>
      <c r="AA23" s="9">
        <f t="shared" si="9"/>
        <v>1</v>
      </c>
      <c r="AB23" s="9">
        <f t="shared" si="10"/>
        <v>0</v>
      </c>
      <c r="AC23" s="9">
        <f t="shared" si="11"/>
        <v>0</v>
      </c>
    </row>
    <row r="24" spans="1:29">
      <c r="A24" s="10" t="s">
        <v>23</v>
      </c>
      <c r="B24" s="14">
        <v>1539</v>
      </c>
      <c r="C24" s="14">
        <v>350</v>
      </c>
      <c r="D24" s="14">
        <v>1900</v>
      </c>
      <c r="E24" s="17">
        <v>0.23400000000000001</v>
      </c>
      <c r="F24" s="17">
        <v>0.50600000000000001</v>
      </c>
      <c r="G24" s="17">
        <v>0.22800000000000001</v>
      </c>
      <c r="H24" s="17">
        <v>8.9999999999999993E-3</v>
      </c>
      <c r="I24" s="17">
        <v>2.1999999999999999E-2</v>
      </c>
      <c r="J24" s="9">
        <v>3</v>
      </c>
      <c r="M24" s="18" t="s">
        <v>174</v>
      </c>
      <c r="N24" s="9"/>
      <c r="O24" s="9"/>
      <c r="P24" s="9"/>
      <c r="Q24" s="9"/>
      <c r="S24" s="7">
        <v>575</v>
      </c>
      <c r="T24" s="9">
        <f t="shared" si="4"/>
        <v>0</v>
      </c>
      <c r="U24" s="9">
        <f t="shared" si="5"/>
        <v>0</v>
      </c>
      <c r="V24" s="9">
        <f t="shared" si="6"/>
        <v>1</v>
      </c>
      <c r="W24" s="9">
        <f t="shared" si="7"/>
        <v>1</v>
      </c>
      <c r="Y24" s="7">
        <v>2900</v>
      </c>
      <c r="Z24" s="9">
        <f t="shared" si="8"/>
        <v>0</v>
      </c>
      <c r="AA24" s="9">
        <f t="shared" si="9"/>
        <v>0</v>
      </c>
      <c r="AB24" s="9">
        <f t="shared" si="10"/>
        <v>0</v>
      </c>
      <c r="AC24" s="9">
        <f t="shared" si="11"/>
        <v>0</v>
      </c>
    </row>
    <row r="25" spans="1:29">
      <c r="A25" s="10" t="s">
        <v>24</v>
      </c>
      <c r="B25" s="14">
        <v>1207</v>
      </c>
      <c r="C25" s="14">
        <v>250</v>
      </c>
      <c r="D25" s="14">
        <v>1560</v>
      </c>
      <c r="E25" s="17">
        <v>0.35799999999999998</v>
      </c>
      <c r="F25" s="17">
        <v>0.32100000000000001</v>
      </c>
      <c r="G25" s="17">
        <v>0.28199999999999997</v>
      </c>
      <c r="H25" s="17">
        <v>7.0000000000000001E-3</v>
      </c>
      <c r="I25" s="17">
        <v>3.2000000000000001E-2</v>
      </c>
      <c r="J25" s="9">
        <v>1</v>
      </c>
      <c r="S25" s="7">
        <v>600</v>
      </c>
      <c r="T25" s="9">
        <f t="shared" si="4"/>
        <v>0</v>
      </c>
      <c r="U25" s="9">
        <f t="shared" si="5"/>
        <v>0</v>
      </c>
      <c r="V25" s="9">
        <f t="shared" si="6"/>
        <v>0</v>
      </c>
      <c r="W25" s="9">
        <f t="shared" si="7"/>
        <v>1</v>
      </c>
      <c r="Y25" s="7">
        <v>3000</v>
      </c>
      <c r="Z25" s="9">
        <f t="shared" si="8"/>
        <v>0</v>
      </c>
      <c r="AA25" s="9">
        <f t="shared" si="9"/>
        <v>0</v>
      </c>
      <c r="AB25" s="9">
        <f t="shared" si="10"/>
        <v>1</v>
      </c>
      <c r="AC25" s="9">
        <f t="shared" si="11"/>
        <v>1</v>
      </c>
    </row>
    <row r="26" spans="1:29">
      <c r="A26" s="10" t="s">
        <v>25</v>
      </c>
      <c r="B26" s="14">
        <v>1329</v>
      </c>
      <c r="C26" s="14">
        <v>320</v>
      </c>
      <c r="D26" s="14">
        <v>1684</v>
      </c>
      <c r="E26" s="17">
        <v>0.25800000000000001</v>
      </c>
      <c r="F26" s="17">
        <v>0.44900000000000001</v>
      </c>
      <c r="G26" s="17">
        <v>0.255</v>
      </c>
      <c r="H26" s="17">
        <v>6.0000000000000001E-3</v>
      </c>
      <c r="I26" s="17">
        <v>3.2000000000000001E-2</v>
      </c>
      <c r="J26" s="9">
        <v>3</v>
      </c>
      <c r="S26" s="7">
        <v>625</v>
      </c>
      <c r="T26" s="9">
        <f t="shared" si="4"/>
        <v>0</v>
      </c>
      <c r="U26" s="9">
        <f t="shared" si="5"/>
        <v>0</v>
      </c>
      <c r="V26" s="9">
        <f t="shared" si="6"/>
        <v>1</v>
      </c>
      <c r="W26" s="9">
        <f t="shared" si="7"/>
        <v>0</v>
      </c>
      <c r="Y26" s="7">
        <v>3100</v>
      </c>
      <c r="Z26" s="9">
        <f t="shared" si="8"/>
        <v>0</v>
      </c>
      <c r="AA26" s="9">
        <f t="shared" si="9"/>
        <v>0</v>
      </c>
      <c r="AB26" s="9">
        <f t="shared" si="10"/>
        <v>0</v>
      </c>
      <c r="AC26" s="9">
        <f t="shared" si="11"/>
        <v>0</v>
      </c>
    </row>
    <row r="27" spans="1:29">
      <c r="A27" s="10" t="s">
        <v>26</v>
      </c>
      <c r="B27" s="14">
        <v>2091</v>
      </c>
      <c r="C27" s="14">
        <v>395</v>
      </c>
      <c r="D27" s="14">
        <v>2167</v>
      </c>
      <c r="E27" s="17">
        <v>0.28599999999999998</v>
      </c>
      <c r="F27" s="17">
        <v>0.27300000000000002</v>
      </c>
      <c r="G27" s="17">
        <v>0.41</v>
      </c>
      <c r="H27" s="17">
        <v>8.0000000000000002E-3</v>
      </c>
      <c r="I27" s="17">
        <v>2.3E-2</v>
      </c>
      <c r="J27" s="9">
        <v>3</v>
      </c>
      <c r="S27" s="7">
        <v>650</v>
      </c>
      <c r="T27" s="9">
        <f t="shared" ref="T27" si="12">COUNTIFS($C$3:$C$153, "&gt;"&amp;$S26, $C$3:$C$153, "&lt;="&amp;$S27, $J$3:$J$153, "="&amp;T$4)</f>
        <v>0</v>
      </c>
      <c r="U27" s="9">
        <f t="shared" ref="U27" si="13">COUNTIFS($C$3:$C$153, "&gt;"&amp;$S26, $C$3:$C$153, "&lt;="&amp;$S27, $J$3:$J$153, "="&amp;U$4)</f>
        <v>0</v>
      </c>
      <c r="V27" s="9">
        <f t="shared" ref="V27" si="14">COUNTIFS($C$3:$C$153, "&gt;"&amp;$S26, $C$3:$C$153, "&lt;="&amp;$S27, $J$3:$J$153, "="&amp;V$4)</f>
        <v>0</v>
      </c>
      <c r="W27" s="9">
        <f t="shared" ref="W27" si="15">COUNTIFS($C$3:$C$153, "&gt;"&amp;$S26, $C$3:$C$153, "&lt;="&amp;$S27, $J$3:$J$153, "="&amp;W$4)</f>
        <v>0</v>
      </c>
    </row>
    <row r="28" spans="1:29">
      <c r="A28" s="10" t="s">
        <v>27</v>
      </c>
      <c r="B28" s="14">
        <v>1341</v>
      </c>
      <c r="C28" s="14">
        <v>320</v>
      </c>
      <c r="D28" s="14">
        <v>1950</v>
      </c>
      <c r="E28" s="17">
        <v>0.312</v>
      </c>
      <c r="F28" s="17">
        <v>0.41899999999999998</v>
      </c>
      <c r="G28" s="17">
        <v>0.223</v>
      </c>
      <c r="H28" s="17">
        <v>2.1000000000000001E-2</v>
      </c>
      <c r="I28" s="17">
        <v>2.5000000000000001E-2</v>
      </c>
      <c r="J28" s="9">
        <v>1</v>
      </c>
    </row>
    <row r="29" spans="1:29">
      <c r="A29" s="10" t="s">
        <v>28</v>
      </c>
      <c r="B29" s="14">
        <v>1420</v>
      </c>
      <c r="C29" s="14">
        <v>250</v>
      </c>
      <c r="D29" s="14">
        <v>1733</v>
      </c>
      <c r="E29" s="17">
        <v>0.29399999999999998</v>
      </c>
      <c r="F29" s="17">
        <v>0.33200000000000002</v>
      </c>
      <c r="G29" s="17">
        <v>0.33300000000000002</v>
      </c>
      <c r="H29" s="17">
        <v>8.9999999999999993E-3</v>
      </c>
      <c r="I29" s="17">
        <v>3.3000000000000002E-2</v>
      </c>
      <c r="J29" s="9">
        <v>1</v>
      </c>
    </row>
    <row r="30" spans="1:29">
      <c r="A30" s="10" t="s">
        <v>29</v>
      </c>
      <c r="B30" s="14">
        <v>1501</v>
      </c>
      <c r="C30" s="14">
        <v>325</v>
      </c>
      <c r="D30" s="14">
        <v>1733</v>
      </c>
      <c r="E30" s="17">
        <v>0.34</v>
      </c>
      <c r="F30" s="17">
        <v>0.48199999999999998</v>
      </c>
      <c r="G30" s="17">
        <v>0.14499999999999999</v>
      </c>
      <c r="H30" s="17">
        <v>0.01</v>
      </c>
      <c r="I30" s="17">
        <v>2.3E-2</v>
      </c>
      <c r="J30" s="9">
        <v>1</v>
      </c>
    </row>
    <row r="31" spans="1:29">
      <c r="A31" s="10" t="s">
        <v>30</v>
      </c>
      <c r="B31" s="14">
        <v>1477</v>
      </c>
      <c r="C31" s="14">
        <v>350</v>
      </c>
      <c r="D31" s="14">
        <v>1960</v>
      </c>
      <c r="E31" s="17">
        <v>0.216</v>
      </c>
      <c r="F31" s="17">
        <v>0.375</v>
      </c>
      <c r="G31" s="17">
        <v>0.37</v>
      </c>
      <c r="H31" s="17">
        <v>7.0000000000000001E-3</v>
      </c>
      <c r="I31" s="17">
        <v>3.1E-2</v>
      </c>
      <c r="J31" s="9">
        <v>3</v>
      </c>
      <c r="M31" t="s">
        <v>171</v>
      </c>
      <c r="S31" t="s">
        <v>172</v>
      </c>
      <c r="Y31" t="s">
        <v>161</v>
      </c>
    </row>
    <row r="32" spans="1:29">
      <c r="A32" s="10" t="s">
        <v>31</v>
      </c>
      <c r="B32" s="14">
        <v>1472</v>
      </c>
      <c r="C32" s="14">
        <v>390</v>
      </c>
      <c r="D32" s="14">
        <v>2000</v>
      </c>
      <c r="E32" s="17">
        <v>0.379</v>
      </c>
      <c r="F32" s="17">
        <v>0.29299999999999998</v>
      </c>
      <c r="G32" s="17">
        <v>0.29199999999999998</v>
      </c>
      <c r="H32" s="17">
        <v>1.2E-2</v>
      </c>
      <c r="I32" s="17">
        <v>2.4E-2</v>
      </c>
      <c r="J32" s="9">
        <v>1</v>
      </c>
      <c r="M32" s="9" t="s">
        <v>154</v>
      </c>
      <c r="N32" s="9">
        <v>0</v>
      </c>
      <c r="O32" s="9">
        <v>1</v>
      </c>
      <c r="P32" s="9">
        <v>2</v>
      </c>
      <c r="Q32" s="9">
        <v>3</v>
      </c>
      <c r="S32" s="9" t="s">
        <v>154</v>
      </c>
      <c r="T32" s="9">
        <v>0</v>
      </c>
      <c r="U32" s="9">
        <v>1</v>
      </c>
      <c r="V32" s="9">
        <v>2</v>
      </c>
      <c r="W32" s="9">
        <v>3</v>
      </c>
      <c r="Y32" s="9" t="s">
        <v>154</v>
      </c>
      <c r="Z32" s="9">
        <v>0</v>
      </c>
      <c r="AA32" s="9">
        <v>1</v>
      </c>
      <c r="AB32" s="9">
        <v>2</v>
      </c>
      <c r="AC32" s="9">
        <v>3</v>
      </c>
    </row>
    <row r="33" spans="1:29">
      <c r="A33" s="10" t="s">
        <v>32</v>
      </c>
      <c r="B33" s="14">
        <v>1224</v>
      </c>
      <c r="C33" s="14">
        <v>265</v>
      </c>
      <c r="D33" s="14">
        <v>1408</v>
      </c>
      <c r="E33" s="17">
        <v>0.318</v>
      </c>
      <c r="F33" s="17">
        <v>0.311</v>
      </c>
      <c r="G33" s="17">
        <v>0.33600000000000002</v>
      </c>
      <c r="H33" s="17">
        <v>8.9999999999999993E-3</v>
      </c>
      <c r="I33" s="17">
        <v>2.5999999999999999E-2</v>
      </c>
      <c r="J33" s="9">
        <v>3</v>
      </c>
      <c r="M33" s="5">
        <v>0.12</v>
      </c>
      <c r="N33" s="9">
        <f>COUNTIFS($E$3:$E$153, "&lt;="&amp;$M33, $J$3:$J$153, "="&amp;N$32)</f>
        <v>0</v>
      </c>
      <c r="O33" s="9">
        <f t="shared" ref="O33:Q33" si="16">COUNTIFS($E$3:$E$153, "&lt;="&amp;$M33, $J$3:$J$153, "="&amp;O$32)</f>
        <v>0</v>
      </c>
      <c r="P33" s="9">
        <f t="shared" si="16"/>
        <v>0</v>
      </c>
      <c r="Q33" s="9">
        <f t="shared" si="16"/>
        <v>0</v>
      </c>
      <c r="S33" s="5">
        <v>0.16</v>
      </c>
      <c r="T33" s="9">
        <f>COUNTIFS($F$3:$F$153, "&lt;="&amp;$S33, $J$3:$J$153, "="&amp;T$32)</f>
        <v>0</v>
      </c>
      <c r="U33" s="9">
        <f t="shared" ref="U33:W33" si="17">COUNTIFS($F$3:$F$153, "&lt;="&amp;$S33, $J$3:$J$153, "="&amp;U$32)</f>
        <v>0</v>
      </c>
      <c r="V33" s="9">
        <f t="shared" si="17"/>
        <v>0</v>
      </c>
      <c r="W33" s="9">
        <f t="shared" si="17"/>
        <v>0</v>
      </c>
      <c r="Y33" s="5">
        <v>0.14000000000000001</v>
      </c>
      <c r="Z33" s="9">
        <f>COUNTIFS($G$3:$G$153, "&lt;="&amp;$Y33, $J$3:$J$153, "="&amp;Z$32)</f>
        <v>0</v>
      </c>
      <c r="AA33" s="9">
        <f t="shared" ref="AA33:AC33" si="18">COUNTIFS($G$3:$G$153, "&lt;="&amp;$Y33, $J$3:$J$153, "="&amp;AA$32)</f>
        <v>0</v>
      </c>
      <c r="AB33" s="9">
        <f t="shared" si="18"/>
        <v>0</v>
      </c>
      <c r="AC33" s="9">
        <f t="shared" si="18"/>
        <v>0</v>
      </c>
    </row>
    <row r="34" spans="1:29">
      <c r="A34" s="10" t="s">
        <v>33</v>
      </c>
      <c r="B34" s="14">
        <v>1805</v>
      </c>
      <c r="C34" s="14">
        <v>450</v>
      </c>
      <c r="D34" s="14">
        <v>2500</v>
      </c>
      <c r="E34" s="17">
        <v>0.38</v>
      </c>
      <c r="F34" s="17">
        <v>0.33100000000000002</v>
      </c>
      <c r="G34" s="17">
        <v>0.25700000000000001</v>
      </c>
      <c r="H34" s="17">
        <v>8.0000000000000002E-3</v>
      </c>
      <c r="I34" s="17">
        <v>2.4E-2</v>
      </c>
      <c r="J34" s="9">
        <v>1</v>
      </c>
      <c r="M34" s="5">
        <v>0.14000000000000001</v>
      </c>
      <c r="N34" s="9">
        <f t="shared" ref="N34:N51" si="19">COUNTIFS($E$3:$E$153, "&gt;"&amp;$M33, $E$3:$E$153, "&lt;="&amp;$M34, $J$3:$J$153, "="&amp;N$32)</f>
        <v>0</v>
      </c>
      <c r="O34" s="9">
        <f t="shared" ref="O34:O51" si="20">COUNTIFS($E$3:$E$153, "&gt;"&amp;$M33, $E$3:$E$153, "&lt;="&amp;$M34, $J$3:$J$153, "="&amp;O$32)</f>
        <v>0</v>
      </c>
      <c r="P34" s="9">
        <f t="shared" ref="P34:P51" si="21">COUNTIFS($E$3:$E$153, "&gt;"&amp;$M33, $E$3:$E$153, "&lt;="&amp;$M34, $J$3:$J$153, "="&amp;P$32)</f>
        <v>0</v>
      </c>
      <c r="Q34" s="9">
        <f t="shared" ref="Q34:Q51" si="22">COUNTIFS($E$3:$E$153, "&gt;"&amp;$M33, $E$3:$E$153, "&lt;="&amp;$M34, $J$3:$J$153, "="&amp;Q$32)</f>
        <v>1</v>
      </c>
      <c r="S34" s="5">
        <v>0.18</v>
      </c>
      <c r="T34" s="9">
        <f>COUNTIFS($F$3:$F$153, "&gt;"&amp;$S33, $F$3:$F$153, "&lt;="&amp;$S34, $J$3:$J$153, "="&amp;T$32)</f>
        <v>0</v>
      </c>
      <c r="U34" s="9">
        <f t="shared" ref="U34:W34" si="23">COUNTIFS($F$3:$F$153, "&gt;"&amp;$S33, $F$3:$F$153, "&lt;="&amp;$S34, $J$3:$J$153, "="&amp;U$32)</f>
        <v>0</v>
      </c>
      <c r="V34" s="9">
        <f t="shared" si="23"/>
        <v>0</v>
      </c>
      <c r="W34" s="9">
        <f t="shared" si="23"/>
        <v>1</v>
      </c>
      <c r="Y34" s="5">
        <v>0.16</v>
      </c>
      <c r="Z34" s="9">
        <f>COUNTIFS($G$3:$G$153, "&gt;"&amp;$Y33, $G$3:$G$153, "&lt;="&amp;$Y34, $J$3:$J$153, "="&amp;Z$32)</f>
        <v>0</v>
      </c>
      <c r="AA34" s="9">
        <f t="shared" ref="AA34:AA59" si="24">COUNTIFS($G$3:$G$153, "&gt;"&amp;$Y33, $G$3:$G$153, "&lt;="&amp;$Y34, $J$3:$J$153, "="&amp;AA$32)</f>
        <v>2</v>
      </c>
      <c r="AB34" s="9">
        <f t="shared" ref="AB34:AB59" si="25">COUNTIFS($G$3:$G$153, "&gt;"&amp;$Y33, $G$3:$G$153, "&lt;="&amp;$Y34, $J$3:$J$153, "="&amp;AB$32)</f>
        <v>0</v>
      </c>
      <c r="AC34" s="9">
        <f t="shared" ref="AC34:AC59" si="26">COUNTIFS($G$3:$G$153, "&gt;"&amp;$Y33, $G$3:$G$153, "&lt;="&amp;$Y34, $J$3:$J$153, "="&amp;AC$32)</f>
        <v>0</v>
      </c>
    </row>
    <row r="35" spans="1:29">
      <c r="A35" s="10" t="s">
        <v>34</v>
      </c>
      <c r="B35" s="14">
        <v>1454</v>
      </c>
      <c r="C35" s="14">
        <v>340</v>
      </c>
      <c r="D35" s="14">
        <v>1950</v>
      </c>
      <c r="E35" s="17">
        <v>0.30199999999999999</v>
      </c>
      <c r="F35" s="17">
        <v>0.28000000000000003</v>
      </c>
      <c r="G35" s="17">
        <v>0.38100000000000001</v>
      </c>
      <c r="H35" s="17">
        <v>6.0000000000000001E-3</v>
      </c>
      <c r="I35" s="17">
        <v>3.1E-2</v>
      </c>
      <c r="J35" s="9">
        <v>3</v>
      </c>
      <c r="M35" s="5">
        <v>0.16</v>
      </c>
      <c r="N35" s="9">
        <f t="shared" si="19"/>
        <v>0</v>
      </c>
      <c r="O35" s="9">
        <f t="shared" si="20"/>
        <v>0</v>
      </c>
      <c r="P35" s="9">
        <f t="shared" si="21"/>
        <v>0</v>
      </c>
      <c r="Q35" s="9">
        <f t="shared" si="22"/>
        <v>3</v>
      </c>
      <c r="S35" s="5">
        <v>0.2</v>
      </c>
      <c r="T35" s="9">
        <f t="shared" ref="T35:T55" si="27">COUNTIFS($F$3:$F$153, "&gt;"&amp;$S34, $F$3:$F$153, "&lt;="&amp;$S35, $J$3:$J$153, "="&amp;T$32)</f>
        <v>0</v>
      </c>
      <c r="U35" s="9">
        <f t="shared" ref="U35:U55" si="28">COUNTIFS($F$3:$F$153, "&gt;"&amp;$S34, $F$3:$F$153, "&lt;="&amp;$S35, $J$3:$J$153, "="&amp;U$32)</f>
        <v>0</v>
      </c>
      <c r="V35" s="9">
        <f t="shared" ref="V35:V55" si="29">COUNTIFS($F$3:$F$153, "&gt;"&amp;$S34, $F$3:$F$153, "&lt;="&amp;$S35, $J$3:$J$153, "="&amp;V$32)</f>
        <v>0</v>
      </c>
      <c r="W35" s="9">
        <f t="shared" ref="W35:W55" si="30">COUNTIFS($F$3:$F$153, "&gt;"&amp;$S34, $F$3:$F$153, "&lt;="&amp;$S35, $J$3:$J$153, "="&amp;W$32)</f>
        <v>0</v>
      </c>
      <c r="Y35" s="5">
        <v>0.18</v>
      </c>
      <c r="Z35" s="9">
        <f t="shared" ref="Z35:Z59" si="31">COUNTIFS($G$3:$G$153, "&gt;"&amp;$Y34, $G$3:$G$153, "&lt;="&amp;$Y35, $J$3:$J$153, "="&amp;Z$32)</f>
        <v>1</v>
      </c>
      <c r="AA35" s="9">
        <f t="shared" si="24"/>
        <v>2</v>
      </c>
      <c r="AB35" s="9">
        <f t="shared" si="25"/>
        <v>0</v>
      </c>
      <c r="AC35" s="9">
        <f t="shared" si="26"/>
        <v>0</v>
      </c>
    </row>
    <row r="36" spans="1:29">
      <c r="A36" s="10" t="s">
        <v>35</v>
      </c>
      <c r="B36" s="14">
        <v>1378</v>
      </c>
      <c r="C36" s="14">
        <v>320</v>
      </c>
      <c r="D36" s="14">
        <v>1668</v>
      </c>
      <c r="E36" s="17">
        <v>0.38100000000000001</v>
      </c>
      <c r="F36" s="17">
        <v>0.38400000000000001</v>
      </c>
      <c r="G36" s="17">
        <v>0.2</v>
      </c>
      <c r="H36" s="17">
        <v>1.0999999999999999E-2</v>
      </c>
      <c r="I36" s="17">
        <v>2.4E-2</v>
      </c>
      <c r="J36" s="9">
        <v>3</v>
      </c>
      <c r="M36" s="5">
        <v>0.18</v>
      </c>
      <c r="N36" s="9">
        <f t="shared" si="19"/>
        <v>0</v>
      </c>
      <c r="O36" s="9">
        <f t="shared" si="20"/>
        <v>0</v>
      </c>
      <c r="P36" s="9">
        <f t="shared" si="21"/>
        <v>0</v>
      </c>
      <c r="Q36" s="9">
        <f t="shared" si="22"/>
        <v>0</v>
      </c>
      <c r="S36" s="5">
        <v>0.22</v>
      </c>
      <c r="T36" s="9">
        <f t="shared" si="27"/>
        <v>0</v>
      </c>
      <c r="U36" s="9">
        <f t="shared" si="28"/>
        <v>1</v>
      </c>
      <c r="V36" s="9">
        <f t="shared" si="29"/>
        <v>0</v>
      </c>
      <c r="W36" s="9">
        <f t="shared" si="30"/>
        <v>1</v>
      </c>
      <c r="Y36" s="5">
        <v>0.2</v>
      </c>
      <c r="Z36" s="9">
        <f t="shared" si="31"/>
        <v>0</v>
      </c>
      <c r="AA36" s="9">
        <f t="shared" si="24"/>
        <v>3</v>
      </c>
      <c r="AB36" s="9">
        <f t="shared" si="25"/>
        <v>1</v>
      </c>
      <c r="AC36" s="9">
        <f t="shared" si="26"/>
        <v>3</v>
      </c>
    </row>
    <row r="37" spans="1:29">
      <c r="A37" s="10" t="s">
        <v>36</v>
      </c>
      <c r="B37" s="14">
        <v>1201</v>
      </c>
      <c r="C37" s="14">
        <v>270</v>
      </c>
      <c r="D37" s="14">
        <v>1500</v>
      </c>
      <c r="E37" s="17">
        <v>0.33100000000000002</v>
      </c>
      <c r="F37" s="17">
        <v>0.32200000000000001</v>
      </c>
      <c r="G37" s="17">
        <v>0.313</v>
      </c>
      <c r="H37" s="17">
        <v>6.0000000000000001E-3</v>
      </c>
      <c r="I37" s="17">
        <v>2.8000000000000001E-2</v>
      </c>
      <c r="J37" s="9">
        <v>3</v>
      </c>
      <c r="M37" s="5">
        <v>0.2</v>
      </c>
      <c r="N37" s="9">
        <f t="shared" si="19"/>
        <v>0</v>
      </c>
      <c r="O37" s="9">
        <f t="shared" si="20"/>
        <v>2</v>
      </c>
      <c r="P37" s="9">
        <f t="shared" si="21"/>
        <v>0</v>
      </c>
      <c r="Q37" s="9">
        <f t="shared" si="22"/>
        <v>1</v>
      </c>
      <c r="S37" s="5">
        <v>0.24</v>
      </c>
      <c r="T37" s="9">
        <f t="shared" si="27"/>
        <v>0</v>
      </c>
      <c r="U37" s="9">
        <f t="shared" si="28"/>
        <v>0</v>
      </c>
      <c r="V37" s="9">
        <f t="shared" si="29"/>
        <v>1</v>
      </c>
      <c r="W37" s="9">
        <f t="shared" si="30"/>
        <v>1</v>
      </c>
      <c r="Y37" s="5">
        <v>0.22</v>
      </c>
      <c r="Z37" s="9">
        <f t="shared" si="31"/>
        <v>0</v>
      </c>
      <c r="AA37" s="9">
        <f t="shared" si="24"/>
        <v>4</v>
      </c>
      <c r="AB37" s="9">
        <f t="shared" si="25"/>
        <v>1</v>
      </c>
      <c r="AC37" s="9">
        <f t="shared" si="26"/>
        <v>3</v>
      </c>
    </row>
    <row r="38" spans="1:29">
      <c r="A38" s="10" t="s">
        <v>37</v>
      </c>
      <c r="B38" s="14">
        <v>1620</v>
      </c>
      <c r="C38" s="14">
        <v>380</v>
      </c>
      <c r="D38" s="14">
        <v>1993</v>
      </c>
      <c r="E38" s="17">
        <v>0.26600000000000001</v>
      </c>
      <c r="F38" s="17">
        <v>0.50900000000000001</v>
      </c>
      <c r="G38" s="17">
        <v>0.19600000000000001</v>
      </c>
      <c r="H38" s="17">
        <v>8.9999999999999993E-3</v>
      </c>
      <c r="I38" s="17">
        <v>0.02</v>
      </c>
      <c r="J38" s="9">
        <v>2</v>
      </c>
      <c r="M38" s="5">
        <v>0.22</v>
      </c>
      <c r="N38" s="9">
        <f t="shared" si="19"/>
        <v>0</v>
      </c>
      <c r="O38" s="9">
        <f t="shared" si="20"/>
        <v>1</v>
      </c>
      <c r="P38" s="9">
        <f t="shared" si="21"/>
        <v>0</v>
      </c>
      <c r="Q38" s="9">
        <f t="shared" si="22"/>
        <v>7</v>
      </c>
      <c r="S38" s="5">
        <v>0.26</v>
      </c>
      <c r="T38" s="9">
        <f t="shared" si="27"/>
        <v>0</v>
      </c>
      <c r="U38" s="9">
        <f t="shared" si="28"/>
        <v>1</v>
      </c>
      <c r="V38" s="9">
        <f t="shared" si="29"/>
        <v>2</v>
      </c>
      <c r="W38" s="9">
        <f t="shared" si="30"/>
        <v>0</v>
      </c>
      <c r="Y38" s="5">
        <v>0.24</v>
      </c>
      <c r="Z38" s="9">
        <f t="shared" si="31"/>
        <v>0</v>
      </c>
      <c r="AA38" s="9">
        <f t="shared" si="24"/>
        <v>9</v>
      </c>
      <c r="AB38" s="9">
        <f t="shared" si="25"/>
        <v>1</v>
      </c>
      <c r="AC38" s="9">
        <f t="shared" si="26"/>
        <v>7</v>
      </c>
    </row>
    <row r="39" spans="1:29">
      <c r="A39" s="10" t="s">
        <v>38</v>
      </c>
      <c r="B39" s="14">
        <v>1000</v>
      </c>
      <c r="C39" s="14">
        <v>290</v>
      </c>
      <c r="D39" s="14">
        <v>1517</v>
      </c>
      <c r="E39" s="17">
        <v>0.39800000000000002</v>
      </c>
      <c r="F39" s="17">
        <v>0.26100000000000001</v>
      </c>
      <c r="G39" s="17">
        <v>0.29699999999999999</v>
      </c>
      <c r="H39" s="17">
        <v>1.4E-2</v>
      </c>
      <c r="I39" s="17">
        <v>3.1E-2</v>
      </c>
      <c r="J39" s="9">
        <v>1</v>
      </c>
      <c r="M39" s="5">
        <v>0.24</v>
      </c>
      <c r="N39" s="9">
        <f t="shared" si="19"/>
        <v>0</v>
      </c>
      <c r="O39" s="9">
        <f t="shared" si="20"/>
        <v>3</v>
      </c>
      <c r="P39" s="9">
        <f t="shared" si="21"/>
        <v>1</v>
      </c>
      <c r="Q39" s="9">
        <f t="shared" si="22"/>
        <v>6</v>
      </c>
      <c r="S39" s="5">
        <v>0.28000000000000003</v>
      </c>
      <c r="T39" s="9">
        <f t="shared" si="27"/>
        <v>0</v>
      </c>
      <c r="U39" s="9">
        <f t="shared" si="28"/>
        <v>5</v>
      </c>
      <c r="V39" s="9">
        <f t="shared" si="29"/>
        <v>1</v>
      </c>
      <c r="W39" s="9">
        <f t="shared" si="30"/>
        <v>7</v>
      </c>
      <c r="Y39" s="5">
        <v>0.26</v>
      </c>
      <c r="Z39" s="9">
        <f t="shared" si="31"/>
        <v>0</v>
      </c>
      <c r="AA39" s="9">
        <f t="shared" si="24"/>
        <v>5</v>
      </c>
      <c r="AB39" s="9">
        <f t="shared" si="25"/>
        <v>1</v>
      </c>
      <c r="AC39" s="9">
        <f t="shared" si="26"/>
        <v>8</v>
      </c>
    </row>
    <row r="40" spans="1:29">
      <c r="A40" s="10" t="s">
        <v>39</v>
      </c>
      <c r="B40" s="14">
        <v>1372</v>
      </c>
      <c r="C40" s="14">
        <v>330</v>
      </c>
      <c r="D40" s="14">
        <v>2000</v>
      </c>
      <c r="E40" s="17">
        <v>0.34300000000000003</v>
      </c>
      <c r="F40" s="17">
        <v>0.29699999999999999</v>
      </c>
      <c r="G40" s="17">
        <v>0.32200000000000001</v>
      </c>
      <c r="H40" s="17">
        <v>0.01</v>
      </c>
      <c r="I40" s="17">
        <v>2.8000000000000001E-2</v>
      </c>
      <c r="J40" s="9">
        <v>3</v>
      </c>
      <c r="M40" s="5">
        <v>0.26</v>
      </c>
      <c r="N40" s="9">
        <f t="shared" si="19"/>
        <v>0</v>
      </c>
      <c r="O40" s="9">
        <f t="shared" si="20"/>
        <v>4</v>
      </c>
      <c r="P40" s="9">
        <f t="shared" si="21"/>
        <v>2</v>
      </c>
      <c r="Q40" s="9">
        <f t="shared" si="22"/>
        <v>3</v>
      </c>
      <c r="S40" s="5">
        <v>0.3</v>
      </c>
      <c r="T40" s="9">
        <f t="shared" si="27"/>
        <v>1</v>
      </c>
      <c r="U40" s="9">
        <f t="shared" si="28"/>
        <v>7</v>
      </c>
      <c r="V40" s="9">
        <f t="shared" si="29"/>
        <v>3</v>
      </c>
      <c r="W40" s="9">
        <f t="shared" si="30"/>
        <v>8</v>
      </c>
      <c r="Y40" s="5">
        <v>0.28000000000000003</v>
      </c>
      <c r="Z40" s="9">
        <f t="shared" si="31"/>
        <v>0</v>
      </c>
      <c r="AA40" s="9">
        <f t="shared" si="24"/>
        <v>6</v>
      </c>
      <c r="AB40" s="9">
        <f t="shared" si="25"/>
        <v>0</v>
      </c>
      <c r="AC40" s="9">
        <f t="shared" si="26"/>
        <v>7</v>
      </c>
    </row>
    <row r="41" spans="1:29">
      <c r="A41" s="10" t="s">
        <v>40</v>
      </c>
      <c r="B41" s="14">
        <v>2052</v>
      </c>
      <c r="C41" s="14">
        <v>400</v>
      </c>
      <c r="D41" s="14">
        <v>2500</v>
      </c>
      <c r="E41" s="17">
        <v>0.34100000000000003</v>
      </c>
      <c r="F41" s="17">
        <v>0.307</v>
      </c>
      <c r="G41" s="17">
        <v>0.317</v>
      </c>
      <c r="H41" s="17">
        <v>1.2E-2</v>
      </c>
      <c r="I41" s="17">
        <v>2.1999999999999999E-2</v>
      </c>
      <c r="J41" s="9">
        <v>1</v>
      </c>
      <c r="M41" s="5">
        <v>0.28000000000000003</v>
      </c>
      <c r="N41" s="9">
        <f t="shared" si="19"/>
        <v>0</v>
      </c>
      <c r="O41" s="9">
        <f t="shared" si="20"/>
        <v>2</v>
      </c>
      <c r="P41" s="9">
        <f t="shared" si="21"/>
        <v>3</v>
      </c>
      <c r="Q41" s="9">
        <f t="shared" si="22"/>
        <v>5</v>
      </c>
      <c r="S41" s="5">
        <v>0.32</v>
      </c>
      <c r="T41" s="9">
        <f t="shared" si="27"/>
        <v>0</v>
      </c>
      <c r="U41" s="9">
        <f t="shared" si="28"/>
        <v>12</v>
      </c>
      <c r="V41" s="9">
        <f t="shared" si="29"/>
        <v>0</v>
      </c>
      <c r="W41" s="9">
        <f t="shared" si="30"/>
        <v>5</v>
      </c>
      <c r="Y41" s="20">
        <v>0.3</v>
      </c>
      <c r="Z41" s="9">
        <f t="shared" si="31"/>
        <v>0</v>
      </c>
      <c r="AA41" s="9">
        <f t="shared" si="24"/>
        <v>12</v>
      </c>
      <c r="AB41" s="9">
        <f t="shared" si="25"/>
        <v>0</v>
      </c>
      <c r="AC41" s="9">
        <f t="shared" si="26"/>
        <v>6</v>
      </c>
    </row>
    <row r="42" spans="1:29">
      <c r="A42" s="10" t="s">
        <v>41</v>
      </c>
      <c r="B42" s="14">
        <v>1376</v>
      </c>
      <c r="C42" s="14">
        <v>275</v>
      </c>
      <c r="D42" s="14">
        <v>1758</v>
      </c>
      <c r="E42" s="17">
        <v>0.28799999999999998</v>
      </c>
      <c r="F42" s="17">
        <v>0.33400000000000002</v>
      </c>
      <c r="G42" s="17">
        <v>0.33700000000000002</v>
      </c>
      <c r="H42" s="17">
        <v>8.9999999999999993E-3</v>
      </c>
      <c r="I42" s="17">
        <v>3.1E-2</v>
      </c>
      <c r="J42" s="9">
        <v>0</v>
      </c>
      <c r="M42" s="5">
        <v>0.3</v>
      </c>
      <c r="N42" s="9">
        <f t="shared" si="19"/>
        <v>1</v>
      </c>
      <c r="O42" s="9">
        <f t="shared" si="20"/>
        <v>7</v>
      </c>
      <c r="P42" s="9">
        <f t="shared" si="21"/>
        <v>3</v>
      </c>
      <c r="Q42" s="9">
        <f t="shared" si="22"/>
        <v>10</v>
      </c>
      <c r="S42" s="5">
        <v>0.34</v>
      </c>
      <c r="T42" s="9">
        <f t="shared" si="27"/>
        <v>1</v>
      </c>
      <c r="U42" s="9">
        <f t="shared" si="28"/>
        <v>13</v>
      </c>
      <c r="V42" s="9">
        <f t="shared" si="29"/>
        <v>2</v>
      </c>
      <c r="W42" s="9">
        <f t="shared" si="30"/>
        <v>8</v>
      </c>
      <c r="Y42" s="21">
        <v>0.32</v>
      </c>
      <c r="Z42" s="9">
        <f t="shared" si="31"/>
        <v>1</v>
      </c>
      <c r="AA42" s="9">
        <f t="shared" si="24"/>
        <v>7</v>
      </c>
      <c r="AB42" s="9">
        <f t="shared" si="25"/>
        <v>1</v>
      </c>
      <c r="AC42" s="9">
        <f t="shared" si="26"/>
        <v>4</v>
      </c>
    </row>
    <row r="43" spans="1:29">
      <c r="A43" s="10" t="s">
        <v>42</v>
      </c>
      <c r="B43" s="14">
        <v>1547</v>
      </c>
      <c r="C43" s="14">
        <v>350</v>
      </c>
      <c r="D43" s="14">
        <v>1809</v>
      </c>
      <c r="E43" s="17">
        <v>0.34399999999999997</v>
      </c>
      <c r="F43" s="17">
        <v>0.39</v>
      </c>
      <c r="G43" s="17">
        <v>0.23699999999999999</v>
      </c>
      <c r="H43" s="17">
        <v>8.0000000000000002E-3</v>
      </c>
      <c r="I43" s="17">
        <v>2.1999999999999999E-2</v>
      </c>
      <c r="J43" s="9">
        <v>1</v>
      </c>
      <c r="M43" s="20">
        <v>0.32</v>
      </c>
      <c r="N43" s="9">
        <f t="shared" si="19"/>
        <v>0</v>
      </c>
      <c r="O43" s="9">
        <f t="shared" si="20"/>
        <v>9</v>
      </c>
      <c r="P43" s="9">
        <f t="shared" si="21"/>
        <v>1</v>
      </c>
      <c r="Q43" s="9">
        <f t="shared" si="22"/>
        <v>8</v>
      </c>
      <c r="S43" s="20">
        <v>0.36</v>
      </c>
      <c r="T43" s="9">
        <f t="shared" si="27"/>
        <v>0</v>
      </c>
      <c r="U43" s="9">
        <f t="shared" si="28"/>
        <v>11</v>
      </c>
      <c r="V43" s="9">
        <f t="shared" si="29"/>
        <v>0</v>
      </c>
      <c r="W43" s="9">
        <f t="shared" si="30"/>
        <v>10</v>
      </c>
      <c r="Y43" s="5">
        <v>0.34</v>
      </c>
      <c r="Z43" s="9">
        <f t="shared" si="31"/>
        <v>1</v>
      </c>
      <c r="AA43" s="9">
        <f t="shared" si="24"/>
        <v>8</v>
      </c>
      <c r="AB43" s="9">
        <f t="shared" si="25"/>
        <v>1</v>
      </c>
      <c r="AC43" s="9">
        <f t="shared" si="26"/>
        <v>4</v>
      </c>
    </row>
    <row r="44" spans="1:29">
      <c r="A44" s="10" t="s">
        <v>43</v>
      </c>
      <c r="B44" s="14">
        <v>1761</v>
      </c>
      <c r="C44" s="14">
        <v>350</v>
      </c>
      <c r="D44" s="14">
        <v>1900</v>
      </c>
      <c r="E44" s="17">
        <v>0.28599999999999998</v>
      </c>
      <c r="F44" s="17">
        <v>0.46</v>
      </c>
      <c r="G44" s="17">
        <v>0.22800000000000001</v>
      </c>
      <c r="H44" s="17">
        <v>0.01</v>
      </c>
      <c r="I44" s="17">
        <v>1.7000000000000001E-2</v>
      </c>
      <c r="J44" s="9">
        <v>1</v>
      </c>
      <c r="M44" s="5">
        <v>0.34</v>
      </c>
      <c r="N44" s="9">
        <f t="shared" si="19"/>
        <v>0</v>
      </c>
      <c r="O44" s="9">
        <f t="shared" si="20"/>
        <v>7</v>
      </c>
      <c r="P44" s="9">
        <f t="shared" si="21"/>
        <v>0</v>
      </c>
      <c r="Q44" s="9">
        <f t="shared" si="22"/>
        <v>7</v>
      </c>
      <c r="S44" s="5">
        <v>0.38</v>
      </c>
      <c r="T44" s="9">
        <f t="shared" si="27"/>
        <v>0</v>
      </c>
      <c r="U44" s="9">
        <f t="shared" si="28"/>
        <v>1</v>
      </c>
      <c r="V44" s="9">
        <f t="shared" si="29"/>
        <v>1</v>
      </c>
      <c r="W44" s="9">
        <f t="shared" si="30"/>
        <v>4</v>
      </c>
      <c r="Y44" s="5">
        <v>0.36</v>
      </c>
      <c r="Z44" s="9">
        <f t="shared" si="31"/>
        <v>0</v>
      </c>
      <c r="AA44" s="9">
        <f t="shared" si="24"/>
        <v>1</v>
      </c>
      <c r="AB44" s="9">
        <f t="shared" si="25"/>
        <v>0</v>
      </c>
      <c r="AC44" s="9">
        <f t="shared" si="26"/>
        <v>7</v>
      </c>
    </row>
    <row r="45" spans="1:29">
      <c r="A45" s="10" t="s">
        <v>44</v>
      </c>
      <c r="B45" s="14">
        <v>1268</v>
      </c>
      <c r="C45" s="14">
        <v>340</v>
      </c>
      <c r="D45" s="14">
        <v>1733</v>
      </c>
      <c r="E45" s="17">
        <v>0.32300000000000001</v>
      </c>
      <c r="F45" s="17">
        <v>0.35</v>
      </c>
      <c r="G45" s="17">
        <v>0.28000000000000003</v>
      </c>
      <c r="H45" s="17">
        <v>1.4999999999999999E-2</v>
      </c>
      <c r="I45" s="17">
        <v>3.1E-2</v>
      </c>
      <c r="J45" s="9">
        <v>3</v>
      </c>
      <c r="M45" s="5">
        <v>0.36</v>
      </c>
      <c r="N45" s="9">
        <f t="shared" si="19"/>
        <v>1</v>
      </c>
      <c r="O45" s="9">
        <f t="shared" si="20"/>
        <v>9</v>
      </c>
      <c r="P45" s="9">
        <f t="shared" si="21"/>
        <v>1</v>
      </c>
      <c r="Q45" s="9">
        <f t="shared" si="22"/>
        <v>4</v>
      </c>
      <c r="S45" s="5">
        <v>0.4</v>
      </c>
      <c r="T45" s="9">
        <f t="shared" si="27"/>
        <v>0</v>
      </c>
      <c r="U45" s="9">
        <f t="shared" si="28"/>
        <v>5</v>
      </c>
      <c r="V45" s="9">
        <f t="shared" si="29"/>
        <v>0</v>
      </c>
      <c r="W45" s="9">
        <f t="shared" si="30"/>
        <v>5</v>
      </c>
      <c r="Y45" s="5">
        <v>0.38</v>
      </c>
      <c r="Z45" s="9">
        <f t="shared" si="31"/>
        <v>0</v>
      </c>
      <c r="AA45" s="9">
        <f t="shared" si="24"/>
        <v>3</v>
      </c>
      <c r="AB45" s="9">
        <f t="shared" si="25"/>
        <v>1</v>
      </c>
      <c r="AC45" s="9">
        <f t="shared" si="26"/>
        <v>4</v>
      </c>
    </row>
    <row r="46" spans="1:29">
      <c r="A46" s="10" t="s">
        <v>45</v>
      </c>
      <c r="B46" s="14">
        <v>1381</v>
      </c>
      <c r="C46" s="14">
        <v>310</v>
      </c>
      <c r="D46" s="14">
        <v>1688</v>
      </c>
      <c r="E46" s="17">
        <v>0.28299999999999997</v>
      </c>
      <c r="F46" s="17">
        <v>0.41099999999999998</v>
      </c>
      <c r="G46" s="17">
        <v>0.26700000000000002</v>
      </c>
      <c r="H46" s="17">
        <v>1.2999999999999999E-2</v>
      </c>
      <c r="I46" s="17">
        <v>2.7E-2</v>
      </c>
      <c r="J46" s="9">
        <v>3</v>
      </c>
      <c r="M46" s="5">
        <v>0.38</v>
      </c>
      <c r="N46" s="9">
        <f t="shared" si="19"/>
        <v>1</v>
      </c>
      <c r="O46" s="9">
        <f t="shared" si="20"/>
        <v>11</v>
      </c>
      <c r="P46" s="9">
        <f t="shared" si="21"/>
        <v>1</v>
      </c>
      <c r="Q46" s="9">
        <f t="shared" si="22"/>
        <v>7</v>
      </c>
      <c r="S46" s="5">
        <v>0.42</v>
      </c>
      <c r="T46" s="9">
        <f t="shared" si="27"/>
        <v>0</v>
      </c>
      <c r="U46" s="9">
        <f t="shared" si="28"/>
        <v>2</v>
      </c>
      <c r="V46" s="9">
        <f t="shared" si="29"/>
        <v>1</v>
      </c>
      <c r="W46" s="9">
        <f t="shared" si="30"/>
        <v>4</v>
      </c>
      <c r="Y46" s="5">
        <v>0.4</v>
      </c>
      <c r="Z46" s="9">
        <f t="shared" si="31"/>
        <v>0</v>
      </c>
      <c r="AA46" s="9">
        <f t="shared" si="24"/>
        <v>0</v>
      </c>
      <c r="AB46" s="9">
        <f t="shared" si="25"/>
        <v>0</v>
      </c>
      <c r="AC46" s="9">
        <f t="shared" si="26"/>
        <v>5</v>
      </c>
    </row>
    <row r="47" spans="1:29">
      <c r="A47" s="10" t="s">
        <v>46</v>
      </c>
      <c r="B47" s="14">
        <v>1656</v>
      </c>
      <c r="C47" s="14">
        <v>188</v>
      </c>
      <c r="D47" s="14">
        <v>1733</v>
      </c>
      <c r="E47" s="17">
        <v>0.24</v>
      </c>
      <c r="F47" s="17">
        <v>0.218</v>
      </c>
      <c r="G47" s="17">
        <v>0.497</v>
      </c>
      <c r="H47" s="17">
        <v>0.01</v>
      </c>
      <c r="I47" s="17">
        <v>3.5000000000000003E-2</v>
      </c>
      <c r="J47" s="9">
        <v>1</v>
      </c>
      <c r="M47" s="5">
        <v>0.4</v>
      </c>
      <c r="N47" s="9">
        <f t="shared" si="19"/>
        <v>0</v>
      </c>
      <c r="O47" s="9">
        <f t="shared" si="20"/>
        <v>7</v>
      </c>
      <c r="P47" s="9">
        <f t="shared" si="21"/>
        <v>1</v>
      </c>
      <c r="Q47" s="9">
        <f t="shared" si="22"/>
        <v>4</v>
      </c>
      <c r="S47" s="5">
        <v>0.44</v>
      </c>
      <c r="T47" s="9">
        <f t="shared" si="27"/>
        <v>0</v>
      </c>
      <c r="U47" s="9">
        <f t="shared" si="28"/>
        <v>2</v>
      </c>
      <c r="V47" s="9">
        <f t="shared" si="29"/>
        <v>1</v>
      </c>
      <c r="W47" s="9">
        <f t="shared" si="30"/>
        <v>4</v>
      </c>
      <c r="Y47" s="5">
        <v>0.42</v>
      </c>
      <c r="Z47" s="9">
        <f t="shared" si="31"/>
        <v>0</v>
      </c>
      <c r="AA47" s="9">
        <f t="shared" si="24"/>
        <v>3</v>
      </c>
      <c r="AB47" s="9">
        <f t="shared" si="25"/>
        <v>3</v>
      </c>
      <c r="AC47" s="9">
        <f t="shared" si="26"/>
        <v>2</v>
      </c>
    </row>
    <row r="48" spans="1:29">
      <c r="A48" s="10" t="s">
        <v>47</v>
      </c>
      <c r="B48" s="14">
        <v>1349</v>
      </c>
      <c r="C48" s="14">
        <v>255</v>
      </c>
      <c r="D48" s="14">
        <v>1733</v>
      </c>
      <c r="E48" s="17">
        <v>0.37</v>
      </c>
      <c r="F48" s="17">
        <v>0.34300000000000003</v>
      </c>
      <c r="G48" s="17">
        <v>0.249</v>
      </c>
      <c r="H48" s="17">
        <v>8.0000000000000002E-3</v>
      </c>
      <c r="I48" s="17">
        <v>0.03</v>
      </c>
      <c r="J48" s="9">
        <v>3</v>
      </c>
      <c r="M48" s="5">
        <v>0.42</v>
      </c>
      <c r="N48" s="9">
        <f t="shared" si="19"/>
        <v>0</v>
      </c>
      <c r="O48" s="9">
        <f t="shared" si="20"/>
        <v>4</v>
      </c>
      <c r="P48" s="9">
        <f t="shared" si="21"/>
        <v>0</v>
      </c>
      <c r="Q48" s="9">
        <f t="shared" si="22"/>
        <v>0</v>
      </c>
      <c r="S48" s="5">
        <v>0.46</v>
      </c>
      <c r="T48" s="9">
        <f t="shared" si="27"/>
        <v>1</v>
      </c>
      <c r="U48" s="9">
        <f t="shared" si="28"/>
        <v>3</v>
      </c>
      <c r="V48" s="9">
        <f t="shared" si="29"/>
        <v>0</v>
      </c>
      <c r="W48" s="9">
        <f t="shared" si="30"/>
        <v>3</v>
      </c>
      <c r="Y48" s="5">
        <v>0.44</v>
      </c>
      <c r="Z48" s="9">
        <f t="shared" si="31"/>
        <v>0</v>
      </c>
      <c r="AA48" s="9">
        <f t="shared" si="24"/>
        <v>1</v>
      </c>
      <c r="AB48" s="9">
        <f t="shared" si="25"/>
        <v>1</v>
      </c>
      <c r="AC48" s="9">
        <f t="shared" si="26"/>
        <v>0</v>
      </c>
    </row>
    <row r="49" spans="1:29">
      <c r="A49" s="10" t="s">
        <v>48</v>
      </c>
      <c r="B49" s="14">
        <v>1417</v>
      </c>
      <c r="C49" s="14">
        <v>395</v>
      </c>
      <c r="D49" s="14">
        <v>1950</v>
      </c>
      <c r="E49" s="17">
        <v>0.25800000000000001</v>
      </c>
      <c r="F49" s="17">
        <v>0.33200000000000002</v>
      </c>
      <c r="G49" s="17">
        <v>0.379</v>
      </c>
      <c r="H49" s="17">
        <v>7.0000000000000001E-3</v>
      </c>
      <c r="I49" s="17">
        <v>2.4E-2</v>
      </c>
      <c r="J49" s="9">
        <v>1</v>
      </c>
      <c r="M49" s="5">
        <v>0.44</v>
      </c>
      <c r="N49" s="9">
        <f t="shared" si="19"/>
        <v>0</v>
      </c>
      <c r="O49" s="9">
        <f t="shared" si="20"/>
        <v>0</v>
      </c>
      <c r="P49" s="9">
        <f t="shared" si="21"/>
        <v>0</v>
      </c>
      <c r="Q49" s="9">
        <f t="shared" si="22"/>
        <v>0</v>
      </c>
      <c r="S49" s="5">
        <v>0.48</v>
      </c>
      <c r="T49" s="9">
        <f t="shared" si="27"/>
        <v>0</v>
      </c>
      <c r="U49" s="9">
        <f t="shared" si="28"/>
        <v>2</v>
      </c>
      <c r="V49" s="9">
        <f t="shared" si="29"/>
        <v>0</v>
      </c>
      <c r="W49" s="9">
        <f t="shared" si="30"/>
        <v>1</v>
      </c>
      <c r="Y49" s="5">
        <v>0.46</v>
      </c>
      <c r="Z49" s="9">
        <f t="shared" si="31"/>
        <v>0</v>
      </c>
      <c r="AA49" s="9">
        <f t="shared" si="24"/>
        <v>0</v>
      </c>
      <c r="AB49" s="9">
        <f t="shared" si="25"/>
        <v>1</v>
      </c>
      <c r="AC49" s="9">
        <f t="shared" si="26"/>
        <v>0</v>
      </c>
    </row>
    <row r="50" spans="1:29">
      <c r="A50" s="10" t="s">
        <v>49</v>
      </c>
      <c r="B50" s="14">
        <v>1297</v>
      </c>
      <c r="C50" s="14">
        <v>370</v>
      </c>
      <c r="D50" s="14">
        <v>1750</v>
      </c>
      <c r="E50" s="17">
        <v>0.315</v>
      </c>
      <c r="F50" s="17">
        <v>0.34300000000000003</v>
      </c>
      <c r="G50" s="17">
        <v>0.29699999999999999</v>
      </c>
      <c r="H50" s="17">
        <v>1.9E-2</v>
      </c>
      <c r="I50" s="17">
        <v>2.5999999999999999E-2</v>
      </c>
      <c r="J50" s="9">
        <v>1</v>
      </c>
      <c r="M50" s="5">
        <v>0.46</v>
      </c>
      <c r="N50" s="9">
        <f t="shared" si="19"/>
        <v>0</v>
      </c>
      <c r="O50" s="9">
        <f t="shared" si="20"/>
        <v>2</v>
      </c>
      <c r="P50" s="9">
        <f t="shared" si="21"/>
        <v>0</v>
      </c>
      <c r="Q50" s="9">
        <f t="shared" si="22"/>
        <v>1</v>
      </c>
      <c r="S50" s="5">
        <v>0.5</v>
      </c>
      <c r="T50" s="9">
        <f t="shared" si="27"/>
        <v>0</v>
      </c>
      <c r="U50" s="9">
        <f t="shared" si="28"/>
        <v>2</v>
      </c>
      <c r="V50" s="9">
        <f t="shared" si="29"/>
        <v>0</v>
      </c>
      <c r="W50" s="9">
        <f t="shared" si="30"/>
        <v>1</v>
      </c>
      <c r="Y50" s="5">
        <v>0.48</v>
      </c>
      <c r="Z50" s="9">
        <f t="shared" si="31"/>
        <v>0</v>
      </c>
      <c r="AA50" s="9">
        <f t="shared" si="24"/>
        <v>0</v>
      </c>
      <c r="AB50" s="9">
        <f t="shared" si="25"/>
        <v>1</v>
      </c>
      <c r="AC50" s="9">
        <f t="shared" si="26"/>
        <v>1</v>
      </c>
    </row>
    <row r="51" spans="1:29">
      <c r="A51" s="10" t="s">
        <v>50</v>
      </c>
      <c r="B51" s="14">
        <v>1149</v>
      </c>
      <c r="C51" s="14">
        <v>200</v>
      </c>
      <c r="D51" s="14">
        <v>1300</v>
      </c>
      <c r="E51" s="17">
        <v>0.36599999999999999</v>
      </c>
      <c r="F51" s="17">
        <v>0.3</v>
      </c>
      <c r="G51" s="17">
        <v>0.28999999999999998</v>
      </c>
      <c r="H51" s="17">
        <v>0.01</v>
      </c>
      <c r="I51" s="17">
        <v>3.4000000000000002E-2</v>
      </c>
      <c r="J51" s="9">
        <v>1</v>
      </c>
      <c r="M51" s="5">
        <v>0.48</v>
      </c>
      <c r="N51" s="9">
        <f t="shared" si="19"/>
        <v>0</v>
      </c>
      <c r="O51" s="9">
        <f t="shared" si="20"/>
        <v>0</v>
      </c>
      <c r="P51" s="9">
        <f t="shared" si="21"/>
        <v>0</v>
      </c>
      <c r="Q51" s="9">
        <f t="shared" si="22"/>
        <v>0</v>
      </c>
      <c r="S51" s="5">
        <v>0.52</v>
      </c>
      <c r="T51" s="9">
        <f t="shared" si="27"/>
        <v>0</v>
      </c>
      <c r="U51" s="9">
        <f t="shared" si="28"/>
        <v>0</v>
      </c>
      <c r="V51" s="9">
        <f t="shared" si="29"/>
        <v>1</v>
      </c>
      <c r="W51" s="9">
        <f t="shared" si="30"/>
        <v>3</v>
      </c>
      <c r="Y51" s="5">
        <v>0.5</v>
      </c>
      <c r="Z51" s="9">
        <f t="shared" si="31"/>
        <v>0</v>
      </c>
      <c r="AA51" s="9">
        <f t="shared" si="24"/>
        <v>1</v>
      </c>
      <c r="AB51" s="9">
        <f t="shared" si="25"/>
        <v>0</v>
      </c>
      <c r="AC51" s="9">
        <f t="shared" si="26"/>
        <v>2</v>
      </c>
    </row>
    <row r="52" spans="1:29">
      <c r="A52" s="10" t="s">
        <v>51</v>
      </c>
      <c r="B52" s="14">
        <v>2066</v>
      </c>
      <c r="C52" s="14">
        <v>380</v>
      </c>
      <c r="D52" s="14">
        <v>2037</v>
      </c>
      <c r="E52" s="17">
        <v>0.21299999999999999</v>
      </c>
      <c r="F52" s="17">
        <v>0.45500000000000002</v>
      </c>
      <c r="G52" s="17">
        <v>0.308</v>
      </c>
      <c r="H52" s="17">
        <v>5.0000000000000001E-3</v>
      </c>
      <c r="I52" s="17">
        <v>1.9E-2</v>
      </c>
      <c r="J52" s="9">
        <v>3</v>
      </c>
      <c r="S52" s="5">
        <v>0.54</v>
      </c>
      <c r="T52" s="9">
        <f t="shared" si="27"/>
        <v>0</v>
      </c>
      <c r="U52" s="9">
        <f t="shared" si="28"/>
        <v>0</v>
      </c>
      <c r="V52" s="9">
        <f t="shared" si="29"/>
        <v>0</v>
      </c>
      <c r="W52" s="9">
        <f t="shared" si="30"/>
        <v>0</v>
      </c>
      <c r="Y52" s="5">
        <v>0.52</v>
      </c>
      <c r="Z52" s="9">
        <f t="shared" si="31"/>
        <v>0</v>
      </c>
      <c r="AA52" s="9">
        <f t="shared" si="24"/>
        <v>1</v>
      </c>
      <c r="AB52" s="9">
        <f t="shared" si="25"/>
        <v>0</v>
      </c>
      <c r="AC52" s="9">
        <f t="shared" si="26"/>
        <v>0</v>
      </c>
    </row>
    <row r="53" spans="1:29">
      <c r="A53" s="10" t="s">
        <v>52</v>
      </c>
      <c r="B53" s="14">
        <v>1251</v>
      </c>
      <c r="C53" s="14">
        <v>375</v>
      </c>
      <c r="D53" s="14">
        <v>1820</v>
      </c>
      <c r="E53" s="17">
        <v>0.34599999999999997</v>
      </c>
      <c r="F53" s="17">
        <v>0.318</v>
      </c>
      <c r="G53" s="17">
        <v>0.29499999999999998</v>
      </c>
      <c r="H53" s="17">
        <v>1.7999999999999999E-2</v>
      </c>
      <c r="I53" s="17">
        <v>2.3E-2</v>
      </c>
      <c r="J53" s="9">
        <v>1</v>
      </c>
      <c r="S53" s="5">
        <v>0.56000000000000005</v>
      </c>
      <c r="T53" s="9">
        <f t="shared" si="27"/>
        <v>0</v>
      </c>
      <c r="U53" s="9">
        <f t="shared" si="28"/>
        <v>1</v>
      </c>
      <c r="V53" s="9">
        <f t="shared" si="29"/>
        <v>0</v>
      </c>
      <c r="W53" s="9">
        <f t="shared" si="30"/>
        <v>0</v>
      </c>
      <c r="Y53" s="5">
        <v>0.54</v>
      </c>
      <c r="Z53" s="9">
        <f t="shared" si="31"/>
        <v>0</v>
      </c>
      <c r="AA53" s="9">
        <f t="shared" si="24"/>
        <v>0</v>
      </c>
      <c r="AB53" s="9">
        <f t="shared" si="25"/>
        <v>0</v>
      </c>
      <c r="AC53" s="9">
        <f t="shared" si="26"/>
        <v>2</v>
      </c>
    </row>
    <row r="54" spans="1:29">
      <c r="A54" s="10" t="s">
        <v>53</v>
      </c>
      <c r="B54" s="14">
        <v>1219</v>
      </c>
      <c r="C54" s="14">
        <v>305</v>
      </c>
      <c r="D54" s="14">
        <v>1730</v>
      </c>
      <c r="E54" s="17">
        <v>0.38800000000000001</v>
      </c>
      <c r="F54" s="17">
        <v>0.34300000000000003</v>
      </c>
      <c r="G54" s="17">
        <v>0.221</v>
      </c>
      <c r="H54" s="17">
        <v>1.6E-2</v>
      </c>
      <c r="I54" s="17">
        <v>3.2000000000000001E-2</v>
      </c>
      <c r="J54" s="9">
        <v>1</v>
      </c>
      <c r="S54" s="5">
        <v>0.57999999999999996</v>
      </c>
      <c r="T54" s="9">
        <f t="shared" si="27"/>
        <v>0</v>
      </c>
      <c r="U54" s="9">
        <f t="shared" si="28"/>
        <v>0</v>
      </c>
      <c r="V54" s="9">
        <f t="shared" si="29"/>
        <v>0</v>
      </c>
      <c r="W54" s="9">
        <f t="shared" si="30"/>
        <v>1</v>
      </c>
      <c r="Y54" s="5">
        <v>0.56000000000000005</v>
      </c>
      <c r="Z54" s="9">
        <f t="shared" si="31"/>
        <v>0</v>
      </c>
      <c r="AA54" s="9">
        <f t="shared" si="24"/>
        <v>0</v>
      </c>
      <c r="AB54" s="9">
        <f t="shared" si="25"/>
        <v>0</v>
      </c>
      <c r="AC54" s="9">
        <f t="shared" si="26"/>
        <v>0</v>
      </c>
    </row>
    <row r="55" spans="1:29">
      <c r="A55" s="10" t="s">
        <v>54</v>
      </c>
      <c r="B55" s="14">
        <v>1384</v>
      </c>
      <c r="C55" s="14">
        <v>225</v>
      </c>
      <c r="D55" s="14">
        <v>1733</v>
      </c>
      <c r="E55" s="17">
        <v>0.29299999999999998</v>
      </c>
      <c r="F55" s="17">
        <v>0.33200000000000002</v>
      </c>
      <c r="G55" s="17">
        <v>0.33800000000000002</v>
      </c>
      <c r="H55" s="17">
        <v>8.0000000000000002E-3</v>
      </c>
      <c r="I55" s="17">
        <v>2.9000000000000001E-2</v>
      </c>
      <c r="J55" s="9">
        <v>1</v>
      </c>
      <c r="S55" s="5">
        <v>0.6</v>
      </c>
      <c r="T55" s="9">
        <f t="shared" si="27"/>
        <v>0</v>
      </c>
      <c r="U55" s="9">
        <f t="shared" si="28"/>
        <v>0</v>
      </c>
      <c r="V55" s="9">
        <f t="shared" si="29"/>
        <v>0</v>
      </c>
      <c r="W55" s="9">
        <f t="shared" si="30"/>
        <v>0</v>
      </c>
      <c r="Y55" s="5">
        <v>0.57999999999999996</v>
      </c>
      <c r="Z55" s="9">
        <f t="shared" si="31"/>
        <v>0</v>
      </c>
      <c r="AA55" s="9">
        <f t="shared" si="24"/>
        <v>0</v>
      </c>
      <c r="AB55" s="9">
        <f t="shared" si="25"/>
        <v>0</v>
      </c>
      <c r="AC55" s="9">
        <f t="shared" si="26"/>
        <v>0</v>
      </c>
    </row>
    <row r="56" spans="1:29">
      <c r="A56" s="10" t="s">
        <v>55</v>
      </c>
      <c r="B56" s="14">
        <v>1463</v>
      </c>
      <c r="C56" s="14">
        <v>360</v>
      </c>
      <c r="D56" s="14">
        <v>1777</v>
      </c>
      <c r="E56" s="17">
        <v>0.22800000000000001</v>
      </c>
      <c r="F56" s="17">
        <v>0.39500000000000002</v>
      </c>
      <c r="G56" s="17">
        <v>0.34499999999999997</v>
      </c>
      <c r="H56" s="17">
        <v>7.0000000000000001E-3</v>
      </c>
      <c r="I56" s="17">
        <v>2.5999999999999999E-2</v>
      </c>
      <c r="J56" s="9">
        <v>1</v>
      </c>
      <c r="S56" s="5"/>
      <c r="T56" s="9"/>
      <c r="U56" s="9"/>
      <c r="V56" s="9"/>
      <c r="W56" s="9"/>
      <c r="Y56" s="5">
        <v>0.6</v>
      </c>
      <c r="Z56" s="9">
        <f t="shared" si="31"/>
        <v>0</v>
      </c>
      <c r="AA56" s="9">
        <f t="shared" si="24"/>
        <v>0</v>
      </c>
      <c r="AB56" s="9">
        <f t="shared" si="25"/>
        <v>0</v>
      </c>
      <c r="AC56" s="9">
        <f t="shared" si="26"/>
        <v>0</v>
      </c>
    </row>
    <row r="57" spans="1:29">
      <c r="A57" s="10" t="s">
        <v>56</v>
      </c>
      <c r="B57" s="14">
        <v>1361</v>
      </c>
      <c r="C57" s="14">
        <v>310</v>
      </c>
      <c r="D57" s="14">
        <v>1757</v>
      </c>
      <c r="E57" s="17">
        <v>0.311</v>
      </c>
      <c r="F57" s="17">
        <v>0.38500000000000001</v>
      </c>
      <c r="G57" s="17">
        <v>0.27</v>
      </c>
      <c r="H57" s="17">
        <v>1.0999999999999999E-2</v>
      </c>
      <c r="I57" s="17">
        <v>2.3E-2</v>
      </c>
      <c r="J57" s="9">
        <v>1</v>
      </c>
      <c r="Y57" s="5">
        <v>0.62</v>
      </c>
      <c r="Z57" s="9">
        <f t="shared" si="31"/>
        <v>0</v>
      </c>
      <c r="AA57" s="9">
        <f t="shared" si="24"/>
        <v>0</v>
      </c>
      <c r="AB57" s="9">
        <f t="shared" si="25"/>
        <v>0</v>
      </c>
      <c r="AC57" s="9">
        <f t="shared" si="26"/>
        <v>0</v>
      </c>
    </row>
    <row r="58" spans="1:29">
      <c r="A58" s="10" t="s">
        <v>57</v>
      </c>
      <c r="B58" s="14">
        <v>1212</v>
      </c>
      <c r="C58" s="14">
        <v>334</v>
      </c>
      <c r="D58" s="14">
        <v>1733</v>
      </c>
      <c r="E58" s="17">
        <v>0.29699999999999999</v>
      </c>
      <c r="F58" s="17">
        <v>0.27900000000000003</v>
      </c>
      <c r="G58" s="17">
        <v>0.38200000000000001</v>
      </c>
      <c r="H58" s="17">
        <v>7.0000000000000001E-3</v>
      </c>
      <c r="I58" s="17">
        <v>3.5000000000000003E-2</v>
      </c>
      <c r="J58" s="9">
        <v>3</v>
      </c>
      <c r="Y58" s="5">
        <v>0.64</v>
      </c>
      <c r="Z58" s="9">
        <f t="shared" si="31"/>
        <v>0</v>
      </c>
      <c r="AA58" s="9">
        <f t="shared" si="24"/>
        <v>0</v>
      </c>
      <c r="AB58" s="9">
        <f t="shared" si="25"/>
        <v>0</v>
      </c>
      <c r="AC58" s="9">
        <f t="shared" si="26"/>
        <v>2</v>
      </c>
    </row>
    <row r="59" spans="1:29">
      <c r="A59" s="10" t="s">
        <v>58</v>
      </c>
      <c r="B59" s="14">
        <v>1251</v>
      </c>
      <c r="C59" s="14">
        <v>270</v>
      </c>
      <c r="D59" s="14">
        <v>1439</v>
      </c>
      <c r="E59" s="17">
        <v>0.373</v>
      </c>
      <c r="F59" s="17">
        <v>0.377</v>
      </c>
      <c r="G59" s="17">
        <v>0.217</v>
      </c>
      <c r="H59" s="17">
        <v>8.9999999999999993E-3</v>
      </c>
      <c r="I59" s="17">
        <v>2.3E-2</v>
      </c>
      <c r="J59" s="9">
        <v>3</v>
      </c>
      <c r="Y59" s="5">
        <v>0.66</v>
      </c>
      <c r="Z59" s="9">
        <f t="shared" si="31"/>
        <v>0</v>
      </c>
      <c r="AA59" s="9">
        <f t="shared" si="24"/>
        <v>0</v>
      </c>
      <c r="AB59" s="9">
        <f t="shared" si="25"/>
        <v>0</v>
      </c>
      <c r="AC59" s="9">
        <f t="shared" si="26"/>
        <v>0</v>
      </c>
    </row>
    <row r="60" spans="1:29">
      <c r="A60" s="10" t="s">
        <v>59</v>
      </c>
      <c r="B60" s="14">
        <v>1231</v>
      </c>
      <c r="C60" s="14">
        <v>300</v>
      </c>
      <c r="D60" s="14">
        <v>1517</v>
      </c>
      <c r="E60" s="17">
        <v>0.35699999999999998</v>
      </c>
      <c r="F60" s="17">
        <v>0.32200000000000001</v>
      </c>
      <c r="G60" s="17">
        <v>0.27500000000000002</v>
      </c>
      <c r="H60" s="17">
        <v>7.0000000000000001E-3</v>
      </c>
      <c r="I60" s="17">
        <v>3.9E-2</v>
      </c>
      <c r="J60" s="9">
        <v>3</v>
      </c>
    </row>
    <row r="61" spans="1:29">
      <c r="A61" s="10" t="s">
        <v>60</v>
      </c>
      <c r="B61" s="14">
        <v>1713</v>
      </c>
      <c r="C61" s="14">
        <v>380</v>
      </c>
      <c r="D61" s="14">
        <v>2100</v>
      </c>
      <c r="E61" s="17">
        <v>0.27800000000000002</v>
      </c>
      <c r="F61" s="17">
        <v>0.42099999999999999</v>
      </c>
      <c r="G61" s="17">
        <v>0.27</v>
      </c>
      <c r="H61" s="17">
        <v>7.0000000000000001E-3</v>
      </c>
      <c r="I61" s="17">
        <v>2.4E-2</v>
      </c>
      <c r="J61" s="9">
        <v>3</v>
      </c>
    </row>
    <row r="62" spans="1:29">
      <c r="A62" s="10" t="s">
        <v>61</v>
      </c>
      <c r="B62" s="14">
        <v>1725</v>
      </c>
      <c r="C62" s="14">
        <v>350</v>
      </c>
      <c r="D62" s="14">
        <v>2000</v>
      </c>
      <c r="E62" s="17">
        <v>0.27200000000000002</v>
      </c>
      <c r="F62" s="17">
        <v>0.371</v>
      </c>
      <c r="G62" s="17">
        <v>0.32600000000000001</v>
      </c>
      <c r="H62" s="17">
        <v>6.0000000000000001E-3</v>
      </c>
      <c r="I62" s="17">
        <v>2.5000000000000001E-2</v>
      </c>
      <c r="J62" s="9">
        <v>3</v>
      </c>
    </row>
    <row r="63" spans="1:29">
      <c r="A63" s="10" t="s">
        <v>62</v>
      </c>
      <c r="B63" s="14">
        <v>1038</v>
      </c>
      <c r="C63" s="14">
        <v>280</v>
      </c>
      <c r="D63" s="14">
        <v>1517</v>
      </c>
      <c r="E63" s="17">
        <v>0.44500000000000001</v>
      </c>
      <c r="F63" s="17">
        <v>0.26900000000000002</v>
      </c>
      <c r="G63" s="17">
        <v>0.24299999999999999</v>
      </c>
      <c r="H63" s="17">
        <v>1.2999999999999999E-2</v>
      </c>
      <c r="I63" s="17">
        <v>0.03</v>
      </c>
      <c r="J63" s="9">
        <v>3</v>
      </c>
    </row>
    <row r="64" spans="1:29">
      <c r="A64" s="10" t="s">
        <v>63</v>
      </c>
      <c r="B64" s="14">
        <v>1058</v>
      </c>
      <c r="C64" s="14">
        <v>210</v>
      </c>
      <c r="D64" s="14">
        <v>1300</v>
      </c>
      <c r="E64" s="17">
        <v>0.39600000000000002</v>
      </c>
      <c r="F64" s="17">
        <v>0.32500000000000001</v>
      </c>
      <c r="G64" s="17">
        <v>0.23899999999999999</v>
      </c>
      <c r="H64" s="17">
        <v>7.0000000000000001E-3</v>
      </c>
      <c r="I64" s="17">
        <v>3.3000000000000002E-2</v>
      </c>
      <c r="J64" s="9">
        <v>1</v>
      </c>
    </row>
    <row r="65" spans="1:13">
      <c r="A65" s="10" t="s">
        <v>64</v>
      </c>
      <c r="B65" s="14">
        <v>2018</v>
      </c>
      <c r="C65" s="14">
        <v>421</v>
      </c>
      <c r="D65" s="14">
        <v>2400</v>
      </c>
      <c r="E65" s="17">
        <v>0.38400000000000001</v>
      </c>
      <c r="F65" s="17">
        <v>0.32400000000000001</v>
      </c>
      <c r="G65" s="17">
        <v>0.26</v>
      </c>
      <c r="H65" s="17">
        <v>8.9999999999999993E-3</v>
      </c>
      <c r="I65" s="17">
        <v>2.3E-2</v>
      </c>
      <c r="J65" s="9">
        <v>2</v>
      </c>
    </row>
    <row r="66" spans="1:13">
      <c r="A66" s="10" t="s">
        <v>65</v>
      </c>
      <c r="B66" s="14">
        <v>1496</v>
      </c>
      <c r="C66" s="14">
        <v>305</v>
      </c>
      <c r="D66" s="14">
        <v>1700</v>
      </c>
      <c r="E66" s="17">
        <v>0.23400000000000001</v>
      </c>
      <c r="F66" s="17">
        <v>0.50700000000000001</v>
      </c>
      <c r="G66" s="17">
        <v>0.223</v>
      </c>
      <c r="H66" s="17">
        <v>6.0000000000000001E-3</v>
      </c>
      <c r="I66" s="17">
        <v>0.03</v>
      </c>
      <c r="J66" s="9">
        <v>3</v>
      </c>
      <c r="M66" s="20" t="s">
        <v>174</v>
      </c>
    </row>
    <row r="67" spans="1:13">
      <c r="A67" s="10" t="s">
        <v>66</v>
      </c>
      <c r="B67" s="14">
        <v>2093</v>
      </c>
      <c r="C67" s="14">
        <v>485</v>
      </c>
      <c r="D67" s="14">
        <v>2600</v>
      </c>
      <c r="E67" s="17">
        <v>0.245</v>
      </c>
      <c r="F67" s="17">
        <v>0.28799999999999998</v>
      </c>
      <c r="G67" s="17">
        <v>0.437</v>
      </c>
      <c r="H67" s="17">
        <v>5.0000000000000001E-3</v>
      </c>
      <c r="I67" s="17">
        <v>2.5000000000000001E-2</v>
      </c>
      <c r="J67" s="9">
        <v>2</v>
      </c>
      <c r="M67" s="43"/>
    </row>
    <row r="68" spans="1:13">
      <c r="A68" s="10" t="s">
        <v>67</v>
      </c>
      <c r="B68" s="14">
        <v>1941</v>
      </c>
      <c r="C68" s="14">
        <v>410</v>
      </c>
      <c r="D68" s="14">
        <v>2200</v>
      </c>
      <c r="E68" s="17">
        <v>0.23200000000000001</v>
      </c>
      <c r="F68" s="17">
        <v>0.45700000000000002</v>
      </c>
      <c r="G68" s="17">
        <v>0.28100000000000003</v>
      </c>
      <c r="H68" s="17">
        <v>5.0000000000000001E-3</v>
      </c>
      <c r="I68" s="17">
        <v>2.5000000000000001E-2</v>
      </c>
      <c r="J68" s="9">
        <v>3</v>
      </c>
      <c r="M68" s="43"/>
    </row>
    <row r="69" spans="1:13">
      <c r="A69" s="10" t="s">
        <v>68</v>
      </c>
      <c r="B69" s="14">
        <v>1032</v>
      </c>
      <c r="C69" s="14">
        <v>180</v>
      </c>
      <c r="D69" s="14">
        <v>1160</v>
      </c>
      <c r="E69" s="17">
        <v>0.36599999999999999</v>
      </c>
      <c r="F69" s="17">
        <v>0.30299999999999999</v>
      </c>
      <c r="G69" s="17">
        <v>0.29099999999999998</v>
      </c>
      <c r="H69" s="17">
        <v>0.01</v>
      </c>
      <c r="I69" s="17">
        <v>2.9000000000000001E-2</v>
      </c>
      <c r="J69" s="9">
        <v>1</v>
      </c>
      <c r="M69" s="43" t="s">
        <v>212</v>
      </c>
    </row>
    <row r="70" spans="1:13">
      <c r="A70" s="10" t="s">
        <v>69</v>
      </c>
      <c r="B70" s="14">
        <v>1902</v>
      </c>
      <c r="C70" s="14">
        <v>400</v>
      </c>
      <c r="D70" s="14">
        <v>2167</v>
      </c>
      <c r="E70" s="17">
        <v>0.20799999999999999</v>
      </c>
      <c r="F70" s="17">
        <v>0.29699999999999999</v>
      </c>
      <c r="G70" s="17">
        <v>0.46400000000000002</v>
      </c>
      <c r="H70" s="17">
        <v>6.0000000000000001E-3</v>
      </c>
      <c r="I70" s="17">
        <v>2.5000000000000001E-2</v>
      </c>
      <c r="J70" s="9">
        <v>3</v>
      </c>
      <c r="M70" t="s">
        <v>211</v>
      </c>
    </row>
    <row r="71" spans="1:13">
      <c r="A71" s="10" t="s">
        <v>70</v>
      </c>
      <c r="B71" s="14">
        <v>1298</v>
      </c>
      <c r="C71" s="14">
        <v>282</v>
      </c>
      <c r="D71" s="14">
        <v>1535</v>
      </c>
      <c r="E71" s="17">
        <v>0.313</v>
      </c>
      <c r="F71" s="17">
        <v>0.32900000000000001</v>
      </c>
      <c r="G71" s="17">
        <v>0.32100000000000001</v>
      </c>
      <c r="H71" s="17">
        <v>1.0999999999999999E-2</v>
      </c>
      <c r="I71" s="17">
        <v>2.5999999999999999E-2</v>
      </c>
      <c r="J71" s="9">
        <v>1</v>
      </c>
      <c r="M71" t="s">
        <v>213</v>
      </c>
    </row>
    <row r="72" spans="1:13">
      <c r="A72" s="10" t="s">
        <v>71</v>
      </c>
      <c r="B72" s="14">
        <v>1527</v>
      </c>
      <c r="C72" s="14">
        <v>350</v>
      </c>
      <c r="D72" s="14">
        <v>1950</v>
      </c>
      <c r="E72" s="17">
        <v>0.311</v>
      </c>
      <c r="F72" s="17">
        <v>0.45500000000000002</v>
      </c>
      <c r="G72" s="17">
        <v>0.20300000000000001</v>
      </c>
      <c r="H72" s="17">
        <v>8.9999999999999993E-3</v>
      </c>
      <c r="I72" s="17">
        <v>2.1999999999999999E-2</v>
      </c>
      <c r="J72" s="9">
        <v>1</v>
      </c>
      <c r="M72" t="s">
        <v>214</v>
      </c>
    </row>
    <row r="73" spans="1:13">
      <c r="A73" s="10" t="s">
        <v>72</v>
      </c>
      <c r="B73" s="14">
        <v>1392</v>
      </c>
      <c r="C73" s="14">
        <v>295</v>
      </c>
      <c r="D73" s="14">
        <v>1733</v>
      </c>
      <c r="E73" s="17">
        <v>0.214</v>
      </c>
      <c r="F73" s="17">
        <v>0.34100000000000003</v>
      </c>
      <c r="G73" s="17">
        <v>0.41</v>
      </c>
      <c r="H73" s="17">
        <v>8.9999999999999993E-3</v>
      </c>
      <c r="I73" s="17">
        <v>2.5999999999999999E-2</v>
      </c>
      <c r="J73" s="9">
        <v>1</v>
      </c>
      <c r="M73" t="s">
        <v>215</v>
      </c>
    </row>
    <row r="74" spans="1:13">
      <c r="A74" s="10" t="s">
        <v>73</v>
      </c>
      <c r="B74" s="14">
        <v>1903</v>
      </c>
      <c r="C74" s="14">
        <v>395</v>
      </c>
      <c r="D74" s="14">
        <v>2186</v>
      </c>
      <c r="E74" s="17">
        <v>0.29399999999999998</v>
      </c>
      <c r="F74" s="17">
        <v>0.25600000000000001</v>
      </c>
      <c r="G74" s="17">
        <v>0.42</v>
      </c>
      <c r="H74" s="17">
        <v>7.0000000000000001E-3</v>
      </c>
      <c r="I74" s="17">
        <v>2.3E-2</v>
      </c>
      <c r="J74" s="9">
        <v>2</v>
      </c>
      <c r="M74" s="43" t="s">
        <v>216</v>
      </c>
    </row>
    <row r="75" spans="1:13">
      <c r="A75" s="10" t="s">
        <v>74</v>
      </c>
      <c r="B75" s="14">
        <v>1213</v>
      </c>
      <c r="C75" s="14">
        <v>280</v>
      </c>
      <c r="D75" s="14">
        <v>1644</v>
      </c>
      <c r="E75" s="17">
        <v>0.33400000000000002</v>
      </c>
      <c r="F75" s="17">
        <v>0.31900000000000001</v>
      </c>
      <c r="G75" s="17">
        <v>0.307</v>
      </c>
      <c r="H75" s="17">
        <v>1.4999999999999999E-2</v>
      </c>
      <c r="I75" s="17">
        <v>2.4E-2</v>
      </c>
      <c r="J75" s="9">
        <v>3</v>
      </c>
    </row>
    <row r="76" spans="1:13">
      <c r="A76" s="10" t="s">
        <v>75</v>
      </c>
      <c r="B76" s="14">
        <v>947</v>
      </c>
      <c r="C76" s="14">
        <v>275</v>
      </c>
      <c r="D76" s="14">
        <v>1400</v>
      </c>
      <c r="E76" s="17">
        <v>0.38400000000000001</v>
      </c>
      <c r="F76" s="17">
        <v>0.26500000000000001</v>
      </c>
      <c r="G76" s="17">
        <v>0.30499999999999999</v>
      </c>
      <c r="H76" s="17">
        <v>1.4999999999999999E-2</v>
      </c>
      <c r="I76" s="17">
        <v>3.1E-2</v>
      </c>
      <c r="J76" s="9">
        <v>1</v>
      </c>
    </row>
    <row r="77" spans="1:13">
      <c r="A77" s="10" t="s">
        <v>76</v>
      </c>
      <c r="B77" s="14">
        <v>1573</v>
      </c>
      <c r="C77" s="14">
        <v>341</v>
      </c>
      <c r="D77" s="14">
        <v>1733</v>
      </c>
      <c r="E77" s="17">
        <v>0.193</v>
      </c>
      <c r="F77" s="17">
        <v>0.56799999999999995</v>
      </c>
      <c r="G77" s="17">
        <v>0.20599999999999999</v>
      </c>
      <c r="H77" s="17">
        <v>7.0000000000000001E-3</v>
      </c>
      <c r="I77" s="17">
        <v>2.7E-2</v>
      </c>
      <c r="J77" s="9">
        <v>3</v>
      </c>
    </row>
    <row r="78" spans="1:13">
      <c r="A78" s="10" t="s">
        <v>77</v>
      </c>
      <c r="B78" s="14">
        <v>1442</v>
      </c>
      <c r="C78" s="14">
        <v>371</v>
      </c>
      <c r="D78" s="14">
        <v>2000</v>
      </c>
      <c r="E78" s="17">
        <v>0.36499999999999999</v>
      </c>
      <c r="F78" s="17">
        <v>0.30099999999999999</v>
      </c>
      <c r="G78" s="17">
        <v>0.29599999999999999</v>
      </c>
      <c r="H78" s="17">
        <v>0.01</v>
      </c>
      <c r="I78" s="17">
        <v>2.7E-2</v>
      </c>
      <c r="J78" s="9">
        <v>3</v>
      </c>
    </row>
    <row r="79" spans="1:13">
      <c r="A79" s="10" t="s">
        <v>78</v>
      </c>
      <c r="B79" s="14">
        <v>2088</v>
      </c>
      <c r="C79" s="14">
        <v>445</v>
      </c>
      <c r="D79" s="14">
        <v>2383</v>
      </c>
      <c r="E79" s="17">
        <v>0.35399999999999998</v>
      </c>
      <c r="F79" s="17">
        <v>0.44600000000000001</v>
      </c>
      <c r="G79" s="17">
        <v>0.17599999999999999</v>
      </c>
      <c r="H79" s="17">
        <v>6.0000000000000001E-3</v>
      </c>
      <c r="I79" s="17">
        <v>1.9E-2</v>
      </c>
      <c r="J79" s="9">
        <v>0</v>
      </c>
    </row>
    <row r="80" spans="1:13">
      <c r="A80" s="10" t="s">
        <v>79</v>
      </c>
      <c r="B80" s="14">
        <v>1628</v>
      </c>
      <c r="C80" s="14">
        <v>325</v>
      </c>
      <c r="D80" s="14">
        <v>2000</v>
      </c>
      <c r="E80" s="17">
        <v>0.32900000000000001</v>
      </c>
      <c r="F80" s="17">
        <v>0.437</v>
      </c>
      <c r="G80" s="17">
        <v>0.19800000000000001</v>
      </c>
      <c r="H80" s="17">
        <v>1.0999999999999999E-2</v>
      </c>
      <c r="I80" s="17">
        <v>2.5000000000000001E-2</v>
      </c>
      <c r="J80" s="9">
        <v>1</v>
      </c>
    </row>
    <row r="81" spans="1:10">
      <c r="A81" s="10" t="s">
        <v>80</v>
      </c>
      <c r="B81" s="14">
        <v>1294</v>
      </c>
      <c r="C81" s="14">
        <v>290</v>
      </c>
      <c r="D81" s="14">
        <v>1733</v>
      </c>
      <c r="E81" s="17">
        <v>0.33500000000000002</v>
      </c>
      <c r="F81" s="17">
        <v>0.35899999999999999</v>
      </c>
      <c r="G81" s="17">
        <v>0.26600000000000001</v>
      </c>
      <c r="H81" s="17">
        <v>1.2999999999999999E-2</v>
      </c>
      <c r="I81" s="17">
        <v>2.7E-2</v>
      </c>
      <c r="J81" s="9">
        <v>3</v>
      </c>
    </row>
    <row r="82" spans="1:10">
      <c r="A82" s="10" t="s">
        <v>81</v>
      </c>
      <c r="B82" s="14">
        <v>1116</v>
      </c>
      <c r="C82" s="14">
        <v>220</v>
      </c>
      <c r="D82" s="14">
        <v>1300</v>
      </c>
      <c r="E82" s="17">
        <v>0.38400000000000001</v>
      </c>
      <c r="F82" s="17">
        <v>0.32800000000000001</v>
      </c>
      <c r="G82" s="17">
        <v>0.246</v>
      </c>
      <c r="H82" s="17">
        <v>8.9999999999999993E-3</v>
      </c>
      <c r="I82" s="17">
        <v>3.2000000000000001E-2</v>
      </c>
      <c r="J82" s="9">
        <v>3</v>
      </c>
    </row>
    <row r="83" spans="1:10">
      <c r="A83" s="10" t="s">
        <v>82</v>
      </c>
      <c r="B83" s="14">
        <v>1578</v>
      </c>
      <c r="C83" s="14">
        <v>351</v>
      </c>
      <c r="D83" s="14">
        <v>2000</v>
      </c>
      <c r="E83" s="17">
        <v>0.32900000000000001</v>
      </c>
      <c r="F83" s="17">
        <v>0.39100000000000001</v>
      </c>
      <c r="G83" s="17">
        <v>0.246</v>
      </c>
      <c r="H83" s="17">
        <v>8.0000000000000002E-3</v>
      </c>
      <c r="I83" s="17">
        <v>2.5999999999999999E-2</v>
      </c>
      <c r="J83" s="9">
        <v>3</v>
      </c>
    </row>
    <row r="84" spans="1:10">
      <c r="A84" s="10" t="s">
        <v>83</v>
      </c>
      <c r="B84" s="14">
        <v>1724</v>
      </c>
      <c r="C84" s="14">
        <v>350</v>
      </c>
      <c r="D84" s="14">
        <v>1993</v>
      </c>
      <c r="E84" s="17">
        <v>0.374</v>
      </c>
      <c r="F84" s="17">
        <v>0.372</v>
      </c>
      <c r="G84" s="17">
        <v>0.224</v>
      </c>
      <c r="H84" s="17">
        <v>6.0000000000000001E-3</v>
      </c>
      <c r="I84" s="17">
        <v>2.3E-2</v>
      </c>
      <c r="J84" s="9">
        <v>3</v>
      </c>
    </row>
    <row r="85" spans="1:10">
      <c r="A85" s="10" t="s">
        <v>84</v>
      </c>
      <c r="B85" s="14">
        <v>1197</v>
      </c>
      <c r="C85" s="14">
        <v>225</v>
      </c>
      <c r="D85" s="14">
        <v>1517</v>
      </c>
      <c r="E85" s="17">
        <v>0.34100000000000003</v>
      </c>
      <c r="F85" s="17">
        <v>0.28699999999999998</v>
      </c>
      <c r="G85" s="17">
        <v>0.32900000000000001</v>
      </c>
      <c r="H85" s="17">
        <v>8.9999999999999993E-3</v>
      </c>
      <c r="I85" s="17">
        <v>3.5000000000000003E-2</v>
      </c>
      <c r="J85" s="9">
        <v>2</v>
      </c>
    </row>
    <row r="86" spans="1:10">
      <c r="A86" s="10" t="s">
        <v>85</v>
      </c>
      <c r="B86" s="14">
        <v>1794</v>
      </c>
      <c r="C86" s="14">
        <v>530</v>
      </c>
      <c r="D86" s="14">
        <v>2520</v>
      </c>
      <c r="E86" s="17">
        <v>0.254</v>
      </c>
      <c r="F86" s="17">
        <v>0.24199999999999999</v>
      </c>
      <c r="G86" s="17">
        <v>0.46600000000000003</v>
      </c>
      <c r="H86" s="17">
        <v>7.0000000000000001E-3</v>
      </c>
      <c r="I86" s="17">
        <v>3.2000000000000001E-2</v>
      </c>
      <c r="J86" s="9">
        <v>2</v>
      </c>
    </row>
    <row r="87" spans="1:10">
      <c r="A87" s="10" t="s">
        <v>86</v>
      </c>
      <c r="B87" s="14">
        <v>1229</v>
      </c>
      <c r="C87" s="14">
        <v>290</v>
      </c>
      <c r="D87" s="14">
        <v>1456</v>
      </c>
      <c r="E87" s="17">
        <v>0.28899999999999998</v>
      </c>
      <c r="F87" s="17">
        <v>0.439</v>
      </c>
      <c r="G87" s="17">
        <v>0.23400000000000001</v>
      </c>
      <c r="H87" s="17">
        <v>1.7000000000000001E-2</v>
      </c>
      <c r="I87" s="17">
        <v>2.1000000000000001E-2</v>
      </c>
      <c r="J87" s="9">
        <v>3</v>
      </c>
    </row>
    <row r="88" spans="1:10">
      <c r="A88" s="10" t="s">
        <v>87</v>
      </c>
      <c r="B88" s="14">
        <v>2036</v>
      </c>
      <c r="C88" s="14">
        <v>401</v>
      </c>
      <c r="D88" s="14">
        <v>2479</v>
      </c>
      <c r="E88" s="17">
        <v>0.376</v>
      </c>
      <c r="F88" s="17">
        <v>0.28399999999999997</v>
      </c>
      <c r="G88" s="17">
        <v>0.311</v>
      </c>
      <c r="H88" s="17">
        <v>8.0000000000000002E-3</v>
      </c>
      <c r="I88" s="17">
        <v>2.1999999999999999E-2</v>
      </c>
      <c r="J88" s="9">
        <v>1</v>
      </c>
    </row>
    <row r="89" spans="1:10">
      <c r="A89" s="10" t="s">
        <v>88</v>
      </c>
      <c r="B89" s="14">
        <v>1609</v>
      </c>
      <c r="C89" s="14">
        <v>335</v>
      </c>
      <c r="D89" s="14">
        <v>1750</v>
      </c>
      <c r="E89" s="17">
        <v>0.246</v>
      </c>
      <c r="F89" s="17">
        <v>0.495</v>
      </c>
      <c r="G89" s="17">
        <v>0.224</v>
      </c>
      <c r="H89" s="17">
        <v>1.2E-2</v>
      </c>
      <c r="I89" s="17">
        <v>2.3E-2</v>
      </c>
      <c r="J89" s="9">
        <v>1</v>
      </c>
    </row>
    <row r="90" spans="1:10">
      <c r="A90" s="10" t="s">
        <v>89</v>
      </c>
      <c r="B90" s="14">
        <v>1530</v>
      </c>
      <c r="C90" s="14">
        <v>310</v>
      </c>
      <c r="D90" s="14">
        <v>1692</v>
      </c>
      <c r="E90" s="17">
        <v>0.21099999999999999</v>
      </c>
      <c r="F90" s="17">
        <v>0.47599999999999998</v>
      </c>
      <c r="G90" s="17">
        <v>0.28199999999999997</v>
      </c>
      <c r="H90" s="17">
        <v>6.0000000000000001E-3</v>
      </c>
      <c r="I90" s="17">
        <v>2.5000000000000001E-2</v>
      </c>
      <c r="J90" s="9">
        <v>3</v>
      </c>
    </row>
    <row r="91" spans="1:10">
      <c r="A91" s="10" t="s">
        <v>90</v>
      </c>
      <c r="B91" s="14">
        <v>1302</v>
      </c>
      <c r="C91" s="14">
        <v>275</v>
      </c>
      <c r="D91" s="14">
        <v>1680</v>
      </c>
      <c r="E91" s="17">
        <v>0.22900000000000001</v>
      </c>
      <c r="F91" s="17">
        <v>0.29599999999999999</v>
      </c>
      <c r="G91" s="17">
        <v>0.432</v>
      </c>
      <c r="H91" s="17">
        <v>8.0000000000000002E-3</v>
      </c>
      <c r="I91" s="17">
        <v>3.5000000000000003E-2</v>
      </c>
      <c r="J91" s="9">
        <v>1</v>
      </c>
    </row>
    <row r="92" spans="1:10">
      <c r="A92" s="10" t="s">
        <v>91</v>
      </c>
      <c r="B92" s="14">
        <v>1588</v>
      </c>
      <c r="C92" s="14">
        <v>360</v>
      </c>
      <c r="D92" s="14">
        <v>1950</v>
      </c>
      <c r="E92" s="17">
        <v>0.27100000000000002</v>
      </c>
      <c r="F92" s="17">
        <v>0.32900000000000001</v>
      </c>
      <c r="G92" s="17">
        <v>0.36399999999999999</v>
      </c>
      <c r="H92" s="17">
        <v>0.01</v>
      </c>
      <c r="I92" s="17">
        <v>2.5999999999999999E-2</v>
      </c>
      <c r="J92" s="9">
        <v>3</v>
      </c>
    </row>
    <row r="93" spans="1:10">
      <c r="A93" s="10" t="s">
        <v>92</v>
      </c>
      <c r="B93" s="14">
        <v>1612</v>
      </c>
      <c r="C93" s="14">
        <v>365</v>
      </c>
      <c r="D93" s="14">
        <v>2000</v>
      </c>
      <c r="E93" s="17">
        <v>0.254</v>
      </c>
      <c r="F93" s="17">
        <v>0.39300000000000002</v>
      </c>
      <c r="G93" s="17">
        <v>0.32200000000000001</v>
      </c>
      <c r="H93" s="17">
        <v>5.0000000000000001E-3</v>
      </c>
      <c r="I93" s="17">
        <v>2.7E-2</v>
      </c>
      <c r="J93" s="9">
        <v>1</v>
      </c>
    </row>
    <row r="94" spans="1:10">
      <c r="A94" s="10" t="s">
        <v>93</v>
      </c>
      <c r="B94" s="14">
        <v>1757</v>
      </c>
      <c r="C94" s="14">
        <v>113</v>
      </c>
      <c r="D94" s="14">
        <v>2167</v>
      </c>
      <c r="E94" s="17">
        <v>0.152</v>
      </c>
      <c r="F94" s="17">
        <v>0.26300000000000001</v>
      </c>
      <c r="G94" s="17">
        <v>0.52500000000000002</v>
      </c>
      <c r="H94" s="17">
        <v>1.4E-2</v>
      </c>
      <c r="I94" s="17">
        <v>4.7E-2</v>
      </c>
      <c r="J94" s="9">
        <v>3</v>
      </c>
    </row>
    <row r="95" spans="1:10">
      <c r="A95" s="10" t="s">
        <v>94</v>
      </c>
      <c r="B95" s="14">
        <v>1256</v>
      </c>
      <c r="C95" s="14">
        <v>320</v>
      </c>
      <c r="D95" s="14">
        <v>1733</v>
      </c>
      <c r="E95" s="17">
        <v>0.28299999999999997</v>
      </c>
      <c r="F95" s="17">
        <v>0.35699999999999998</v>
      </c>
      <c r="G95" s="17">
        <v>0.32800000000000001</v>
      </c>
      <c r="H95" s="17">
        <v>8.0000000000000002E-3</v>
      </c>
      <c r="I95" s="17">
        <v>2.5000000000000001E-2</v>
      </c>
      <c r="J95" s="9">
        <v>1</v>
      </c>
    </row>
    <row r="96" spans="1:10">
      <c r="A96" s="10" t="s">
        <v>95</v>
      </c>
      <c r="B96" s="14">
        <v>967</v>
      </c>
      <c r="C96" s="14">
        <v>260</v>
      </c>
      <c r="D96" s="14">
        <v>1517</v>
      </c>
      <c r="E96" s="17">
        <v>0.45400000000000001</v>
      </c>
      <c r="F96" s="17">
        <v>0.27600000000000002</v>
      </c>
      <c r="G96" s="17">
        <v>0.22700000000000001</v>
      </c>
      <c r="H96" s="17">
        <v>1.2999999999999999E-2</v>
      </c>
      <c r="I96" s="17">
        <v>3.1E-2</v>
      </c>
      <c r="J96" s="9">
        <v>1</v>
      </c>
    </row>
    <row r="97" spans="1:10">
      <c r="A97" s="10" t="s">
        <v>96</v>
      </c>
      <c r="B97" s="14">
        <v>1014</v>
      </c>
      <c r="C97" s="14">
        <v>210</v>
      </c>
      <c r="D97" s="14">
        <v>1248</v>
      </c>
      <c r="E97" s="17">
        <v>0.378</v>
      </c>
      <c r="F97" s="17">
        <v>0.35899999999999999</v>
      </c>
      <c r="G97" s="17">
        <v>0.22900000000000001</v>
      </c>
      <c r="H97" s="17">
        <v>7.0000000000000001E-3</v>
      </c>
      <c r="I97" s="17">
        <v>2.7E-2</v>
      </c>
      <c r="J97" s="9">
        <v>3</v>
      </c>
    </row>
    <row r="98" spans="1:10">
      <c r="A98" s="10" t="s">
        <v>97</v>
      </c>
      <c r="B98" s="14">
        <v>1573</v>
      </c>
      <c r="C98" s="14">
        <v>360</v>
      </c>
      <c r="D98" s="14">
        <v>1950</v>
      </c>
      <c r="E98" s="17">
        <v>0.23899999999999999</v>
      </c>
      <c r="F98" s="17">
        <v>0.42</v>
      </c>
      <c r="G98" s="17">
        <v>0.30599999999999999</v>
      </c>
      <c r="H98" s="17">
        <v>0.01</v>
      </c>
      <c r="I98" s="17">
        <v>2.5000000000000001E-2</v>
      </c>
      <c r="J98" s="9">
        <v>2</v>
      </c>
    </row>
    <row r="99" spans="1:10">
      <c r="A99" s="10" t="s">
        <v>98</v>
      </c>
      <c r="B99" s="14">
        <v>2056</v>
      </c>
      <c r="C99" s="14">
        <v>550</v>
      </c>
      <c r="D99" s="14">
        <v>2700</v>
      </c>
      <c r="E99" s="17">
        <v>0.36699999999999999</v>
      </c>
      <c r="F99" s="17">
        <v>0.36899999999999999</v>
      </c>
      <c r="G99" s="17">
        <v>0.215</v>
      </c>
      <c r="H99" s="17">
        <v>2.1999999999999999E-2</v>
      </c>
      <c r="I99" s="17">
        <v>2.7E-2</v>
      </c>
      <c r="J99" s="9">
        <v>2</v>
      </c>
    </row>
    <row r="100" spans="1:10">
      <c r="A100" s="10" t="s">
        <v>99</v>
      </c>
      <c r="B100" s="14">
        <v>1864</v>
      </c>
      <c r="C100" s="14">
        <v>420</v>
      </c>
      <c r="D100" s="14">
        <v>2167</v>
      </c>
      <c r="E100" s="17">
        <v>0.214</v>
      </c>
      <c r="F100" s="17">
        <v>0.22900000000000001</v>
      </c>
      <c r="G100" s="17">
        <v>0.52500000000000002</v>
      </c>
      <c r="H100" s="17">
        <v>6.0000000000000001E-3</v>
      </c>
      <c r="I100" s="17">
        <v>2.5999999999999999E-2</v>
      </c>
      <c r="J100" s="9">
        <v>3</v>
      </c>
    </row>
    <row r="101" spans="1:10">
      <c r="A101" s="10" t="s">
        <v>100</v>
      </c>
      <c r="B101" s="14">
        <v>1556</v>
      </c>
      <c r="C101" s="14">
        <v>355</v>
      </c>
      <c r="D101" s="14">
        <v>1950</v>
      </c>
      <c r="E101" s="17">
        <v>0.35599999999999998</v>
      </c>
      <c r="F101" s="17">
        <v>0.40400000000000003</v>
      </c>
      <c r="G101" s="17">
        <v>0.20899999999999999</v>
      </c>
      <c r="H101" s="17">
        <v>8.9999999999999993E-3</v>
      </c>
      <c r="I101" s="17">
        <v>2.1999999999999999E-2</v>
      </c>
      <c r="J101" s="9">
        <v>3</v>
      </c>
    </row>
    <row r="102" spans="1:10">
      <c r="A102" s="10" t="s">
        <v>101</v>
      </c>
      <c r="B102" s="14">
        <v>1285</v>
      </c>
      <c r="C102" s="14">
        <v>300</v>
      </c>
      <c r="D102" s="14">
        <v>1500</v>
      </c>
      <c r="E102" s="17">
        <v>0.308</v>
      </c>
      <c r="F102" s="17">
        <v>0.42699999999999999</v>
      </c>
      <c r="G102" s="17">
        <v>0.224</v>
      </c>
      <c r="H102" s="17">
        <v>0.02</v>
      </c>
      <c r="I102" s="17">
        <v>0.02</v>
      </c>
      <c r="J102" s="9">
        <v>3</v>
      </c>
    </row>
    <row r="103" spans="1:10">
      <c r="A103" s="10" t="s">
        <v>102</v>
      </c>
      <c r="B103" s="14">
        <v>974</v>
      </c>
      <c r="C103" s="14">
        <v>185</v>
      </c>
      <c r="D103" s="14">
        <v>1083</v>
      </c>
      <c r="E103" s="17">
        <v>0.41099999999999998</v>
      </c>
      <c r="F103" s="17">
        <v>0.29599999999999999</v>
      </c>
      <c r="G103" s="17">
        <v>0.248</v>
      </c>
      <c r="H103" s="17">
        <v>0.01</v>
      </c>
      <c r="I103" s="17">
        <v>3.5999999999999997E-2</v>
      </c>
      <c r="J103" s="9">
        <v>1</v>
      </c>
    </row>
    <row r="104" spans="1:10">
      <c r="A104" s="10" t="s">
        <v>103</v>
      </c>
      <c r="B104" s="14">
        <v>1083</v>
      </c>
      <c r="C104" s="14">
        <v>200</v>
      </c>
      <c r="D104" s="14">
        <v>1300</v>
      </c>
      <c r="E104" s="17">
        <v>0.36899999999999999</v>
      </c>
      <c r="F104" s="17">
        <v>0.27100000000000002</v>
      </c>
      <c r="G104" s="17">
        <v>0.316</v>
      </c>
      <c r="H104" s="17">
        <v>1.0999999999999999E-2</v>
      </c>
      <c r="I104" s="17">
        <v>3.3000000000000002E-2</v>
      </c>
      <c r="J104" s="9">
        <v>1</v>
      </c>
    </row>
    <row r="105" spans="1:10">
      <c r="A105" s="10" t="s">
        <v>104</v>
      </c>
      <c r="B105" s="14">
        <v>1604</v>
      </c>
      <c r="C105" s="14">
        <v>346</v>
      </c>
      <c r="D105" s="14">
        <v>2000</v>
      </c>
      <c r="E105" s="17">
        <v>0.317</v>
      </c>
      <c r="F105" s="17">
        <v>0.29499999999999998</v>
      </c>
      <c r="G105" s="17">
        <v>0.35299999999999998</v>
      </c>
      <c r="H105" s="17">
        <v>6.0000000000000001E-3</v>
      </c>
      <c r="I105" s="17">
        <v>2.9000000000000001E-2</v>
      </c>
      <c r="J105" s="9">
        <v>3</v>
      </c>
    </row>
    <row r="106" spans="1:10">
      <c r="A106" s="10" t="s">
        <v>105</v>
      </c>
      <c r="B106" s="14">
        <v>1248</v>
      </c>
      <c r="C106" s="14">
        <v>280</v>
      </c>
      <c r="D106" s="14">
        <v>1517</v>
      </c>
      <c r="E106" s="17">
        <v>0.36899999999999999</v>
      </c>
      <c r="F106" s="17">
        <v>0.40600000000000003</v>
      </c>
      <c r="G106" s="17">
        <v>0.19</v>
      </c>
      <c r="H106" s="17">
        <v>1.4999999999999999E-2</v>
      </c>
      <c r="I106" s="17">
        <v>2.1000000000000001E-2</v>
      </c>
      <c r="J106" s="9">
        <v>3</v>
      </c>
    </row>
    <row r="107" spans="1:10">
      <c r="A107" s="10" t="s">
        <v>106</v>
      </c>
      <c r="B107" s="14">
        <v>1660</v>
      </c>
      <c r="C107" s="14">
        <v>325</v>
      </c>
      <c r="D107" s="14">
        <v>1750</v>
      </c>
      <c r="E107" s="17">
        <v>0.28199999999999997</v>
      </c>
      <c r="F107" s="17">
        <v>0.505</v>
      </c>
      <c r="G107" s="17">
        <v>0.186</v>
      </c>
      <c r="H107" s="17">
        <v>5.0000000000000001E-3</v>
      </c>
      <c r="I107" s="17">
        <v>2.1999999999999999E-2</v>
      </c>
      <c r="J107" s="9">
        <v>3</v>
      </c>
    </row>
    <row r="108" spans="1:10">
      <c r="A108" s="10" t="s">
        <v>107</v>
      </c>
      <c r="B108" s="14">
        <v>1412</v>
      </c>
      <c r="C108" s="14">
        <v>390</v>
      </c>
      <c r="D108" s="14">
        <v>2000</v>
      </c>
      <c r="E108" s="17">
        <v>0.29899999999999999</v>
      </c>
      <c r="F108" s="17">
        <v>0.34300000000000003</v>
      </c>
      <c r="G108" s="17">
        <v>0.32200000000000001</v>
      </c>
      <c r="H108" s="17">
        <v>6.0000000000000001E-3</v>
      </c>
      <c r="I108" s="17">
        <v>0.03</v>
      </c>
      <c r="J108" s="9">
        <v>3</v>
      </c>
    </row>
    <row r="109" spans="1:10">
      <c r="A109" s="10" t="s">
        <v>108</v>
      </c>
      <c r="B109" s="14">
        <v>1395</v>
      </c>
      <c r="C109" s="14">
        <v>400</v>
      </c>
      <c r="D109" s="14">
        <v>1928</v>
      </c>
      <c r="E109" s="17">
        <v>0.29499999999999998</v>
      </c>
      <c r="F109" s="17">
        <v>0.34399999999999997</v>
      </c>
      <c r="G109" s="17">
        <v>0.32800000000000001</v>
      </c>
      <c r="H109" s="17">
        <v>6.0000000000000001E-3</v>
      </c>
      <c r="I109" s="17">
        <v>2.5999999999999999E-2</v>
      </c>
      <c r="J109" s="9">
        <v>1</v>
      </c>
    </row>
    <row r="110" spans="1:10">
      <c r="A110" s="10" t="s">
        <v>109</v>
      </c>
      <c r="B110" s="14">
        <v>1488</v>
      </c>
      <c r="C110" s="14">
        <v>425</v>
      </c>
      <c r="D110" s="14">
        <v>2000</v>
      </c>
      <c r="E110" s="17">
        <v>0.156</v>
      </c>
      <c r="F110" s="17">
        <v>0.18</v>
      </c>
      <c r="G110" s="17">
        <v>0.626</v>
      </c>
      <c r="H110" s="17">
        <v>7.0000000000000001E-3</v>
      </c>
      <c r="I110" s="17">
        <v>0.03</v>
      </c>
      <c r="J110" s="9">
        <v>3</v>
      </c>
    </row>
    <row r="111" spans="1:10">
      <c r="A111" s="10" t="s">
        <v>110</v>
      </c>
      <c r="B111" s="14">
        <v>1760</v>
      </c>
      <c r="C111" s="14">
        <v>410</v>
      </c>
      <c r="D111" s="14">
        <v>2000</v>
      </c>
      <c r="E111" s="17">
        <v>0.441</v>
      </c>
      <c r="F111" s="17">
        <v>0.35499999999999998</v>
      </c>
      <c r="G111" s="17">
        <v>0.16900000000000001</v>
      </c>
      <c r="H111" s="17">
        <v>0.01</v>
      </c>
      <c r="I111" s="17">
        <v>2.5000000000000001E-2</v>
      </c>
      <c r="J111" s="9">
        <v>1</v>
      </c>
    </row>
    <row r="112" spans="1:10">
      <c r="A112" s="10" t="s">
        <v>111</v>
      </c>
      <c r="B112" s="14">
        <v>2268</v>
      </c>
      <c r="C112" s="14">
        <v>550</v>
      </c>
      <c r="D112" s="14">
        <v>2500</v>
      </c>
      <c r="E112" s="17">
        <v>0.33</v>
      </c>
      <c r="F112" s="17">
        <v>0.45700000000000002</v>
      </c>
      <c r="G112" s="17">
        <v>0.185</v>
      </c>
      <c r="H112" s="17">
        <v>1.2E-2</v>
      </c>
      <c r="I112" s="17">
        <v>1.7000000000000001E-2</v>
      </c>
      <c r="J112" s="9">
        <v>1</v>
      </c>
    </row>
    <row r="113" spans="1:10">
      <c r="A113" s="10" t="s">
        <v>112</v>
      </c>
      <c r="B113" s="14">
        <v>1066</v>
      </c>
      <c r="C113" s="14">
        <v>230</v>
      </c>
      <c r="D113" s="14">
        <v>1374</v>
      </c>
      <c r="E113" s="17">
        <v>0.39900000000000002</v>
      </c>
      <c r="F113" s="17">
        <v>0.34100000000000003</v>
      </c>
      <c r="G113" s="17">
        <v>0.222</v>
      </c>
      <c r="H113" s="17">
        <v>8.0000000000000002E-3</v>
      </c>
      <c r="I113" s="17">
        <v>0.03</v>
      </c>
      <c r="J113" s="9">
        <v>1</v>
      </c>
    </row>
    <row r="114" spans="1:10">
      <c r="A114" s="10" t="s">
        <v>113</v>
      </c>
      <c r="B114" s="14">
        <v>1261</v>
      </c>
      <c r="C114" s="14">
        <v>370</v>
      </c>
      <c r="D114" s="14">
        <v>1800</v>
      </c>
      <c r="E114" s="17">
        <v>0.26100000000000001</v>
      </c>
      <c r="F114" s="17">
        <v>0.28199999999999997</v>
      </c>
      <c r="G114" s="17">
        <v>0.41199999999999998</v>
      </c>
      <c r="H114" s="17">
        <v>0.01</v>
      </c>
      <c r="I114" s="17">
        <v>3.5000000000000003E-2</v>
      </c>
      <c r="J114" s="9">
        <v>2</v>
      </c>
    </row>
    <row r="115" spans="1:10">
      <c r="A115" s="10" t="s">
        <v>114</v>
      </c>
      <c r="B115" s="14">
        <v>2002</v>
      </c>
      <c r="C115" s="14">
        <v>410</v>
      </c>
      <c r="D115" s="14">
        <v>2100</v>
      </c>
      <c r="E115" s="17">
        <v>0.34</v>
      </c>
      <c r="F115" s="17">
        <v>0.46600000000000003</v>
      </c>
      <c r="G115" s="17">
        <v>0.17399999999999999</v>
      </c>
      <c r="H115" s="17">
        <v>4.0000000000000001E-3</v>
      </c>
      <c r="I115" s="17">
        <v>1.6E-2</v>
      </c>
      <c r="J115" s="9">
        <v>1</v>
      </c>
    </row>
    <row r="116" spans="1:10">
      <c r="A116" s="10" t="s">
        <v>115</v>
      </c>
      <c r="B116" s="14">
        <v>1602</v>
      </c>
      <c r="C116" s="14">
        <v>380</v>
      </c>
      <c r="D116" s="14">
        <v>1950</v>
      </c>
      <c r="E116" s="17">
        <v>0.29299999999999998</v>
      </c>
      <c r="F116" s="17">
        <v>0.32100000000000001</v>
      </c>
      <c r="G116" s="17">
        <v>0.34899999999999998</v>
      </c>
      <c r="H116" s="17">
        <v>7.0000000000000001E-3</v>
      </c>
      <c r="I116" s="17">
        <v>0.03</v>
      </c>
      <c r="J116" s="9">
        <v>3</v>
      </c>
    </row>
    <row r="117" spans="1:10">
      <c r="A117" s="10" t="s">
        <v>116</v>
      </c>
      <c r="B117" s="14">
        <v>1089</v>
      </c>
      <c r="C117" s="14">
        <v>230</v>
      </c>
      <c r="D117" s="14">
        <v>1365</v>
      </c>
      <c r="E117" s="17">
        <v>0.371</v>
      </c>
      <c r="F117" s="17">
        <v>0.28599999999999998</v>
      </c>
      <c r="G117" s="17">
        <v>0.30199999999999999</v>
      </c>
      <c r="H117" s="17">
        <v>8.9999999999999993E-3</v>
      </c>
      <c r="I117" s="17">
        <v>3.2000000000000001E-2</v>
      </c>
      <c r="J117" s="9">
        <v>0</v>
      </c>
    </row>
    <row r="118" spans="1:10">
      <c r="A118" s="10" t="s">
        <v>117</v>
      </c>
      <c r="B118" s="14">
        <v>1398</v>
      </c>
      <c r="C118" s="14">
        <v>340</v>
      </c>
      <c r="D118" s="14">
        <v>1800</v>
      </c>
      <c r="E118" s="17">
        <v>0.29699999999999999</v>
      </c>
      <c r="F118" s="17">
        <v>0.317</v>
      </c>
      <c r="G118" s="17">
        <v>0.35399999999999998</v>
      </c>
      <c r="H118" s="17">
        <v>6.0000000000000001E-3</v>
      </c>
      <c r="I118" s="17">
        <v>2.5999999999999999E-2</v>
      </c>
      <c r="J118" s="9">
        <v>3</v>
      </c>
    </row>
    <row r="119" spans="1:10">
      <c r="A119" s="10" t="s">
        <v>118</v>
      </c>
      <c r="B119" s="14">
        <v>1112</v>
      </c>
      <c r="C119" s="14">
        <v>210</v>
      </c>
      <c r="D119" s="14">
        <v>1300</v>
      </c>
      <c r="E119" s="17">
        <v>0.36799999999999999</v>
      </c>
      <c r="F119" s="17">
        <v>0.32800000000000001</v>
      </c>
      <c r="G119" s="17">
        <v>0.25900000000000001</v>
      </c>
      <c r="H119" s="17">
        <v>8.9999999999999993E-3</v>
      </c>
      <c r="I119" s="17">
        <v>3.5000000000000003E-2</v>
      </c>
      <c r="J119" s="9">
        <v>1</v>
      </c>
    </row>
    <row r="120" spans="1:10">
      <c r="A120" s="10" t="s">
        <v>119</v>
      </c>
      <c r="B120" s="14">
        <v>2352</v>
      </c>
      <c r="C120" s="14">
        <v>560</v>
      </c>
      <c r="D120" s="14">
        <v>2700</v>
      </c>
      <c r="E120" s="17">
        <v>0.29099999999999998</v>
      </c>
      <c r="F120" s="17">
        <v>0.27200000000000002</v>
      </c>
      <c r="G120" s="17">
        <v>0.40899999999999997</v>
      </c>
      <c r="H120" s="17">
        <v>8.0000000000000002E-3</v>
      </c>
      <c r="I120" s="17">
        <v>0.02</v>
      </c>
      <c r="J120" s="9">
        <v>2</v>
      </c>
    </row>
    <row r="121" spans="1:10">
      <c r="A121" s="10" t="s">
        <v>120</v>
      </c>
      <c r="B121" s="14">
        <v>1325</v>
      </c>
      <c r="C121" s="14">
        <v>225</v>
      </c>
      <c r="D121" s="14">
        <v>1517</v>
      </c>
      <c r="E121" s="17">
        <v>0.33900000000000002</v>
      </c>
      <c r="F121" s="17">
        <v>0.314</v>
      </c>
      <c r="G121" s="17">
        <v>0.307</v>
      </c>
      <c r="H121" s="17">
        <v>0.01</v>
      </c>
      <c r="I121" s="17">
        <v>2.9000000000000001E-2</v>
      </c>
      <c r="J121" s="9">
        <v>1</v>
      </c>
    </row>
    <row r="122" spans="1:10">
      <c r="A122" s="10" t="s">
        <v>121</v>
      </c>
      <c r="B122" s="14">
        <v>1557</v>
      </c>
      <c r="C122" s="14">
        <v>350</v>
      </c>
      <c r="D122" s="14">
        <v>1750</v>
      </c>
      <c r="E122" s="17">
        <v>0.22500000000000001</v>
      </c>
      <c r="F122" s="17">
        <v>0.39100000000000001</v>
      </c>
      <c r="G122" s="17">
        <v>0.35399999999999998</v>
      </c>
      <c r="H122" s="17">
        <v>7.0000000000000001E-3</v>
      </c>
      <c r="I122" s="17">
        <v>2.4E-2</v>
      </c>
      <c r="J122" s="9">
        <v>3</v>
      </c>
    </row>
    <row r="123" spans="1:10">
      <c r="A123" s="10" t="s">
        <v>122</v>
      </c>
      <c r="B123" s="14">
        <v>998</v>
      </c>
      <c r="C123" s="14">
        <v>260</v>
      </c>
      <c r="D123" s="14">
        <v>1387</v>
      </c>
      <c r="E123" s="17">
        <v>0.40699999999999997</v>
      </c>
      <c r="F123" s="17">
        <v>0.29299999999999998</v>
      </c>
      <c r="G123" s="17">
        <v>0.26100000000000001</v>
      </c>
      <c r="H123" s="17">
        <v>8.0000000000000002E-3</v>
      </c>
      <c r="I123" s="17">
        <v>3.1E-2</v>
      </c>
      <c r="J123" s="9">
        <v>1</v>
      </c>
    </row>
    <row r="124" spans="1:10">
      <c r="A124" s="10" t="s">
        <v>123</v>
      </c>
      <c r="B124" s="14">
        <v>1143</v>
      </c>
      <c r="C124" s="14">
        <v>190</v>
      </c>
      <c r="D124" s="14">
        <v>1300</v>
      </c>
      <c r="E124" s="17">
        <v>0.35699999999999998</v>
      </c>
      <c r="F124" s="17">
        <v>0.27700000000000002</v>
      </c>
      <c r="G124" s="17">
        <v>0.315</v>
      </c>
      <c r="H124" s="17">
        <v>1.2E-2</v>
      </c>
      <c r="I124" s="17">
        <v>3.9E-2</v>
      </c>
      <c r="J124" s="9">
        <v>1</v>
      </c>
    </row>
    <row r="125" spans="1:10">
      <c r="A125" s="10" t="s">
        <v>124</v>
      </c>
      <c r="B125" s="14">
        <v>1596</v>
      </c>
      <c r="C125" s="14">
        <v>410</v>
      </c>
      <c r="D125" s="14">
        <v>2000</v>
      </c>
      <c r="E125" s="17">
        <v>0.20899999999999999</v>
      </c>
      <c r="F125" s="17">
        <v>0.27200000000000002</v>
      </c>
      <c r="G125" s="17">
        <v>0.48199999999999998</v>
      </c>
      <c r="H125" s="17">
        <v>7.0000000000000001E-3</v>
      </c>
      <c r="I125" s="17">
        <v>0.03</v>
      </c>
      <c r="J125" s="9">
        <v>3</v>
      </c>
    </row>
    <row r="126" spans="1:10">
      <c r="A126" s="10" t="s">
        <v>125</v>
      </c>
      <c r="B126" s="14">
        <v>1236</v>
      </c>
      <c r="C126" s="14">
        <v>300</v>
      </c>
      <c r="D126" s="14">
        <v>1680</v>
      </c>
      <c r="E126" s="17">
        <v>0.33300000000000002</v>
      </c>
      <c r="F126" s="17">
        <v>0.33900000000000002</v>
      </c>
      <c r="G126" s="17">
        <v>0.29099999999999998</v>
      </c>
      <c r="H126" s="17">
        <v>8.9999999999999993E-3</v>
      </c>
      <c r="I126" s="17">
        <v>2.9000000000000001E-2</v>
      </c>
      <c r="J126" s="9">
        <v>3</v>
      </c>
    </row>
    <row r="127" spans="1:10">
      <c r="A127" s="10" t="s">
        <v>126</v>
      </c>
      <c r="B127" s="14">
        <v>1658</v>
      </c>
      <c r="C127" s="14">
        <v>360</v>
      </c>
      <c r="D127" s="14">
        <v>2076</v>
      </c>
      <c r="E127" s="17">
        <v>0.19600000000000001</v>
      </c>
      <c r="F127" s="17">
        <v>0.55100000000000005</v>
      </c>
      <c r="G127" s="17">
        <v>0.22</v>
      </c>
      <c r="H127" s="17">
        <v>1.2E-2</v>
      </c>
      <c r="I127" s="17">
        <v>2.1000000000000001E-2</v>
      </c>
      <c r="J127" s="9">
        <v>1</v>
      </c>
    </row>
    <row r="128" spans="1:10">
      <c r="A128" s="10" t="s">
        <v>127</v>
      </c>
      <c r="B128" s="14">
        <v>1700</v>
      </c>
      <c r="C128" s="14">
        <v>380</v>
      </c>
      <c r="D128" s="14">
        <v>2042</v>
      </c>
      <c r="E128" s="17">
        <v>0.26100000000000001</v>
      </c>
      <c r="F128" s="17">
        <v>0.32600000000000001</v>
      </c>
      <c r="G128" s="17">
        <v>0.378</v>
      </c>
      <c r="H128" s="17">
        <v>1.0999999999999999E-2</v>
      </c>
      <c r="I128" s="17">
        <v>2.4E-2</v>
      </c>
      <c r="J128" s="9">
        <v>2</v>
      </c>
    </row>
    <row r="129" spans="1:10">
      <c r="A129" s="10" t="s">
        <v>128</v>
      </c>
      <c r="B129" s="14">
        <v>1387</v>
      </c>
      <c r="C129" s="14">
        <v>350</v>
      </c>
      <c r="D129" s="14">
        <v>1800</v>
      </c>
      <c r="E129" s="17">
        <v>0.26700000000000002</v>
      </c>
      <c r="F129" s="17">
        <v>0.33100000000000002</v>
      </c>
      <c r="G129" s="17">
        <v>0.36299999999999999</v>
      </c>
      <c r="H129" s="17">
        <v>1.4999999999999999E-2</v>
      </c>
      <c r="I129" s="17">
        <v>2.4E-2</v>
      </c>
      <c r="J129" s="9">
        <v>1</v>
      </c>
    </row>
    <row r="130" spans="1:10">
      <c r="A130" s="10" t="s">
        <v>129</v>
      </c>
      <c r="B130" s="14">
        <v>1431</v>
      </c>
      <c r="C130" s="14">
        <v>340</v>
      </c>
      <c r="D130" s="14">
        <v>1720</v>
      </c>
      <c r="E130" s="17">
        <v>0.221</v>
      </c>
      <c r="F130" s="17">
        <v>0.39100000000000001</v>
      </c>
      <c r="G130" s="17">
        <v>0.35699999999999998</v>
      </c>
      <c r="H130" s="17">
        <v>6.0000000000000001E-3</v>
      </c>
      <c r="I130" s="17">
        <v>2.5000000000000001E-2</v>
      </c>
      <c r="J130" s="9">
        <v>3</v>
      </c>
    </row>
    <row r="131" spans="1:10">
      <c r="A131" s="10" t="s">
        <v>130</v>
      </c>
      <c r="B131" s="14">
        <v>1898</v>
      </c>
      <c r="C131" s="14">
        <v>520</v>
      </c>
      <c r="D131" s="14">
        <v>2300</v>
      </c>
      <c r="E131" s="17">
        <v>0.27200000000000002</v>
      </c>
      <c r="F131" s="17">
        <v>0.28100000000000003</v>
      </c>
      <c r="G131" s="17">
        <v>0.41499999999999998</v>
      </c>
      <c r="H131" s="17">
        <v>5.0000000000000001E-3</v>
      </c>
      <c r="I131" s="17">
        <v>2.7E-2</v>
      </c>
      <c r="J131" s="9">
        <v>1</v>
      </c>
    </row>
    <row r="132" spans="1:10">
      <c r="A132" s="10" t="s">
        <v>131</v>
      </c>
      <c r="B132" s="14">
        <v>1099</v>
      </c>
      <c r="C132" s="14">
        <v>350</v>
      </c>
      <c r="D132" s="14">
        <v>1733</v>
      </c>
      <c r="E132" s="17">
        <v>0.39500000000000002</v>
      </c>
      <c r="F132" s="17">
        <v>0.27700000000000002</v>
      </c>
      <c r="G132" s="17">
        <v>0.28299999999999997</v>
      </c>
      <c r="H132" s="17">
        <v>1.2E-2</v>
      </c>
      <c r="I132" s="17">
        <v>3.3000000000000002E-2</v>
      </c>
      <c r="J132" s="9">
        <v>3</v>
      </c>
    </row>
    <row r="133" spans="1:10">
      <c r="A133" s="10" t="s">
        <v>132</v>
      </c>
      <c r="B133" s="14">
        <v>1147</v>
      </c>
      <c r="C133" s="14">
        <v>220</v>
      </c>
      <c r="D133" s="14">
        <v>1300</v>
      </c>
      <c r="E133" s="17">
        <v>0.36799999999999999</v>
      </c>
      <c r="F133" s="17">
        <v>0.30299999999999999</v>
      </c>
      <c r="G133" s="17">
        <v>0.28499999999999998</v>
      </c>
      <c r="H133" s="17">
        <v>0.01</v>
      </c>
      <c r="I133" s="17">
        <v>3.4000000000000002E-2</v>
      </c>
      <c r="J133" s="9">
        <v>1</v>
      </c>
    </row>
    <row r="134" spans="1:10">
      <c r="A134" s="10" t="s">
        <v>133</v>
      </c>
      <c r="B134" s="14">
        <v>1304</v>
      </c>
      <c r="C134" s="14">
        <v>355</v>
      </c>
      <c r="D134" s="14">
        <v>1900</v>
      </c>
      <c r="E134" s="17">
        <v>0.35699999999999998</v>
      </c>
      <c r="F134" s="17">
        <v>0.33</v>
      </c>
      <c r="G134" s="17">
        <v>0.26700000000000002</v>
      </c>
      <c r="H134" s="17">
        <v>1.6E-2</v>
      </c>
      <c r="I134" s="17">
        <v>2.9000000000000001E-2</v>
      </c>
      <c r="J134" s="9">
        <v>1</v>
      </c>
    </row>
    <row r="135" spans="1:10">
      <c r="A135" s="10" t="s">
        <v>134</v>
      </c>
      <c r="B135" s="14">
        <v>1952</v>
      </c>
      <c r="C135" s="14">
        <v>405</v>
      </c>
      <c r="D135" s="14">
        <v>2167</v>
      </c>
      <c r="E135" s="17">
        <v>0.312</v>
      </c>
      <c r="F135" s="17">
        <v>0.34100000000000003</v>
      </c>
      <c r="G135" s="17">
        <v>0.32100000000000001</v>
      </c>
      <c r="H135" s="17">
        <v>8.0000000000000002E-3</v>
      </c>
      <c r="I135" s="17">
        <v>1.7999999999999999E-2</v>
      </c>
      <c r="J135" s="9">
        <v>1</v>
      </c>
    </row>
    <row r="136" spans="1:10">
      <c r="A136" s="10" t="s">
        <v>135</v>
      </c>
      <c r="B136" s="14">
        <v>1388</v>
      </c>
      <c r="C136" s="14">
        <v>330</v>
      </c>
      <c r="D136" s="14">
        <v>1733</v>
      </c>
      <c r="E136" s="17">
        <v>0.311</v>
      </c>
      <c r="F136" s="17">
        <v>0.40699999999999997</v>
      </c>
      <c r="G136" s="17">
        <v>0.246</v>
      </c>
      <c r="H136" s="17">
        <v>8.0000000000000002E-3</v>
      </c>
      <c r="I136" s="17">
        <v>2.8000000000000001E-2</v>
      </c>
      <c r="J136" s="9">
        <v>3</v>
      </c>
    </row>
    <row r="137" spans="1:10">
      <c r="A137" s="10" t="s">
        <v>136</v>
      </c>
      <c r="B137" s="14">
        <v>1262</v>
      </c>
      <c r="C137" s="14">
        <v>325</v>
      </c>
      <c r="D137" s="14">
        <v>1733</v>
      </c>
      <c r="E137" s="17">
        <v>0.39300000000000002</v>
      </c>
      <c r="F137" s="17">
        <v>0.34599999999999997</v>
      </c>
      <c r="G137" s="17">
        <v>0.22900000000000001</v>
      </c>
      <c r="H137" s="17">
        <v>7.0000000000000001E-3</v>
      </c>
      <c r="I137" s="17">
        <v>2.5000000000000001E-2</v>
      </c>
      <c r="J137" s="9">
        <v>3</v>
      </c>
    </row>
    <row r="138" spans="1:10">
      <c r="A138" s="10" t="s">
        <v>137</v>
      </c>
      <c r="B138" s="14">
        <v>2160</v>
      </c>
      <c r="C138" s="14">
        <v>420</v>
      </c>
      <c r="D138" s="14">
        <v>2167</v>
      </c>
      <c r="E138" s="17">
        <v>0.155</v>
      </c>
      <c r="F138" s="17">
        <v>0.32100000000000001</v>
      </c>
      <c r="G138" s="17">
        <v>0.48499999999999999</v>
      </c>
      <c r="H138" s="17">
        <v>5.0000000000000001E-3</v>
      </c>
      <c r="I138" s="17">
        <v>3.3000000000000002E-2</v>
      </c>
      <c r="J138" s="9">
        <v>3</v>
      </c>
    </row>
    <row r="139" spans="1:10">
      <c r="A139" s="10" t="s">
        <v>138</v>
      </c>
      <c r="B139" s="14">
        <v>1052</v>
      </c>
      <c r="C139" s="14">
        <v>250</v>
      </c>
      <c r="D139" s="14">
        <v>1300</v>
      </c>
      <c r="E139" s="17">
        <v>0.22500000000000001</v>
      </c>
      <c r="F139" s="17">
        <v>0.39400000000000002</v>
      </c>
      <c r="G139" s="17">
        <v>0.34499999999999997</v>
      </c>
      <c r="H139" s="17">
        <v>8.0000000000000002E-3</v>
      </c>
      <c r="I139" s="17">
        <v>2.8000000000000001E-2</v>
      </c>
      <c r="J139" s="9">
        <v>3</v>
      </c>
    </row>
    <row r="140" spans="1:10">
      <c r="A140" s="10" t="s">
        <v>139</v>
      </c>
      <c r="B140" s="14">
        <v>1475</v>
      </c>
      <c r="C140" s="14">
        <v>350</v>
      </c>
      <c r="D140" s="14">
        <v>1986</v>
      </c>
      <c r="E140" s="17">
        <v>0.3</v>
      </c>
      <c r="F140" s="17">
        <v>0.34499999999999997</v>
      </c>
      <c r="G140" s="17">
        <v>0.32200000000000001</v>
      </c>
      <c r="H140" s="17">
        <v>8.0000000000000002E-3</v>
      </c>
      <c r="I140" s="17">
        <v>2.5999999999999999E-2</v>
      </c>
      <c r="J140" s="9">
        <v>1</v>
      </c>
    </row>
    <row r="141" spans="1:10">
      <c r="A141" s="10" t="s">
        <v>140</v>
      </c>
      <c r="B141" s="14">
        <v>1366</v>
      </c>
      <c r="C141" s="14">
        <v>300</v>
      </c>
      <c r="D141" s="14">
        <v>1733</v>
      </c>
      <c r="E141" s="17">
        <v>0.36299999999999999</v>
      </c>
      <c r="F141" s="17">
        <v>0.313</v>
      </c>
      <c r="G141" s="17">
        <v>0.28000000000000003</v>
      </c>
      <c r="H141" s="17">
        <v>2.1999999999999999E-2</v>
      </c>
      <c r="I141" s="17">
        <v>2.1999999999999999E-2</v>
      </c>
      <c r="J141" s="9">
        <v>1</v>
      </c>
    </row>
    <row r="142" spans="1:10">
      <c r="A142" s="10" t="s">
        <v>141</v>
      </c>
      <c r="B142" s="14">
        <v>1527</v>
      </c>
      <c r="C142" s="14">
        <v>360</v>
      </c>
      <c r="D142" s="14">
        <v>2000</v>
      </c>
      <c r="E142" s="17">
        <v>0.246</v>
      </c>
      <c r="F142" s="17">
        <v>0.31</v>
      </c>
      <c r="G142" s="17">
        <v>0.40200000000000002</v>
      </c>
      <c r="H142" s="17">
        <v>1.2999999999999999E-2</v>
      </c>
      <c r="I142" s="17">
        <v>2.9000000000000001E-2</v>
      </c>
      <c r="J142" s="9">
        <v>1</v>
      </c>
    </row>
    <row r="143" spans="1:10">
      <c r="A143" s="10" t="s">
        <v>142</v>
      </c>
      <c r="B143" s="14">
        <v>1933</v>
      </c>
      <c r="C143" s="14">
        <v>571</v>
      </c>
      <c r="D143" s="14">
        <v>2500</v>
      </c>
      <c r="E143" s="17">
        <v>0.13700000000000001</v>
      </c>
      <c r="F143" s="17">
        <v>0.20100000000000001</v>
      </c>
      <c r="G143" s="17">
        <v>0.622</v>
      </c>
      <c r="H143" s="17">
        <v>7.0000000000000001E-3</v>
      </c>
      <c r="I143" s="17">
        <v>3.3000000000000002E-2</v>
      </c>
      <c r="J143" s="9">
        <v>3</v>
      </c>
    </row>
    <row r="144" spans="1:10">
      <c r="A144" s="10" t="s">
        <v>143</v>
      </c>
      <c r="B144" s="14">
        <v>1797</v>
      </c>
      <c r="C144" s="14">
        <v>400</v>
      </c>
      <c r="D144" s="14">
        <v>2142</v>
      </c>
      <c r="E144" s="17">
        <v>0.40799999999999997</v>
      </c>
      <c r="F144" s="17">
        <v>0.34399999999999997</v>
      </c>
      <c r="G144" s="17">
        <v>0.21299999999999999</v>
      </c>
      <c r="H144" s="17">
        <v>1.4999999999999999E-2</v>
      </c>
      <c r="I144" s="17">
        <v>1.9E-2</v>
      </c>
      <c r="J144" s="9">
        <v>1</v>
      </c>
    </row>
    <row r="145" spans="1:10">
      <c r="A145" s="10" t="s">
        <v>144</v>
      </c>
      <c r="B145" s="14">
        <v>1095</v>
      </c>
      <c r="C145" s="14">
        <v>200</v>
      </c>
      <c r="D145" s="14">
        <v>1233</v>
      </c>
      <c r="E145" s="17">
        <v>0.40600000000000003</v>
      </c>
      <c r="F145" s="17">
        <v>0.32100000000000001</v>
      </c>
      <c r="G145" s="17">
        <v>0.23100000000000001</v>
      </c>
      <c r="H145" s="17">
        <v>8.9999999999999993E-3</v>
      </c>
      <c r="I145" s="17">
        <v>3.2000000000000001E-2</v>
      </c>
      <c r="J145" s="9">
        <v>1</v>
      </c>
    </row>
    <row r="146" spans="1:10">
      <c r="A146" s="10" t="s">
        <v>145</v>
      </c>
      <c r="B146" s="14">
        <v>2384</v>
      </c>
      <c r="C146" s="14">
        <v>580</v>
      </c>
      <c r="D146" s="14">
        <v>2970</v>
      </c>
      <c r="E146" s="17">
        <v>0.318</v>
      </c>
      <c r="F146" s="17">
        <v>0.307</v>
      </c>
      <c r="G146" s="17">
        <v>0.34599999999999997</v>
      </c>
      <c r="H146" s="17">
        <v>7.0000000000000001E-3</v>
      </c>
      <c r="I146" s="17">
        <v>2.1999999999999999E-2</v>
      </c>
      <c r="J146" s="9">
        <v>3</v>
      </c>
    </row>
    <row r="147" spans="1:10">
      <c r="A147" s="10" t="s">
        <v>146</v>
      </c>
      <c r="B147" s="14">
        <v>1281</v>
      </c>
      <c r="C147" s="14">
        <v>380</v>
      </c>
      <c r="D147" s="14">
        <v>2000</v>
      </c>
      <c r="E147" s="17">
        <v>0.28100000000000003</v>
      </c>
      <c r="F147" s="17">
        <v>0.28199999999999997</v>
      </c>
      <c r="G147" s="17">
        <v>0.39400000000000002</v>
      </c>
      <c r="H147" s="17">
        <v>7.0000000000000001E-3</v>
      </c>
      <c r="I147" s="17">
        <v>3.6999999999999998E-2</v>
      </c>
      <c r="J147" s="9">
        <v>3</v>
      </c>
    </row>
    <row r="148" spans="1:10">
      <c r="A148" s="10" t="s">
        <v>147</v>
      </c>
      <c r="B148" s="14">
        <v>2380</v>
      </c>
      <c r="C148" s="14">
        <v>610</v>
      </c>
      <c r="D148" s="14">
        <v>3000</v>
      </c>
      <c r="E148" s="17">
        <v>0.28599999999999998</v>
      </c>
      <c r="F148" s="17">
        <v>0.23599999999999999</v>
      </c>
      <c r="G148" s="17">
        <v>0.442</v>
      </c>
      <c r="H148" s="17">
        <v>7.0000000000000001E-3</v>
      </c>
      <c r="I148" s="17">
        <v>2.9000000000000001E-2</v>
      </c>
      <c r="J148" s="9">
        <v>2</v>
      </c>
    </row>
    <row r="149" spans="1:10">
      <c r="A149" s="10" t="s">
        <v>148</v>
      </c>
      <c r="B149" s="14">
        <v>1572</v>
      </c>
      <c r="C149" s="14">
        <v>380</v>
      </c>
      <c r="D149" s="14">
        <v>2080</v>
      </c>
      <c r="E149" s="17">
        <v>0.248</v>
      </c>
      <c r="F149" s="17">
        <v>0.42899999999999999</v>
      </c>
      <c r="G149" s="17">
        <v>0.28399999999999997</v>
      </c>
      <c r="H149" s="17">
        <v>7.0000000000000001E-3</v>
      </c>
      <c r="I149" s="17">
        <v>3.1E-2</v>
      </c>
      <c r="J149" s="9">
        <v>3</v>
      </c>
    </row>
    <row r="150" spans="1:10">
      <c r="A150" s="10" t="s">
        <v>149</v>
      </c>
      <c r="B150" s="14">
        <v>1303</v>
      </c>
      <c r="C150" s="14">
        <v>330</v>
      </c>
      <c r="D150" s="14">
        <v>1800</v>
      </c>
      <c r="E150" s="17">
        <v>0.375</v>
      </c>
      <c r="F150" s="17">
        <v>0.34399999999999997</v>
      </c>
      <c r="G150" s="17">
        <v>0.245</v>
      </c>
      <c r="H150" s="17">
        <v>8.0000000000000002E-3</v>
      </c>
      <c r="I150" s="17">
        <v>2.8000000000000001E-2</v>
      </c>
      <c r="J150" s="9">
        <v>3</v>
      </c>
    </row>
    <row r="151" spans="1:10">
      <c r="A151" s="10" t="s">
        <v>150</v>
      </c>
      <c r="B151" s="14">
        <v>1009</v>
      </c>
      <c r="C151" s="14">
        <v>260</v>
      </c>
      <c r="D151" s="14">
        <v>1400</v>
      </c>
      <c r="E151" s="17">
        <v>0.39200000000000002</v>
      </c>
      <c r="F151" s="17">
        <v>0.30199999999999999</v>
      </c>
      <c r="G151" s="17">
        <v>0.26600000000000001</v>
      </c>
      <c r="H151" s="17">
        <v>0.01</v>
      </c>
      <c r="I151" s="17">
        <v>2.9000000000000001E-2</v>
      </c>
      <c r="J151" s="9">
        <v>1</v>
      </c>
    </row>
    <row r="152" spans="1:10">
      <c r="A152" s="10" t="s">
        <v>151</v>
      </c>
      <c r="B152" s="14">
        <v>1494</v>
      </c>
      <c r="C152" s="14">
        <v>355</v>
      </c>
      <c r="D152" s="14">
        <v>1950</v>
      </c>
      <c r="E152" s="17">
        <v>0.3</v>
      </c>
      <c r="F152" s="17">
        <v>0.28199999999999997</v>
      </c>
      <c r="G152" s="17">
        <v>0.38400000000000001</v>
      </c>
      <c r="H152" s="17">
        <v>5.0000000000000001E-3</v>
      </c>
      <c r="I152" s="17">
        <v>2.8000000000000001E-2</v>
      </c>
      <c r="J152" s="9">
        <v>3</v>
      </c>
    </row>
    <row r="153" spans="1:10">
      <c r="A153" s="10" t="s">
        <v>152</v>
      </c>
      <c r="B153" s="14">
        <v>1482</v>
      </c>
      <c r="C153" s="14">
        <v>315</v>
      </c>
      <c r="D153" s="14">
        <v>1820</v>
      </c>
      <c r="E153" s="17">
        <v>0.29699999999999999</v>
      </c>
      <c r="F153" s="17">
        <v>0.46100000000000002</v>
      </c>
      <c r="G153" s="17">
        <v>0.20599999999999999</v>
      </c>
      <c r="H153" s="17">
        <v>6.0000000000000001E-3</v>
      </c>
      <c r="I153" s="17">
        <v>0.03</v>
      </c>
      <c r="J153" s="9">
        <v>1</v>
      </c>
    </row>
    <row r="155" spans="1:10" s="30" customFormat="1"/>
    <row r="157" spans="1:10">
      <c r="A157" s="10" t="s">
        <v>165</v>
      </c>
      <c r="B157" s="8">
        <f t="shared" ref="B157:I157" si="32">MIN(B3:B153)</f>
        <v>947</v>
      </c>
      <c r="C157" s="8">
        <f t="shared" si="32"/>
        <v>113</v>
      </c>
      <c r="D157" s="8">
        <f t="shared" si="32"/>
        <v>1083</v>
      </c>
      <c r="E157" s="5">
        <f t="shared" si="32"/>
        <v>0.13700000000000001</v>
      </c>
      <c r="F157" s="5">
        <f t="shared" si="32"/>
        <v>0.18</v>
      </c>
      <c r="G157" s="5">
        <f t="shared" si="32"/>
        <v>0.14499999999999999</v>
      </c>
      <c r="H157" s="5">
        <f t="shared" si="32"/>
        <v>4.0000000000000001E-3</v>
      </c>
      <c r="I157" s="5">
        <f t="shared" si="32"/>
        <v>1.6E-2</v>
      </c>
    </row>
    <row r="158" spans="1:10">
      <c r="A158" s="10" t="s">
        <v>166</v>
      </c>
      <c r="B158" s="8">
        <f t="shared" ref="B158:I158" si="33">MAX(B3:B153)</f>
        <v>2384</v>
      </c>
      <c r="C158" s="8">
        <f t="shared" si="33"/>
        <v>610</v>
      </c>
      <c r="D158" s="8">
        <f t="shared" si="33"/>
        <v>3000</v>
      </c>
      <c r="E158" s="5">
        <f t="shared" si="33"/>
        <v>0.45400000000000001</v>
      </c>
      <c r="F158" s="5">
        <f t="shared" si="33"/>
        <v>0.56799999999999995</v>
      </c>
      <c r="G158" s="5">
        <f t="shared" si="33"/>
        <v>0.626</v>
      </c>
      <c r="H158" s="5">
        <f t="shared" si="33"/>
        <v>2.1999999999999999E-2</v>
      </c>
      <c r="I158" s="5">
        <f t="shared" si="33"/>
        <v>4.7E-2</v>
      </c>
    </row>
    <row r="159" spans="1:10">
      <c r="A159" s="10" t="s">
        <v>167</v>
      </c>
      <c r="B159" s="8">
        <f>AVERAGE(B3:B153)</f>
        <v>1489.8013245033112</v>
      </c>
      <c r="C159" s="8">
        <f t="shared" ref="C159:D159" si="34">AVERAGE(C3:C153)</f>
        <v>339.11920529801324</v>
      </c>
      <c r="D159" s="8">
        <f t="shared" si="34"/>
        <v>1844.4966887417218</v>
      </c>
      <c r="E159" s="5">
        <f>AVERAGE(E3:E153)</f>
        <v>0.31050331125827813</v>
      </c>
      <c r="F159" s="5">
        <f>AVERAGE(F3:F153)</f>
        <v>0.3480662251655629</v>
      </c>
      <c r="G159" s="5">
        <f>AVERAGE(G3:G153)</f>
        <v>0.30483443708609259</v>
      </c>
      <c r="H159" s="5">
        <f>AVERAGE(H3:H153)</f>
        <v>9.5099337748344257E-3</v>
      </c>
      <c r="I159" s="5">
        <f>AVERAGE(I3:I153)</f>
        <v>2.709271523178805E-2</v>
      </c>
    </row>
    <row r="160" spans="1:10">
      <c r="A160" s="10" t="s">
        <v>173</v>
      </c>
      <c r="B160" s="8">
        <f>MEDIAN(B3:B153)</f>
        <v>1431</v>
      </c>
      <c r="C160" s="8">
        <f t="shared" ref="C160:I160" si="35">MEDIAN(C3:C153)</f>
        <v>341</v>
      </c>
      <c r="D160" s="8">
        <f t="shared" si="35"/>
        <v>1800</v>
      </c>
      <c r="E160" s="5">
        <f t="shared" si="35"/>
        <v>0.312</v>
      </c>
      <c r="F160" s="5">
        <f t="shared" si="35"/>
        <v>0.33200000000000002</v>
      </c>
      <c r="G160" s="5">
        <f t="shared" si="35"/>
        <v>0.29099999999999998</v>
      </c>
      <c r="H160" s="5">
        <f t="shared" si="35"/>
        <v>8.9999999999999993E-3</v>
      </c>
      <c r="I160" s="5">
        <f t="shared" si="35"/>
        <v>2.5999999999999999E-2</v>
      </c>
    </row>
    <row r="162" spans="2:7">
      <c r="D162" s="8"/>
    </row>
    <row r="163" spans="2:7">
      <c r="B163" s="8"/>
      <c r="C163" s="8"/>
    </row>
    <row r="164" spans="2:7">
      <c r="E164" s="5"/>
      <c r="F164" s="5"/>
      <c r="G164" s="5"/>
    </row>
    <row r="165" spans="2:7">
      <c r="E165" s="19"/>
      <c r="F165" s="19"/>
      <c r="G165" s="19"/>
    </row>
  </sheetData>
  <mergeCells count="5">
    <mergeCell ref="E1:I1"/>
    <mergeCell ref="B1:B2"/>
    <mergeCell ref="D1:D2"/>
    <mergeCell ref="C1:C2"/>
    <mergeCell ref="A1:A2"/>
  </mergeCells>
  <conditionalFormatting sqref="J3:J1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Q2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:Q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W2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4:W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AC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AC2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2:Q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:Q51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3:W5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2:W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:AC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:AC59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736E-B542-4A91-8D60-9E46D670064A}">
  <dimension ref="A1:AE159"/>
  <sheetViews>
    <sheetView workbookViewId="0">
      <selection activeCell="I44" sqref="I44"/>
    </sheetView>
  </sheetViews>
  <sheetFormatPr defaultRowHeight="15"/>
  <cols>
    <col min="6" max="6" width="15" style="30" customWidth="1"/>
  </cols>
  <sheetData>
    <row r="1" spans="1:31" ht="75">
      <c r="A1" s="31"/>
      <c r="B1" s="34" t="s">
        <v>180</v>
      </c>
      <c r="C1" s="34" t="s">
        <v>181</v>
      </c>
      <c r="D1" s="34" t="s">
        <v>182</v>
      </c>
      <c r="E1" s="34" t="s">
        <v>183</v>
      </c>
      <c r="F1" s="6" t="s">
        <v>169</v>
      </c>
    </row>
    <row r="2" spans="1:31">
      <c r="A2" s="33" t="s">
        <v>2</v>
      </c>
      <c r="B2" s="35">
        <v>1.2E-2</v>
      </c>
      <c r="C2" s="35">
        <v>0.35</v>
      </c>
      <c r="D2" s="35">
        <v>0.17599999999999999</v>
      </c>
      <c r="E2" s="35">
        <v>0.34599999999999997</v>
      </c>
      <c r="F2" s="30">
        <v>3</v>
      </c>
      <c r="I2" s="30" t="s">
        <v>180</v>
      </c>
      <c r="J2" s="30"/>
      <c r="K2" s="30"/>
      <c r="L2" s="30"/>
      <c r="M2" s="30"/>
      <c r="O2" s="30" t="s">
        <v>184</v>
      </c>
      <c r="P2" s="30"/>
      <c r="Q2" s="30"/>
      <c r="R2" s="30"/>
      <c r="S2" s="30"/>
      <c r="T2" s="30"/>
      <c r="U2" s="30" t="s">
        <v>185</v>
      </c>
      <c r="V2" s="30"/>
      <c r="W2" s="30"/>
      <c r="X2" s="30"/>
      <c r="Y2" s="30"/>
      <c r="AA2" t="s">
        <v>183</v>
      </c>
    </row>
    <row r="3" spans="1:31">
      <c r="A3" s="32" t="s">
        <v>3</v>
      </c>
      <c r="B3" s="36">
        <v>5.0000000000000001E-3</v>
      </c>
      <c r="C3" s="36">
        <v>0.30199999999999999</v>
      </c>
      <c r="D3" s="36">
        <v>8.7999999999999995E-2</v>
      </c>
      <c r="E3" s="36">
        <v>0.252</v>
      </c>
      <c r="F3" s="30">
        <v>1</v>
      </c>
      <c r="I3" s="30" t="s">
        <v>154</v>
      </c>
      <c r="J3" s="30">
        <v>0</v>
      </c>
      <c r="K3" s="30">
        <v>1</v>
      </c>
      <c r="L3" s="30">
        <v>2</v>
      </c>
      <c r="M3" s="30">
        <v>3</v>
      </c>
      <c r="O3" s="30" t="s">
        <v>154</v>
      </c>
      <c r="P3" s="30">
        <v>0</v>
      </c>
      <c r="Q3" s="30">
        <v>1</v>
      </c>
      <c r="R3" s="30">
        <v>2</v>
      </c>
      <c r="S3" s="30">
        <v>3</v>
      </c>
      <c r="T3" s="30"/>
      <c r="U3" s="30" t="s">
        <v>154</v>
      </c>
      <c r="V3" s="30">
        <v>0</v>
      </c>
      <c r="W3" s="30">
        <v>1</v>
      </c>
      <c r="X3" s="30">
        <v>2</v>
      </c>
      <c r="Y3" s="30">
        <v>3</v>
      </c>
      <c r="AA3" s="30" t="s">
        <v>154</v>
      </c>
      <c r="AB3" s="30">
        <v>0</v>
      </c>
      <c r="AC3" s="30">
        <v>1</v>
      </c>
      <c r="AD3" s="30">
        <v>2</v>
      </c>
      <c r="AE3" s="30">
        <v>3</v>
      </c>
    </row>
    <row r="4" spans="1:31">
      <c r="A4" s="32" t="s">
        <v>4</v>
      </c>
      <c r="B4" s="36">
        <v>1.2999999999999999E-2</v>
      </c>
      <c r="C4" s="36">
        <v>0.105</v>
      </c>
      <c r="D4" s="36">
        <v>0.03</v>
      </c>
      <c r="E4" s="36">
        <v>5.2999999999999999E-2</v>
      </c>
      <c r="F4" s="30">
        <v>3</v>
      </c>
      <c r="I4" s="5">
        <v>0</v>
      </c>
      <c r="J4" s="30">
        <f>COUNTIFS($B$2:$B$152, "&lt;="&amp;$I4, $F$2:$F$152, "="&amp;J$3)</f>
        <v>0</v>
      </c>
      <c r="K4" s="30">
        <f>COUNTIFS($B$2:$B$152, "&lt;="&amp;$I4, $F$2:$F$152, "="&amp;K$3)</f>
        <v>0</v>
      </c>
      <c r="L4" s="30">
        <f t="shared" ref="L4" si="0">COUNTIFS($B$2:$B$152, "&lt;="&amp;$I4, $F$2:$F$152, "="&amp;L$3)</f>
        <v>0</v>
      </c>
      <c r="M4" s="30">
        <f>COUNTIFS($B$2:$B$152, "&lt;="&amp;$I4, $F$2:$F$152, "="&amp;M$3)</f>
        <v>0</v>
      </c>
      <c r="O4" s="5">
        <v>0.04</v>
      </c>
      <c r="P4" s="30">
        <f>COUNTIFS($C$2:$C$152, "&lt;="&amp;$O4, $F$2:$F$152, "="&amp;P$3)</f>
        <v>0</v>
      </c>
      <c r="Q4" s="30">
        <f t="shared" ref="Q4:S4" si="1">COUNTIFS($C$2:$C$152, "&lt;="&amp;$O4, $F$2:$F$152, "="&amp;Q$3)</f>
        <v>0</v>
      </c>
      <c r="R4" s="30">
        <f t="shared" si="1"/>
        <v>0</v>
      </c>
      <c r="S4" s="30">
        <f t="shared" si="1"/>
        <v>0</v>
      </c>
      <c r="T4" s="30"/>
      <c r="U4" s="5">
        <v>0</v>
      </c>
      <c r="V4" s="30">
        <f>COUNTIFS($D$2:$D152, "&lt;="&amp;$U4, $F$2:$F$152, "="&amp;V$3)</f>
        <v>0</v>
      </c>
      <c r="W4" s="30">
        <f>COUNTIFS($D$2:$D152, "&lt;="&amp;$U4, $F$2:$F$152, "="&amp;W$3)</f>
        <v>0</v>
      </c>
      <c r="X4" s="30">
        <f>COUNTIFS($D$2:$D152, "&lt;="&amp;$U4, $F$2:$F$152, "="&amp;X$3)</f>
        <v>0</v>
      </c>
      <c r="Y4" s="30">
        <f>COUNTIFS($D$2:$D152, "&lt;="&amp;$U4, $F$2:$F$152, "="&amp;Y$3)</f>
        <v>0</v>
      </c>
      <c r="AA4" s="5">
        <v>0.02</v>
      </c>
      <c r="AB4" s="30">
        <f>COUNTIFS($E$2:$E152, "&lt;="&amp;$AA4, $F$2:$F$152, "="&amp;AB$3)</f>
        <v>0</v>
      </c>
      <c r="AC4" s="30">
        <f>COUNTIFS($E$2:$E152, "&lt;="&amp;$AA4, $F$2:$F$152, "="&amp;AC$3)</f>
        <v>0</v>
      </c>
      <c r="AD4" s="30">
        <f>COUNTIFS($E$2:$E152, "&lt;="&amp;$AA4, $F$2:$F$152, "="&amp;AD$3)</f>
        <v>0</v>
      </c>
      <c r="AE4" s="30">
        <f>COUNTIFS($E$2:$E152, "&lt;="&amp;$AA4, $F$2:$F$152, "="&amp;AE$3)</f>
        <v>0</v>
      </c>
    </row>
    <row r="5" spans="1:31">
      <c r="A5" s="32" t="s">
        <v>5</v>
      </c>
      <c r="B5" s="36">
        <v>8.0000000000000002E-3</v>
      </c>
      <c r="C5" s="36">
        <v>0.38900000000000001</v>
      </c>
      <c r="D5" s="36">
        <v>0.128</v>
      </c>
      <c r="E5" s="36">
        <v>0.45200000000000001</v>
      </c>
      <c r="F5" s="30">
        <v>1</v>
      </c>
      <c r="I5" s="5">
        <v>0.01</v>
      </c>
      <c r="J5" s="30">
        <f>COUNTIFS($B$2:$B$152, "&gt;"&amp;$I4, $B$2:$B$152, "&lt;="&amp;$I5,$F$2:$F$152, "="&amp;J$3)</f>
        <v>0</v>
      </c>
      <c r="K5" s="30">
        <f t="shared" ref="K5:M20" si="2">COUNTIFS($B$2:$B$152, "&gt;"&amp;$I4, $B$2:$B$152, "&lt;="&amp;$I5,$F$2:$F$152, "="&amp;K$3)</f>
        <v>22</v>
      </c>
      <c r="L5" s="30">
        <f t="shared" si="2"/>
        <v>5</v>
      </c>
      <c r="M5" s="30">
        <f>COUNTIFS($B$2:$B$152, "&gt;"&amp;$I4, $B$2:$B$152, "&lt;="&amp;$I5,$F$2:$F$152, "="&amp;M$3)</f>
        <v>26</v>
      </c>
      <c r="O5" s="5">
        <v>0.06</v>
      </c>
      <c r="P5" s="30">
        <f>COUNTIFS($C$2:$C$152, "&gt;"&amp;$O4, $C$2:$C$152, "&lt;="&amp;$O5,$F$2:$F$152, "="&amp;P$3)</f>
        <v>0</v>
      </c>
      <c r="Q5" s="30">
        <f t="shared" ref="Q5:S20" si="3">COUNTIFS($C$2:$C$152, "&gt;"&amp;$O4, $C$2:$C$152, "&lt;="&amp;$O5,$F$2:$F$152, "="&amp;Q$3)</f>
        <v>1</v>
      </c>
      <c r="R5" s="30">
        <f t="shared" si="3"/>
        <v>0</v>
      </c>
      <c r="S5" s="30">
        <f t="shared" si="3"/>
        <v>0</v>
      </c>
      <c r="T5" s="30"/>
      <c r="U5" s="5">
        <v>0.02</v>
      </c>
      <c r="V5" s="30">
        <f>COUNTIFS($D$2:$D$152, "&gt;"&amp;$U4, $D$2:$D$152, "&lt;="&amp;$U5,$F$2:$F$152, "="&amp;V$3)</f>
        <v>0</v>
      </c>
      <c r="W5" s="30">
        <f t="shared" ref="W5:Y13" si="4">COUNTIFS($D$2:$D$152, "&gt;"&amp;$U4, $D$2:$D$152, "&lt;="&amp;$U5,$F$2:$F$152, "="&amp;W$3)</f>
        <v>5</v>
      </c>
      <c r="X5" s="30">
        <f t="shared" si="4"/>
        <v>0</v>
      </c>
      <c r="Y5" s="30">
        <f t="shared" si="4"/>
        <v>6</v>
      </c>
      <c r="AA5" s="5">
        <v>0.04</v>
      </c>
      <c r="AB5" s="30">
        <f>COUNTIFS($E$2:$E$152, "&gt;"&amp;$AA4, $E$2:$E$152, "&lt;="&amp;$AA5,$F$2:$F$152, "="&amp;AB$3)</f>
        <v>1</v>
      </c>
      <c r="AC5" s="30">
        <f t="shared" ref="AC5:AE5" si="5">COUNTIFS($E$2:$E$152, "&gt;"&amp;$AA4, $E$2:$E$152, "&lt;="&amp;$AA5,$F$2:$F$152, "="&amp;AC$3)</f>
        <v>8</v>
      </c>
      <c r="AD5" s="30">
        <f t="shared" si="5"/>
        <v>0</v>
      </c>
      <c r="AE5" s="30">
        <f t="shared" si="5"/>
        <v>5</v>
      </c>
    </row>
    <row r="6" spans="1:31">
      <c r="A6" s="32" t="s">
        <v>6</v>
      </c>
      <c r="B6" s="36">
        <v>2.5000000000000001E-2</v>
      </c>
      <c r="C6" s="36">
        <v>0.109</v>
      </c>
      <c r="D6" s="36">
        <v>3.2000000000000001E-2</v>
      </c>
      <c r="E6" s="36">
        <v>5.7000000000000002E-2</v>
      </c>
      <c r="F6" s="30">
        <v>1</v>
      </c>
      <c r="I6" s="5">
        <v>0.02</v>
      </c>
      <c r="J6" s="30">
        <f t="shared" ref="J6:M25" si="6">COUNTIFS($B$2:$B$152, "&gt;"&amp;$I5, $B$2:$B$152, "&lt;="&amp;$I6,$F$2:$F$152, "="&amp;J$3)</f>
        <v>1</v>
      </c>
      <c r="K6" s="30">
        <f t="shared" si="2"/>
        <v>12</v>
      </c>
      <c r="L6" s="30">
        <f t="shared" si="2"/>
        <v>5</v>
      </c>
      <c r="M6" s="30">
        <f t="shared" si="2"/>
        <v>17</v>
      </c>
      <c r="O6" s="5">
        <v>0.08</v>
      </c>
      <c r="P6" s="30">
        <f t="shared" ref="P6:S24" si="7">COUNTIFS($C$2:$C$152, "&gt;"&amp;$O5, $C$2:$C$152, "&lt;="&amp;$O6,$F$2:$F$152, "="&amp;P$3)</f>
        <v>1</v>
      </c>
      <c r="Q6" s="30">
        <f t="shared" si="3"/>
        <v>2</v>
      </c>
      <c r="R6" s="30">
        <f t="shared" si="3"/>
        <v>0</v>
      </c>
      <c r="S6" s="30">
        <f t="shared" si="3"/>
        <v>0</v>
      </c>
      <c r="T6" s="30"/>
      <c r="U6" s="5">
        <v>0.04</v>
      </c>
      <c r="V6" s="30">
        <f t="shared" ref="V6:V13" si="8">COUNTIFS($D$2:$D$152, "&gt;"&amp;$U5, $D$2:$D$152, "&lt;="&amp;$U6,$F$2:$F$152, "="&amp;V$3)</f>
        <v>1</v>
      </c>
      <c r="W6" s="30">
        <f t="shared" si="4"/>
        <v>16</v>
      </c>
      <c r="X6" s="30">
        <f t="shared" si="4"/>
        <v>1</v>
      </c>
      <c r="Y6" s="30">
        <f t="shared" si="4"/>
        <v>10</v>
      </c>
      <c r="AA6" s="5">
        <v>0.06</v>
      </c>
      <c r="AB6" s="30">
        <f t="shared" ref="AB6:AB34" si="9">COUNTIFS($E$2:$E$152, "&gt;"&amp;$AA5, $E$2:$E$152, "&lt;="&amp;$AA6,$F$2:$F$152, "="&amp;AB$3)</f>
        <v>0</v>
      </c>
      <c r="AC6" s="30">
        <f t="shared" ref="AC6:AC34" si="10">COUNTIFS($E$2:$E$152, "&gt;"&amp;$AA5, $E$2:$E$152, "&lt;="&amp;$AA6,$F$2:$F$152, "="&amp;AC$3)</f>
        <v>15</v>
      </c>
      <c r="AD6" s="30">
        <f t="shared" ref="AD6:AD34" si="11">COUNTIFS($E$2:$E$152, "&gt;"&amp;$AA5, $E$2:$E$152, "&lt;="&amp;$AA6,$F$2:$F$152, "="&amp;AD$3)</f>
        <v>0</v>
      </c>
      <c r="AE6" s="30">
        <f t="shared" ref="AE6:AE34" si="12">COUNTIFS($E$2:$E$152, "&gt;"&amp;$AA5, $E$2:$E$152, "&lt;="&amp;$AA6,$F$2:$F$152, "="&amp;AE$3)</f>
        <v>9</v>
      </c>
    </row>
    <row r="7" spans="1:31">
      <c r="A7" s="32" t="s">
        <v>7</v>
      </c>
      <c r="B7" s="36">
        <v>7.0000000000000001E-3</v>
      </c>
      <c r="C7" s="36">
        <v>0.49199999999999999</v>
      </c>
      <c r="D7" s="36">
        <v>0.192</v>
      </c>
      <c r="E7" s="36">
        <v>0.59099999999999997</v>
      </c>
      <c r="F7" s="30">
        <v>3</v>
      </c>
      <c r="I7" s="20">
        <v>0.03</v>
      </c>
      <c r="J7" s="30">
        <f t="shared" si="6"/>
        <v>0</v>
      </c>
      <c r="K7" s="30">
        <f t="shared" si="2"/>
        <v>11</v>
      </c>
      <c r="L7" s="30">
        <f t="shared" si="2"/>
        <v>1</v>
      </c>
      <c r="M7" s="30">
        <f t="shared" si="2"/>
        <v>9</v>
      </c>
      <c r="O7" s="5">
        <v>0.1</v>
      </c>
      <c r="P7" s="30">
        <f t="shared" si="7"/>
        <v>0</v>
      </c>
      <c r="Q7" s="30">
        <f t="shared" si="3"/>
        <v>9</v>
      </c>
      <c r="R7" s="30">
        <f t="shared" si="3"/>
        <v>0</v>
      </c>
      <c r="S7" s="30">
        <f t="shared" si="3"/>
        <v>6</v>
      </c>
      <c r="T7" s="30"/>
      <c r="U7" s="5">
        <v>0.06</v>
      </c>
      <c r="V7" s="30">
        <f t="shared" si="8"/>
        <v>2</v>
      </c>
      <c r="W7" s="30">
        <f t="shared" si="4"/>
        <v>11</v>
      </c>
      <c r="X7" s="30">
        <f t="shared" si="4"/>
        <v>0</v>
      </c>
      <c r="Y7" s="30">
        <f t="shared" si="4"/>
        <v>6</v>
      </c>
      <c r="AA7" s="5">
        <v>0.08</v>
      </c>
      <c r="AB7" s="30">
        <f t="shared" si="9"/>
        <v>1</v>
      </c>
      <c r="AC7" s="30">
        <f t="shared" si="10"/>
        <v>12</v>
      </c>
      <c r="AD7" s="30">
        <f t="shared" si="11"/>
        <v>1</v>
      </c>
      <c r="AE7" s="30">
        <f t="shared" si="12"/>
        <v>3</v>
      </c>
    </row>
    <row r="8" spans="1:31">
      <c r="A8" s="32" t="s">
        <v>8</v>
      </c>
      <c r="B8" s="36">
        <v>3.4000000000000002E-2</v>
      </c>
      <c r="C8" s="36">
        <v>0.123</v>
      </c>
      <c r="D8" s="36">
        <v>4.1000000000000002E-2</v>
      </c>
      <c r="E8" s="36">
        <v>5.7000000000000002E-2</v>
      </c>
      <c r="F8" s="30">
        <v>1</v>
      </c>
      <c r="I8" s="5">
        <v>0.04</v>
      </c>
      <c r="J8" s="30">
        <f t="shared" si="6"/>
        <v>0</v>
      </c>
      <c r="K8" s="30">
        <f t="shared" si="2"/>
        <v>4</v>
      </c>
      <c r="L8" s="30">
        <f t="shared" si="2"/>
        <v>1</v>
      </c>
      <c r="M8" s="30">
        <f t="shared" si="2"/>
        <v>6</v>
      </c>
      <c r="O8" s="5">
        <v>0.12</v>
      </c>
      <c r="P8" s="30">
        <f t="shared" si="7"/>
        <v>0</v>
      </c>
      <c r="Q8" s="30">
        <f t="shared" si="3"/>
        <v>7</v>
      </c>
      <c r="R8" s="30">
        <f t="shared" si="3"/>
        <v>0</v>
      </c>
      <c r="S8" s="30">
        <f t="shared" si="3"/>
        <v>1</v>
      </c>
      <c r="T8" s="30"/>
      <c r="U8" s="5">
        <v>0.08</v>
      </c>
      <c r="V8" s="30">
        <f t="shared" si="8"/>
        <v>0</v>
      </c>
      <c r="W8" s="30">
        <f t="shared" si="4"/>
        <v>8</v>
      </c>
      <c r="X8" s="30">
        <f t="shared" si="4"/>
        <v>3</v>
      </c>
      <c r="Y8" s="30">
        <f t="shared" si="4"/>
        <v>5</v>
      </c>
      <c r="AA8" s="5">
        <v>0.1</v>
      </c>
      <c r="AB8" s="30">
        <f t="shared" si="9"/>
        <v>0</v>
      </c>
      <c r="AC8" s="30">
        <f t="shared" si="10"/>
        <v>1</v>
      </c>
      <c r="AD8" s="30">
        <f t="shared" si="11"/>
        <v>0</v>
      </c>
      <c r="AE8" s="30">
        <f t="shared" si="12"/>
        <v>2</v>
      </c>
    </row>
    <row r="9" spans="1:31">
      <c r="A9" s="32" t="s">
        <v>9</v>
      </c>
      <c r="B9" s="36">
        <v>2.1000000000000001E-2</v>
      </c>
      <c r="C9" s="36">
        <v>0.221</v>
      </c>
      <c r="D9" s="36">
        <v>6.6000000000000003E-2</v>
      </c>
      <c r="E9" s="36">
        <v>0.16800000000000001</v>
      </c>
      <c r="F9" s="30">
        <v>2</v>
      </c>
      <c r="I9" s="5">
        <v>0.05</v>
      </c>
      <c r="J9" s="30">
        <f t="shared" si="6"/>
        <v>0</v>
      </c>
      <c r="K9" s="30">
        <f t="shared" si="2"/>
        <v>4</v>
      </c>
      <c r="L9" s="30">
        <f t="shared" si="2"/>
        <v>0</v>
      </c>
      <c r="M9" s="30">
        <f t="shared" si="2"/>
        <v>5</v>
      </c>
      <c r="O9" s="5">
        <v>0.14000000000000001</v>
      </c>
      <c r="P9" s="30">
        <f t="shared" si="7"/>
        <v>1</v>
      </c>
      <c r="Q9" s="30">
        <f t="shared" si="3"/>
        <v>3</v>
      </c>
      <c r="R9" s="30">
        <f t="shared" si="3"/>
        <v>1</v>
      </c>
      <c r="S9" s="30">
        <f t="shared" si="3"/>
        <v>7</v>
      </c>
      <c r="T9" s="30"/>
      <c r="U9" s="20">
        <v>0.1</v>
      </c>
      <c r="V9" s="30">
        <f t="shared" si="8"/>
        <v>0</v>
      </c>
      <c r="W9" s="30">
        <f t="shared" si="4"/>
        <v>6</v>
      </c>
      <c r="X9" s="30">
        <f t="shared" si="4"/>
        <v>0</v>
      </c>
      <c r="Y9" s="30">
        <f t="shared" si="4"/>
        <v>4</v>
      </c>
      <c r="AA9" s="5">
        <v>0.12</v>
      </c>
      <c r="AB9" s="30">
        <f t="shared" si="9"/>
        <v>0</v>
      </c>
      <c r="AC9" s="30">
        <f t="shared" si="10"/>
        <v>6</v>
      </c>
      <c r="AD9" s="30">
        <f t="shared" si="11"/>
        <v>0</v>
      </c>
      <c r="AE9" s="30">
        <f t="shared" si="12"/>
        <v>3</v>
      </c>
    </row>
    <row r="10" spans="1:31">
      <c r="A10" s="32" t="s">
        <v>10</v>
      </c>
      <c r="B10" s="36">
        <v>1.4999999999999999E-2</v>
      </c>
      <c r="C10" s="36">
        <v>0.09</v>
      </c>
      <c r="D10" s="36">
        <v>2.7E-2</v>
      </c>
      <c r="E10" s="36">
        <v>4.4999999999999998E-2</v>
      </c>
      <c r="F10" s="30">
        <v>3</v>
      </c>
      <c r="I10" s="5">
        <v>0.06</v>
      </c>
      <c r="J10" s="30">
        <f t="shared" si="6"/>
        <v>1</v>
      </c>
      <c r="K10" s="30">
        <f t="shared" si="2"/>
        <v>6</v>
      </c>
      <c r="L10" s="30">
        <f t="shared" si="2"/>
        <v>0</v>
      </c>
      <c r="M10" s="30">
        <f t="shared" si="2"/>
        <v>2</v>
      </c>
      <c r="O10" s="5">
        <v>0.16</v>
      </c>
      <c r="P10" s="30">
        <f t="shared" si="7"/>
        <v>0</v>
      </c>
      <c r="Q10" s="30">
        <f t="shared" si="3"/>
        <v>2</v>
      </c>
      <c r="R10" s="30">
        <f t="shared" si="3"/>
        <v>0</v>
      </c>
      <c r="S10" s="30">
        <f t="shared" si="3"/>
        <v>4</v>
      </c>
      <c r="T10" s="30"/>
      <c r="U10" s="5">
        <v>0.12</v>
      </c>
      <c r="V10" s="30">
        <f t="shared" si="8"/>
        <v>0</v>
      </c>
      <c r="W10" s="30">
        <f t="shared" si="4"/>
        <v>7</v>
      </c>
      <c r="X10" s="30">
        <f t="shared" si="4"/>
        <v>2</v>
      </c>
      <c r="Y10" s="30">
        <f t="shared" si="4"/>
        <v>3</v>
      </c>
      <c r="AA10" s="5">
        <v>0.14000000000000001</v>
      </c>
      <c r="AB10" s="30">
        <f t="shared" si="9"/>
        <v>0</v>
      </c>
      <c r="AC10" s="30">
        <f t="shared" si="10"/>
        <v>1</v>
      </c>
      <c r="AD10" s="30">
        <f t="shared" si="11"/>
        <v>0</v>
      </c>
      <c r="AE10" s="30">
        <f t="shared" si="12"/>
        <v>2</v>
      </c>
    </row>
    <row r="11" spans="1:31">
      <c r="A11" s="32" t="s">
        <v>11</v>
      </c>
      <c r="B11" s="36">
        <v>4.0000000000000001E-3</v>
      </c>
      <c r="C11" s="36">
        <v>0.47599999999999998</v>
      </c>
      <c r="D11" s="36">
        <v>0.193</v>
      </c>
      <c r="E11" s="36">
        <v>0.49199999999999999</v>
      </c>
      <c r="F11" s="30">
        <v>1</v>
      </c>
      <c r="I11" s="5">
        <v>0.08</v>
      </c>
      <c r="J11" s="30">
        <f t="shared" si="6"/>
        <v>0</v>
      </c>
      <c r="K11" s="30">
        <f t="shared" si="2"/>
        <v>5</v>
      </c>
      <c r="L11" s="30">
        <f t="shared" si="2"/>
        <v>0</v>
      </c>
      <c r="M11" s="30">
        <f t="shared" si="2"/>
        <v>0</v>
      </c>
      <c r="O11" s="5">
        <v>0.18</v>
      </c>
      <c r="P11" s="30">
        <f t="shared" si="7"/>
        <v>0</v>
      </c>
      <c r="Q11" s="30">
        <f t="shared" si="3"/>
        <v>7</v>
      </c>
      <c r="R11" s="30">
        <f t="shared" si="3"/>
        <v>0</v>
      </c>
      <c r="S11" s="30">
        <f t="shared" si="3"/>
        <v>4</v>
      </c>
      <c r="T11" s="30"/>
      <c r="U11" s="5">
        <v>0.14000000000000001</v>
      </c>
      <c r="V11" s="30">
        <f t="shared" si="8"/>
        <v>0</v>
      </c>
      <c r="W11" s="30">
        <f t="shared" si="4"/>
        <v>5</v>
      </c>
      <c r="X11" s="30">
        <f t="shared" si="4"/>
        <v>3</v>
      </c>
      <c r="Y11" s="30">
        <f t="shared" si="4"/>
        <v>9</v>
      </c>
      <c r="AA11" s="5">
        <v>0.16</v>
      </c>
      <c r="AB11" s="30">
        <f t="shared" si="9"/>
        <v>0</v>
      </c>
      <c r="AC11" s="30">
        <f t="shared" si="10"/>
        <v>2</v>
      </c>
      <c r="AD11" s="30">
        <f t="shared" si="11"/>
        <v>1</v>
      </c>
      <c r="AE11" s="30">
        <f t="shared" si="12"/>
        <v>2</v>
      </c>
    </row>
    <row r="12" spans="1:31">
      <c r="A12" s="32" t="s">
        <v>12</v>
      </c>
      <c r="B12" s="36">
        <v>5.0000000000000001E-3</v>
      </c>
      <c r="C12" s="36">
        <v>0.32400000000000001</v>
      </c>
      <c r="D12" s="36">
        <v>0.08</v>
      </c>
      <c r="E12" s="36">
        <v>0.26</v>
      </c>
      <c r="F12" s="30">
        <v>1</v>
      </c>
      <c r="I12" s="5">
        <v>0.1</v>
      </c>
      <c r="J12" s="30">
        <f t="shared" si="6"/>
        <v>1</v>
      </c>
      <c r="K12" s="30">
        <f t="shared" si="2"/>
        <v>1</v>
      </c>
      <c r="L12" s="30">
        <f t="shared" si="2"/>
        <v>0</v>
      </c>
      <c r="M12" s="30">
        <f t="shared" si="2"/>
        <v>1</v>
      </c>
      <c r="O12" s="5">
        <v>0.2</v>
      </c>
      <c r="P12" s="30">
        <f t="shared" si="7"/>
        <v>0</v>
      </c>
      <c r="Q12" s="30">
        <f t="shared" si="3"/>
        <v>4</v>
      </c>
      <c r="R12" s="30">
        <f t="shared" si="3"/>
        <v>0</v>
      </c>
      <c r="S12" s="30">
        <f t="shared" si="3"/>
        <v>0</v>
      </c>
      <c r="T12" s="30"/>
      <c r="U12" s="5">
        <v>0.16</v>
      </c>
      <c r="V12" s="30">
        <f t="shared" si="8"/>
        <v>0</v>
      </c>
      <c r="W12" s="30">
        <f t="shared" si="4"/>
        <v>4</v>
      </c>
      <c r="X12" s="30">
        <f t="shared" si="4"/>
        <v>2</v>
      </c>
      <c r="Y12" s="30">
        <f t="shared" si="4"/>
        <v>8</v>
      </c>
      <c r="AA12" s="5">
        <v>0.18</v>
      </c>
      <c r="AB12" s="30">
        <f t="shared" si="9"/>
        <v>1</v>
      </c>
      <c r="AC12" s="30">
        <f t="shared" si="10"/>
        <v>3</v>
      </c>
      <c r="AD12" s="30">
        <f t="shared" si="11"/>
        <v>2</v>
      </c>
      <c r="AE12" s="30">
        <f t="shared" si="12"/>
        <v>2</v>
      </c>
    </row>
    <row r="13" spans="1:31">
      <c r="A13" s="32" t="s">
        <v>13</v>
      </c>
      <c r="B13" s="36">
        <v>4.3999999999999997E-2</v>
      </c>
      <c r="C13" s="36">
        <v>0.15</v>
      </c>
      <c r="D13" s="36">
        <v>5.2999999999999999E-2</v>
      </c>
      <c r="E13" s="36">
        <v>6.9000000000000006E-2</v>
      </c>
      <c r="F13" s="30">
        <v>3</v>
      </c>
      <c r="I13" s="5">
        <v>0.12</v>
      </c>
      <c r="J13" s="30">
        <f t="shared" si="6"/>
        <v>0</v>
      </c>
      <c r="K13" s="30">
        <f t="shared" si="2"/>
        <v>0</v>
      </c>
      <c r="L13" s="30">
        <f t="shared" si="2"/>
        <v>0</v>
      </c>
      <c r="M13" s="30">
        <f t="shared" si="2"/>
        <v>0</v>
      </c>
      <c r="O13" s="5">
        <v>0.22</v>
      </c>
      <c r="P13" s="30">
        <f t="shared" si="7"/>
        <v>1</v>
      </c>
      <c r="Q13" s="30">
        <f t="shared" si="3"/>
        <v>2</v>
      </c>
      <c r="R13" s="30">
        <f t="shared" si="3"/>
        <v>0</v>
      </c>
      <c r="S13" s="30">
        <f t="shared" si="3"/>
        <v>1</v>
      </c>
      <c r="T13" s="30"/>
      <c r="U13" s="5">
        <v>0.18</v>
      </c>
      <c r="V13" s="30">
        <f t="shared" si="8"/>
        <v>0</v>
      </c>
      <c r="W13" s="30">
        <f t="shared" si="4"/>
        <v>2</v>
      </c>
      <c r="X13" s="30">
        <f t="shared" si="4"/>
        <v>1</v>
      </c>
      <c r="Y13" s="30">
        <f t="shared" si="4"/>
        <v>6</v>
      </c>
      <c r="AA13" s="20">
        <v>0.2</v>
      </c>
      <c r="AB13" s="30">
        <f t="shared" si="9"/>
        <v>0</v>
      </c>
      <c r="AC13" s="30">
        <f t="shared" si="10"/>
        <v>4</v>
      </c>
      <c r="AD13" s="30">
        <f t="shared" si="11"/>
        <v>2</v>
      </c>
      <c r="AE13" s="30">
        <f t="shared" si="12"/>
        <v>3</v>
      </c>
    </row>
    <row r="14" spans="1:31">
      <c r="A14" s="32" t="s">
        <v>14</v>
      </c>
      <c r="B14" s="36">
        <v>6.0000000000000001E-3</v>
      </c>
      <c r="C14" s="36">
        <v>0.495</v>
      </c>
      <c r="D14" s="36">
        <v>0.18099999999999999</v>
      </c>
      <c r="E14" s="36">
        <v>0.68400000000000005</v>
      </c>
      <c r="F14" s="30">
        <v>3</v>
      </c>
      <c r="I14" s="5">
        <v>0.14000000000000001</v>
      </c>
      <c r="J14" s="30">
        <f t="shared" si="6"/>
        <v>0</v>
      </c>
      <c r="K14" s="30">
        <f t="shared" si="2"/>
        <v>0</v>
      </c>
      <c r="L14" s="30">
        <f t="shared" si="2"/>
        <v>1</v>
      </c>
      <c r="M14" s="30">
        <f t="shared" si="2"/>
        <v>0</v>
      </c>
      <c r="O14" s="5">
        <v>0.24</v>
      </c>
      <c r="P14" s="30">
        <f t="shared" si="7"/>
        <v>0</v>
      </c>
      <c r="Q14" s="30">
        <f t="shared" si="3"/>
        <v>2</v>
      </c>
      <c r="R14" s="30">
        <f t="shared" si="3"/>
        <v>1</v>
      </c>
      <c r="S14" s="30">
        <f t="shared" si="3"/>
        <v>5</v>
      </c>
      <c r="T14" s="30"/>
      <c r="U14" s="5">
        <v>0.2</v>
      </c>
      <c r="V14" s="30">
        <f t="shared" ref="V14:V20" si="13">COUNTIFS($D$2:$D$152, "&gt;"&amp;$U13, $D$2:$D$152, "&lt;="&amp;$U14,$F$2:$F$152, "="&amp;V$3)</f>
        <v>0</v>
      </c>
      <c r="W14" s="30">
        <f t="shared" ref="W14:W20" si="14">COUNTIFS($D$2:$D$152, "&gt;"&amp;$U13, $D$2:$D$152, "&lt;="&amp;$U14,$F$2:$F$152, "="&amp;W$3)</f>
        <v>2</v>
      </c>
      <c r="X14" s="30">
        <f t="shared" ref="X14:X20" si="15">COUNTIFS($D$2:$D$152, "&gt;"&amp;$U13, $D$2:$D$152, "&lt;="&amp;$U14,$F$2:$F$152, "="&amp;X$3)</f>
        <v>1</v>
      </c>
      <c r="Y14" s="30">
        <f t="shared" ref="Y14:Y20" si="16">COUNTIFS($D$2:$D$152, "&gt;"&amp;$U13, $D$2:$D$152, "&lt;="&amp;$U14,$F$2:$F$152, "="&amp;Y$3)</f>
        <v>4</v>
      </c>
      <c r="AA14" s="5">
        <v>0.22</v>
      </c>
      <c r="AB14" s="30">
        <f t="shared" si="9"/>
        <v>0</v>
      </c>
      <c r="AC14" s="30">
        <f t="shared" si="10"/>
        <v>1</v>
      </c>
      <c r="AD14" s="30">
        <f t="shared" si="11"/>
        <v>0</v>
      </c>
      <c r="AE14" s="30">
        <f t="shared" si="12"/>
        <v>2</v>
      </c>
    </row>
    <row r="15" spans="1:31">
      <c r="A15" s="32" t="s">
        <v>15</v>
      </c>
      <c r="B15" s="36">
        <v>1.7999999999999999E-2</v>
      </c>
      <c r="C15" s="36">
        <v>0.27600000000000002</v>
      </c>
      <c r="D15" s="36">
        <v>0.112</v>
      </c>
      <c r="E15" s="36">
        <v>0.183</v>
      </c>
      <c r="F15" s="30">
        <v>1</v>
      </c>
      <c r="I15" s="5">
        <v>0.16</v>
      </c>
      <c r="J15" s="30">
        <f t="shared" si="6"/>
        <v>0</v>
      </c>
      <c r="K15" s="30">
        <f t="shared" si="2"/>
        <v>1</v>
      </c>
      <c r="L15" s="30">
        <f t="shared" si="2"/>
        <v>0</v>
      </c>
      <c r="M15" s="30">
        <f t="shared" si="2"/>
        <v>0</v>
      </c>
      <c r="O15" s="20">
        <v>0.26</v>
      </c>
      <c r="P15" s="30">
        <f t="shared" si="7"/>
        <v>0</v>
      </c>
      <c r="Q15" s="30">
        <f t="shared" si="3"/>
        <v>6</v>
      </c>
      <c r="R15" s="30">
        <f t="shared" si="3"/>
        <v>0</v>
      </c>
      <c r="S15" s="30">
        <f t="shared" si="3"/>
        <v>1</v>
      </c>
      <c r="T15" s="30"/>
      <c r="U15" s="5">
        <v>0.22</v>
      </c>
      <c r="V15" s="30">
        <f t="shared" si="13"/>
        <v>0</v>
      </c>
      <c r="W15" s="30">
        <f t="shared" si="14"/>
        <v>1</v>
      </c>
      <c r="X15" s="30">
        <f t="shared" si="15"/>
        <v>0</v>
      </c>
      <c r="Y15" s="30">
        <f t="shared" si="16"/>
        <v>3</v>
      </c>
      <c r="AA15" s="5">
        <v>0.24</v>
      </c>
      <c r="AB15" s="30">
        <f t="shared" si="9"/>
        <v>0</v>
      </c>
      <c r="AC15" s="30">
        <f t="shared" si="10"/>
        <v>1</v>
      </c>
      <c r="AD15" s="30">
        <f t="shared" si="11"/>
        <v>0</v>
      </c>
      <c r="AE15" s="30">
        <f t="shared" si="12"/>
        <v>2</v>
      </c>
    </row>
    <row r="16" spans="1:31">
      <c r="A16" s="32" t="s">
        <v>16</v>
      </c>
      <c r="B16" s="36">
        <v>8.9999999999999993E-3</v>
      </c>
      <c r="C16" s="36">
        <v>0.24299999999999999</v>
      </c>
      <c r="D16" s="36">
        <v>9.8000000000000004E-2</v>
      </c>
      <c r="E16" s="36">
        <v>0.16600000000000001</v>
      </c>
      <c r="F16" s="30">
        <v>1</v>
      </c>
      <c r="I16" s="5">
        <v>0.18</v>
      </c>
      <c r="J16" s="30">
        <f t="shared" si="6"/>
        <v>0</v>
      </c>
      <c r="K16" s="30">
        <f t="shared" si="2"/>
        <v>2</v>
      </c>
      <c r="L16" s="30">
        <f t="shared" si="2"/>
        <v>0</v>
      </c>
      <c r="M16" s="30">
        <f t="shared" si="2"/>
        <v>0</v>
      </c>
      <c r="O16" s="5">
        <v>0.28000000000000003</v>
      </c>
      <c r="P16" s="30">
        <f t="shared" si="7"/>
        <v>0</v>
      </c>
      <c r="Q16" s="30">
        <f t="shared" si="3"/>
        <v>2</v>
      </c>
      <c r="R16" s="30">
        <f t="shared" si="3"/>
        <v>2</v>
      </c>
      <c r="S16" s="30">
        <f t="shared" si="3"/>
        <v>2</v>
      </c>
      <c r="T16" s="30"/>
      <c r="U16" s="5">
        <v>0.24</v>
      </c>
      <c r="V16" s="30">
        <f t="shared" si="13"/>
        <v>0</v>
      </c>
      <c r="W16" s="30">
        <f t="shared" si="14"/>
        <v>1</v>
      </c>
      <c r="X16" s="30">
        <f t="shared" si="15"/>
        <v>0</v>
      </c>
      <c r="Y16" s="30">
        <f t="shared" si="16"/>
        <v>0</v>
      </c>
      <c r="AA16" s="5">
        <v>0.26</v>
      </c>
      <c r="AB16" s="30">
        <f t="shared" si="9"/>
        <v>0</v>
      </c>
      <c r="AC16" s="30">
        <f t="shared" si="10"/>
        <v>3</v>
      </c>
      <c r="AD16" s="30">
        <f t="shared" si="11"/>
        <v>1</v>
      </c>
      <c r="AE16" s="30">
        <f t="shared" si="12"/>
        <v>1</v>
      </c>
    </row>
    <row r="17" spans="1:31">
      <c r="A17" s="32" t="s">
        <v>17</v>
      </c>
      <c r="B17" s="36">
        <v>2.3E-2</v>
      </c>
      <c r="C17" s="36">
        <v>0.22600000000000001</v>
      </c>
      <c r="D17" s="36">
        <v>6.7000000000000004E-2</v>
      </c>
      <c r="E17" s="36">
        <v>6.6000000000000003E-2</v>
      </c>
      <c r="F17" s="30">
        <v>1</v>
      </c>
      <c r="I17" s="5">
        <v>0.2</v>
      </c>
      <c r="J17" s="30">
        <f t="shared" si="6"/>
        <v>0</v>
      </c>
      <c r="K17" s="30">
        <f t="shared" si="2"/>
        <v>0</v>
      </c>
      <c r="L17" s="30">
        <f t="shared" si="2"/>
        <v>0</v>
      </c>
      <c r="M17" s="30">
        <f t="shared" si="2"/>
        <v>0</v>
      </c>
      <c r="O17" s="5">
        <v>0.3</v>
      </c>
      <c r="P17" s="30">
        <f t="shared" si="7"/>
        <v>0</v>
      </c>
      <c r="Q17" s="30">
        <f t="shared" si="3"/>
        <v>3</v>
      </c>
      <c r="R17" s="30">
        <f t="shared" si="3"/>
        <v>1</v>
      </c>
      <c r="S17" s="30">
        <f t="shared" si="3"/>
        <v>3</v>
      </c>
      <c r="T17" s="30"/>
      <c r="U17" s="5">
        <v>0.26</v>
      </c>
      <c r="V17" s="30">
        <f t="shared" si="13"/>
        <v>0</v>
      </c>
      <c r="W17" s="30">
        <f t="shared" si="14"/>
        <v>0</v>
      </c>
      <c r="X17" s="30">
        <f t="shared" si="15"/>
        <v>0</v>
      </c>
      <c r="Y17" s="30">
        <f t="shared" si="16"/>
        <v>0</v>
      </c>
      <c r="AA17" s="5">
        <v>0.28000000000000003</v>
      </c>
      <c r="AB17" s="30">
        <f t="shared" si="9"/>
        <v>0</v>
      </c>
      <c r="AC17" s="30">
        <f t="shared" si="10"/>
        <v>0</v>
      </c>
      <c r="AD17" s="30">
        <f t="shared" si="11"/>
        <v>4</v>
      </c>
      <c r="AE17" s="30">
        <f t="shared" si="12"/>
        <v>4</v>
      </c>
    </row>
    <row r="18" spans="1:31">
      <c r="A18" s="32" t="s">
        <v>18</v>
      </c>
      <c r="B18" s="36">
        <v>7.2999999999999995E-2</v>
      </c>
      <c r="C18" s="36">
        <v>8.5999999999999993E-2</v>
      </c>
      <c r="D18" s="36">
        <v>1.6E-2</v>
      </c>
      <c r="E18" s="36">
        <v>2.4E-2</v>
      </c>
      <c r="F18" s="30">
        <v>1</v>
      </c>
      <c r="I18" s="5">
        <v>0.22</v>
      </c>
      <c r="J18" s="30">
        <f t="shared" si="6"/>
        <v>0</v>
      </c>
      <c r="K18" s="30">
        <f t="shared" si="2"/>
        <v>0</v>
      </c>
      <c r="L18" s="30">
        <f t="shared" si="2"/>
        <v>0</v>
      </c>
      <c r="M18" s="30">
        <f t="shared" si="2"/>
        <v>0</v>
      </c>
      <c r="O18" s="5">
        <v>0.32</v>
      </c>
      <c r="P18" s="30">
        <f t="shared" si="7"/>
        <v>0</v>
      </c>
      <c r="Q18" s="30">
        <f t="shared" si="3"/>
        <v>4</v>
      </c>
      <c r="R18" s="30">
        <f t="shared" si="3"/>
        <v>1</v>
      </c>
      <c r="S18" s="30">
        <f t="shared" si="3"/>
        <v>2</v>
      </c>
      <c r="T18" s="30"/>
      <c r="U18" s="5">
        <v>0.28000000000000003</v>
      </c>
      <c r="V18" s="30">
        <f t="shared" si="13"/>
        <v>0</v>
      </c>
      <c r="W18" s="30">
        <f t="shared" si="14"/>
        <v>0</v>
      </c>
      <c r="X18" s="30">
        <f t="shared" si="15"/>
        <v>0</v>
      </c>
      <c r="Y18" s="30">
        <f t="shared" si="16"/>
        <v>1</v>
      </c>
      <c r="AA18" s="5">
        <v>0.3</v>
      </c>
      <c r="AB18" s="30">
        <f t="shared" si="9"/>
        <v>0</v>
      </c>
      <c r="AC18" s="30">
        <f t="shared" si="10"/>
        <v>3</v>
      </c>
      <c r="AD18" s="30">
        <f t="shared" si="11"/>
        <v>1</v>
      </c>
      <c r="AE18" s="30">
        <f t="shared" si="12"/>
        <v>1</v>
      </c>
    </row>
    <row r="19" spans="1:31">
      <c r="A19" s="32" t="s">
        <v>19</v>
      </c>
      <c r="B19" s="36">
        <v>2E-3</v>
      </c>
      <c r="C19" s="36">
        <v>0.42699999999999999</v>
      </c>
      <c r="D19" s="36">
        <v>0.157</v>
      </c>
      <c r="E19" s="36">
        <v>0.33900000000000002</v>
      </c>
      <c r="F19" s="30">
        <v>1</v>
      </c>
      <c r="I19" s="5">
        <v>0.24</v>
      </c>
      <c r="J19" s="30">
        <f t="shared" si="6"/>
        <v>0</v>
      </c>
      <c r="K19" s="30">
        <f t="shared" si="2"/>
        <v>0</v>
      </c>
      <c r="L19" s="30">
        <f t="shared" si="2"/>
        <v>0</v>
      </c>
      <c r="M19" s="30">
        <f t="shared" si="2"/>
        <v>0</v>
      </c>
      <c r="O19" s="5">
        <v>0.34</v>
      </c>
      <c r="P19" s="30">
        <f t="shared" si="7"/>
        <v>0</v>
      </c>
      <c r="Q19" s="30">
        <f t="shared" si="3"/>
        <v>2</v>
      </c>
      <c r="R19" s="30">
        <f t="shared" si="3"/>
        <v>2</v>
      </c>
      <c r="S19" s="30">
        <f t="shared" si="3"/>
        <v>5</v>
      </c>
      <c r="T19" s="30"/>
      <c r="U19" s="5">
        <v>0.3</v>
      </c>
      <c r="V19" s="30">
        <f t="shared" si="13"/>
        <v>0</v>
      </c>
      <c r="W19" s="30">
        <f t="shared" si="14"/>
        <v>0</v>
      </c>
      <c r="X19" s="30">
        <f t="shared" si="15"/>
        <v>0</v>
      </c>
      <c r="Y19" s="30">
        <f t="shared" si="16"/>
        <v>2</v>
      </c>
      <c r="AA19" s="5">
        <v>0.32</v>
      </c>
      <c r="AB19" s="30">
        <f t="shared" si="9"/>
        <v>0</v>
      </c>
      <c r="AC19" s="30">
        <f t="shared" si="10"/>
        <v>1</v>
      </c>
      <c r="AD19" s="30">
        <f t="shared" si="11"/>
        <v>0</v>
      </c>
      <c r="AE19" s="30">
        <f t="shared" si="12"/>
        <v>0</v>
      </c>
    </row>
    <row r="20" spans="1:31">
      <c r="A20" s="32" t="s">
        <v>20</v>
      </c>
      <c r="B20" s="36">
        <v>2.4E-2</v>
      </c>
      <c r="C20" s="36">
        <v>0.32300000000000001</v>
      </c>
      <c r="D20" s="36">
        <v>0.14499999999999999</v>
      </c>
      <c r="E20" s="36">
        <v>0.104</v>
      </c>
      <c r="F20" s="30">
        <v>3</v>
      </c>
      <c r="I20" s="5">
        <v>0.26</v>
      </c>
      <c r="J20" s="30">
        <f t="shared" si="6"/>
        <v>0</v>
      </c>
      <c r="K20" s="30">
        <f t="shared" si="2"/>
        <v>0</v>
      </c>
      <c r="L20" s="30">
        <f t="shared" si="2"/>
        <v>0</v>
      </c>
      <c r="M20" s="30">
        <f t="shared" si="2"/>
        <v>0</v>
      </c>
      <c r="O20" s="5">
        <v>0.36</v>
      </c>
      <c r="P20" s="30">
        <f t="shared" si="7"/>
        <v>0</v>
      </c>
      <c r="Q20" s="30">
        <f t="shared" si="3"/>
        <v>3</v>
      </c>
      <c r="R20" s="30">
        <f t="shared" si="3"/>
        <v>1</v>
      </c>
      <c r="S20" s="30">
        <f t="shared" si="3"/>
        <v>5</v>
      </c>
      <c r="T20" s="30"/>
      <c r="U20" s="5">
        <v>0.32</v>
      </c>
      <c r="V20" s="30">
        <f t="shared" si="13"/>
        <v>0</v>
      </c>
      <c r="W20" s="30">
        <f t="shared" si="14"/>
        <v>0</v>
      </c>
      <c r="X20" s="30">
        <f t="shared" si="15"/>
        <v>0</v>
      </c>
      <c r="Y20" s="30">
        <f t="shared" si="16"/>
        <v>0</v>
      </c>
      <c r="AA20" s="5">
        <v>0.34</v>
      </c>
      <c r="AB20" s="30">
        <f t="shared" si="9"/>
        <v>0</v>
      </c>
      <c r="AC20" s="30">
        <f t="shared" si="10"/>
        <v>2</v>
      </c>
      <c r="AD20" s="30">
        <f t="shared" si="11"/>
        <v>0</v>
      </c>
      <c r="AE20" s="30">
        <f t="shared" si="12"/>
        <v>2</v>
      </c>
    </row>
    <row r="21" spans="1:31">
      <c r="A21" s="32" t="s">
        <v>21</v>
      </c>
      <c r="B21" s="36">
        <v>0.01</v>
      </c>
      <c r="C21" s="36">
        <v>0.28299999999999997</v>
      </c>
      <c r="D21" s="36">
        <v>0.153</v>
      </c>
      <c r="E21" s="36">
        <v>0.182</v>
      </c>
      <c r="F21" s="30">
        <v>1</v>
      </c>
      <c r="I21" s="5">
        <v>0.28000000000000003</v>
      </c>
      <c r="J21" s="30">
        <f t="shared" si="6"/>
        <v>0</v>
      </c>
      <c r="K21" s="30">
        <f t="shared" si="6"/>
        <v>0</v>
      </c>
      <c r="L21" s="30">
        <f t="shared" si="6"/>
        <v>0</v>
      </c>
      <c r="M21" s="30">
        <f t="shared" si="6"/>
        <v>0</v>
      </c>
      <c r="O21" s="5">
        <v>0.38</v>
      </c>
      <c r="P21" s="30">
        <f t="shared" si="7"/>
        <v>0</v>
      </c>
      <c r="Q21" s="30">
        <f t="shared" si="7"/>
        <v>0</v>
      </c>
      <c r="R21" s="30">
        <f t="shared" si="7"/>
        <v>2</v>
      </c>
      <c r="S21" s="30">
        <f t="shared" si="7"/>
        <v>2</v>
      </c>
      <c r="T21" s="30"/>
      <c r="U21" s="5"/>
      <c r="V21" s="30"/>
      <c r="W21" s="30"/>
      <c r="X21" s="30"/>
      <c r="Y21" s="30"/>
      <c r="AA21" s="5">
        <v>0.36</v>
      </c>
      <c r="AB21" s="30">
        <f t="shared" si="9"/>
        <v>0</v>
      </c>
      <c r="AC21" s="30">
        <f t="shared" si="10"/>
        <v>1</v>
      </c>
      <c r="AD21" s="30">
        <f t="shared" si="11"/>
        <v>0</v>
      </c>
      <c r="AE21" s="30">
        <f t="shared" si="12"/>
        <v>4</v>
      </c>
    </row>
    <row r="22" spans="1:31">
      <c r="A22" s="32" t="s">
        <v>22</v>
      </c>
      <c r="B22" s="36">
        <v>4.0000000000000001E-3</v>
      </c>
      <c r="C22" s="36">
        <v>0.53200000000000003</v>
      </c>
      <c r="D22" s="36">
        <v>0.20899999999999999</v>
      </c>
      <c r="E22" s="36">
        <v>0.57499999999999996</v>
      </c>
      <c r="F22" s="30">
        <v>3</v>
      </c>
      <c r="I22" s="5">
        <v>0.3</v>
      </c>
      <c r="J22" s="30">
        <f t="shared" si="6"/>
        <v>0</v>
      </c>
      <c r="K22" s="30">
        <f t="shared" si="6"/>
        <v>0</v>
      </c>
      <c r="L22" s="30">
        <f t="shared" si="6"/>
        <v>0</v>
      </c>
      <c r="M22" s="30">
        <f t="shared" si="6"/>
        <v>0</v>
      </c>
      <c r="O22" s="5">
        <v>0.4</v>
      </c>
      <c r="P22" s="30">
        <f t="shared" si="7"/>
        <v>0</v>
      </c>
      <c r="Q22" s="30">
        <f t="shared" si="7"/>
        <v>4</v>
      </c>
      <c r="R22" s="30">
        <f t="shared" si="7"/>
        <v>1</v>
      </c>
      <c r="S22" s="30">
        <f t="shared" si="7"/>
        <v>2</v>
      </c>
      <c r="T22" s="30"/>
      <c r="U22" s="5"/>
      <c r="V22" s="30"/>
      <c r="W22" s="30"/>
      <c r="X22" s="30"/>
      <c r="Y22" s="30"/>
      <c r="AA22" s="5">
        <v>0.38</v>
      </c>
      <c r="AB22" s="30">
        <f t="shared" si="9"/>
        <v>0</v>
      </c>
      <c r="AC22" s="30">
        <f t="shared" si="10"/>
        <v>0</v>
      </c>
      <c r="AD22" s="30">
        <f t="shared" si="11"/>
        <v>1</v>
      </c>
      <c r="AE22" s="30">
        <f t="shared" si="12"/>
        <v>3</v>
      </c>
    </row>
    <row r="23" spans="1:31">
      <c r="A23" s="32" t="s">
        <v>23</v>
      </c>
      <c r="B23" s="36">
        <v>2.4E-2</v>
      </c>
      <c r="C23" s="36">
        <v>0.40300000000000002</v>
      </c>
      <c r="D23" s="36">
        <v>0.19</v>
      </c>
      <c r="E23" s="36">
        <v>0.27100000000000002</v>
      </c>
      <c r="F23" s="30">
        <v>3</v>
      </c>
      <c r="I23" s="5">
        <v>0.32</v>
      </c>
      <c r="J23" s="30">
        <f t="shared" si="6"/>
        <v>0</v>
      </c>
      <c r="K23" s="30">
        <f t="shared" si="6"/>
        <v>0</v>
      </c>
      <c r="L23" s="30">
        <f t="shared" si="6"/>
        <v>0</v>
      </c>
      <c r="M23" s="30">
        <f t="shared" si="6"/>
        <v>0</v>
      </c>
      <c r="O23" s="5">
        <v>0.42</v>
      </c>
      <c r="P23" s="30">
        <f t="shared" si="7"/>
        <v>0</v>
      </c>
      <c r="Q23" s="30">
        <f t="shared" si="7"/>
        <v>1</v>
      </c>
      <c r="R23" s="30">
        <f t="shared" si="7"/>
        <v>0</v>
      </c>
      <c r="S23" s="30">
        <f t="shared" si="7"/>
        <v>6</v>
      </c>
      <c r="T23" s="30"/>
      <c r="U23" s="5"/>
      <c r="V23" s="30"/>
      <c r="W23" s="30"/>
      <c r="X23" s="30"/>
      <c r="Y23" s="30"/>
      <c r="AA23" s="5">
        <v>0.4</v>
      </c>
      <c r="AB23" s="30">
        <f t="shared" si="9"/>
        <v>0</v>
      </c>
      <c r="AC23" s="30">
        <f t="shared" si="10"/>
        <v>0</v>
      </c>
      <c r="AD23" s="30">
        <f t="shared" si="11"/>
        <v>0</v>
      </c>
      <c r="AE23" s="30">
        <f t="shared" si="12"/>
        <v>2</v>
      </c>
    </row>
    <row r="24" spans="1:31">
      <c r="A24" s="32" t="s">
        <v>24</v>
      </c>
      <c r="B24" s="36">
        <v>6.3E-2</v>
      </c>
      <c r="C24" s="36">
        <v>8.3000000000000004E-2</v>
      </c>
      <c r="D24" s="36">
        <v>2.1000000000000001E-2</v>
      </c>
      <c r="E24" s="36">
        <v>3.7999999999999999E-2</v>
      </c>
      <c r="F24" s="30">
        <v>1</v>
      </c>
      <c r="I24" s="5">
        <v>0.34</v>
      </c>
      <c r="J24" s="30">
        <f t="shared" si="6"/>
        <v>0</v>
      </c>
      <c r="K24" s="30">
        <f t="shared" si="6"/>
        <v>0</v>
      </c>
      <c r="L24" s="30">
        <f t="shared" si="6"/>
        <v>0</v>
      </c>
      <c r="M24" s="30">
        <f t="shared" si="6"/>
        <v>0</v>
      </c>
      <c r="O24" s="5">
        <v>0.44</v>
      </c>
      <c r="P24" s="30">
        <f t="shared" si="7"/>
        <v>0</v>
      </c>
      <c r="Q24" s="30">
        <f t="shared" si="7"/>
        <v>2</v>
      </c>
      <c r="R24" s="30">
        <f t="shared" si="7"/>
        <v>1</v>
      </c>
      <c r="S24" s="30">
        <f t="shared" si="7"/>
        <v>1</v>
      </c>
      <c r="T24" s="30"/>
      <c r="U24" s="5"/>
      <c r="V24" s="30"/>
      <c r="W24" s="30"/>
      <c r="X24" s="30"/>
      <c r="Y24" s="30"/>
      <c r="AA24" s="5">
        <v>0.42</v>
      </c>
      <c r="AB24" s="30">
        <f t="shared" si="9"/>
        <v>0</v>
      </c>
      <c r="AC24" s="30">
        <f t="shared" si="10"/>
        <v>0</v>
      </c>
      <c r="AD24" s="30">
        <f t="shared" si="11"/>
        <v>0</v>
      </c>
      <c r="AE24" s="30">
        <f t="shared" si="12"/>
        <v>2</v>
      </c>
    </row>
    <row r="25" spans="1:31">
      <c r="A25" s="32" t="s">
        <v>25</v>
      </c>
      <c r="B25" s="36">
        <v>7.0000000000000001E-3</v>
      </c>
      <c r="C25" s="36">
        <v>0.40300000000000002</v>
      </c>
      <c r="D25" s="36">
        <v>0.16400000000000001</v>
      </c>
      <c r="E25" s="36">
        <v>0.53100000000000003</v>
      </c>
      <c r="F25" s="30">
        <v>3</v>
      </c>
      <c r="I25" s="5">
        <v>0.36</v>
      </c>
      <c r="J25" s="30">
        <f t="shared" si="6"/>
        <v>0</v>
      </c>
      <c r="K25" s="30">
        <f t="shared" si="6"/>
        <v>0</v>
      </c>
      <c r="L25" s="30">
        <f t="shared" si="6"/>
        <v>0</v>
      </c>
      <c r="M25" s="30">
        <f t="shared" si="6"/>
        <v>0</v>
      </c>
      <c r="O25" s="5">
        <v>0.46</v>
      </c>
      <c r="P25" s="30">
        <f t="shared" ref="P25:P29" si="17">COUNTIFS($C$2:$C$152, "&gt;"&amp;$O24, $C$2:$C$152, "&lt;="&amp;$O25,$F$2:$F$152, "="&amp;P$3)</f>
        <v>0</v>
      </c>
      <c r="Q25" s="30">
        <f t="shared" ref="Q25:Q29" si="18">COUNTIFS($C$2:$C$152, "&gt;"&amp;$O24, $C$2:$C$152, "&lt;="&amp;$O25,$F$2:$F$152, "="&amp;Q$3)</f>
        <v>0</v>
      </c>
      <c r="R25" s="30">
        <f t="shared" ref="R25:R29" si="19">COUNTIFS($C$2:$C$152, "&gt;"&amp;$O24, $C$2:$C$152, "&lt;="&amp;$O25,$F$2:$F$152, "="&amp;R$3)</f>
        <v>0</v>
      </c>
      <c r="S25" s="30">
        <f t="shared" ref="S25:S29" si="20">COUNTIFS($C$2:$C$152, "&gt;"&amp;$O24, $C$2:$C$152, "&lt;="&amp;$O25,$F$2:$F$152, "="&amp;S$3)</f>
        <v>1</v>
      </c>
      <c r="U25" s="5"/>
      <c r="V25" s="30"/>
      <c r="W25" s="30"/>
      <c r="X25" s="30"/>
      <c r="Y25" s="30"/>
      <c r="AA25" s="5">
        <v>0.44</v>
      </c>
      <c r="AB25" s="30">
        <f t="shared" si="9"/>
        <v>0</v>
      </c>
      <c r="AC25" s="30">
        <f t="shared" si="10"/>
        <v>1</v>
      </c>
      <c r="AD25" s="30">
        <f t="shared" si="11"/>
        <v>0</v>
      </c>
      <c r="AE25" s="30">
        <f t="shared" si="12"/>
        <v>1</v>
      </c>
    </row>
    <row r="26" spans="1:31">
      <c r="A26" s="32" t="s">
        <v>26</v>
      </c>
      <c r="B26" s="36">
        <v>1.2E-2</v>
      </c>
      <c r="C26" s="36">
        <v>0.28299999999999997</v>
      </c>
      <c r="D26" s="36">
        <v>0.124</v>
      </c>
      <c r="E26" s="36">
        <v>0.217</v>
      </c>
      <c r="F26" s="30">
        <v>3</v>
      </c>
      <c r="I26" s="5">
        <v>0.38</v>
      </c>
      <c r="J26" s="30">
        <f t="shared" ref="J26" si="21">COUNTIFS($B$2:$B$152, "&gt;"&amp;$I25, $B$2:$B$152, "&lt;="&amp;$I26,$F$2:$F$152, "="&amp;J$3)</f>
        <v>0</v>
      </c>
      <c r="K26" s="30">
        <f t="shared" ref="K26" si="22">COUNTIFS($B$2:$B$152, "&gt;"&amp;$I25, $B$2:$B$152, "&lt;="&amp;$I26,$F$2:$F$152, "="&amp;K$3)</f>
        <v>0</v>
      </c>
      <c r="L26" s="30">
        <f t="shared" ref="L26" si="23">COUNTIFS($B$2:$B$152, "&gt;"&amp;$I25, $B$2:$B$152, "&lt;="&amp;$I26,$F$2:$F$152, "="&amp;L$3)</f>
        <v>0</v>
      </c>
      <c r="M26" s="30">
        <f t="shared" ref="M26" si="24">COUNTIFS($B$2:$B$152, "&gt;"&amp;$I25, $B$2:$B$152, "&lt;="&amp;$I26,$F$2:$F$152, "="&amp;M$3)</f>
        <v>0</v>
      </c>
      <c r="O26" s="5">
        <v>0.48</v>
      </c>
      <c r="P26" s="30">
        <f t="shared" si="17"/>
        <v>0</v>
      </c>
      <c r="Q26" s="30">
        <f t="shared" si="18"/>
        <v>1</v>
      </c>
      <c r="R26" s="30">
        <f t="shared" si="19"/>
        <v>0</v>
      </c>
      <c r="S26" s="30">
        <f t="shared" si="20"/>
        <v>0</v>
      </c>
      <c r="U26" s="5"/>
      <c r="V26" s="30"/>
      <c r="W26" s="30"/>
      <c r="X26" s="30"/>
      <c r="Y26" s="30"/>
      <c r="AA26" s="5">
        <v>0.46</v>
      </c>
      <c r="AB26" s="30">
        <f t="shared" si="9"/>
        <v>0</v>
      </c>
      <c r="AC26" s="30">
        <f t="shared" si="10"/>
        <v>1</v>
      </c>
      <c r="AD26" s="30">
        <f t="shared" si="11"/>
        <v>0</v>
      </c>
      <c r="AE26" s="30">
        <f t="shared" si="12"/>
        <v>0</v>
      </c>
    </row>
    <row r="27" spans="1:31">
      <c r="A27" s="32" t="s">
        <v>27</v>
      </c>
      <c r="B27" s="36">
        <v>0.02</v>
      </c>
      <c r="C27" s="36">
        <v>0.25700000000000001</v>
      </c>
      <c r="D27" s="36">
        <v>8.6999999999999994E-2</v>
      </c>
      <c r="E27" s="36">
        <v>6.8000000000000005E-2</v>
      </c>
      <c r="F27" s="30">
        <v>1</v>
      </c>
      <c r="I27" s="5">
        <v>0.4</v>
      </c>
      <c r="J27" s="30">
        <f t="shared" ref="J27:J29" si="25">COUNTIFS($B$2:$B$152, "&gt;"&amp;$I26, $B$2:$B$152, "&lt;="&amp;$I27,$F$2:$F$152, "="&amp;J$3)</f>
        <v>0</v>
      </c>
      <c r="K27" s="30">
        <f t="shared" ref="K27:K29" si="26">COUNTIFS($B$2:$B$152, "&gt;"&amp;$I26, $B$2:$B$152, "&lt;="&amp;$I27,$F$2:$F$152, "="&amp;K$3)</f>
        <v>0</v>
      </c>
      <c r="L27" s="30">
        <f t="shared" ref="L27:L29" si="27">COUNTIFS($B$2:$B$152, "&gt;"&amp;$I26, $B$2:$B$152, "&lt;="&amp;$I27,$F$2:$F$152, "="&amp;L$3)</f>
        <v>0</v>
      </c>
      <c r="M27" s="30">
        <f t="shared" ref="M27:M29" si="28">COUNTIFS($B$2:$B$152, "&gt;"&amp;$I26, $B$2:$B$152, "&lt;="&amp;$I27,$F$2:$F$152, "="&amp;M$3)</f>
        <v>0</v>
      </c>
      <c r="O27" s="5">
        <v>0.5</v>
      </c>
      <c r="P27" s="30">
        <f t="shared" si="17"/>
        <v>0</v>
      </c>
      <c r="Q27" s="30">
        <f t="shared" si="18"/>
        <v>1</v>
      </c>
      <c r="R27" s="30">
        <f t="shared" si="19"/>
        <v>0</v>
      </c>
      <c r="S27" s="30">
        <f t="shared" si="20"/>
        <v>6</v>
      </c>
      <c r="U27" s="5"/>
      <c r="V27" s="30"/>
      <c r="W27" s="30"/>
      <c r="X27" s="30"/>
      <c r="Y27" s="30"/>
      <c r="AA27" s="5">
        <v>0.48</v>
      </c>
      <c r="AB27" s="30">
        <f t="shared" si="9"/>
        <v>0</v>
      </c>
      <c r="AC27" s="30">
        <f t="shared" si="10"/>
        <v>0</v>
      </c>
      <c r="AD27" s="30">
        <f t="shared" si="11"/>
        <v>0</v>
      </c>
      <c r="AE27" s="30">
        <f t="shared" si="12"/>
        <v>0</v>
      </c>
    </row>
    <row r="28" spans="1:31">
      <c r="A28" s="32" t="s">
        <v>28</v>
      </c>
      <c r="B28" s="36">
        <v>5.2999999999999999E-2</v>
      </c>
      <c r="C28" s="36">
        <v>9.5000000000000001E-2</v>
      </c>
      <c r="D28" s="36">
        <v>4.1000000000000002E-2</v>
      </c>
      <c r="E28" s="36">
        <v>4.7E-2</v>
      </c>
      <c r="F28" s="30">
        <v>1</v>
      </c>
      <c r="I28" s="5">
        <v>0.42</v>
      </c>
      <c r="J28" s="30">
        <f t="shared" si="25"/>
        <v>0</v>
      </c>
      <c r="K28" s="30">
        <f t="shared" si="26"/>
        <v>0</v>
      </c>
      <c r="L28" s="30">
        <f t="shared" si="27"/>
        <v>0</v>
      </c>
      <c r="M28" s="30">
        <f t="shared" si="28"/>
        <v>1</v>
      </c>
      <c r="O28" s="5">
        <v>0.52</v>
      </c>
      <c r="P28" s="30">
        <f t="shared" si="17"/>
        <v>0</v>
      </c>
      <c r="Q28" s="30">
        <f t="shared" si="18"/>
        <v>0</v>
      </c>
      <c r="R28" s="30">
        <f t="shared" si="19"/>
        <v>0</v>
      </c>
      <c r="S28" s="30">
        <f t="shared" si="20"/>
        <v>0</v>
      </c>
      <c r="AA28" s="5">
        <v>0.5</v>
      </c>
      <c r="AB28" s="30">
        <f t="shared" si="9"/>
        <v>0</v>
      </c>
      <c r="AC28" s="30">
        <f t="shared" si="10"/>
        <v>1</v>
      </c>
      <c r="AD28" s="30">
        <f t="shared" si="11"/>
        <v>0</v>
      </c>
      <c r="AE28" s="30">
        <f t="shared" si="12"/>
        <v>0</v>
      </c>
    </row>
    <row r="29" spans="1:31">
      <c r="A29" s="32" t="s">
        <v>29</v>
      </c>
      <c r="B29" s="36">
        <v>8.9999999999999993E-3</v>
      </c>
      <c r="C29" s="36">
        <v>0.16300000000000001</v>
      </c>
      <c r="D29" s="36">
        <v>3.2000000000000001E-2</v>
      </c>
      <c r="E29" s="36">
        <v>7.1999999999999995E-2</v>
      </c>
      <c r="F29" s="30">
        <v>1</v>
      </c>
      <c r="I29" s="5">
        <v>0.44</v>
      </c>
      <c r="J29" s="30">
        <f t="shared" si="25"/>
        <v>0</v>
      </c>
      <c r="K29" s="30">
        <f t="shared" si="26"/>
        <v>0</v>
      </c>
      <c r="L29" s="30">
        <f t="shared" si="27"/>
        <v>0</v>
      </c>
      <c r="M29" s="30">
        <f t="shared" si="28"/>
        <v>0</v>
      </c>
      <c r="O29" s="5">
        <v>0.54</v>
      </c>
      <c r="P29" s="30">
        <f t="shared" si="17"/>
        <v>0</v>
      </c>
      <c r="Q29" s="30">
        <f t="shared" si="18"/>
        <v>0</v>
      </c>
      <c r="R29" s="30">
        <f t="shared" si="19"/>
        <v>0</v>
      </c>
      <c r="S29" s="30">
        <f t="shared" si="20"/>
        <v>3</v>
      </c>
      <c r="AA29" s="5">
        <v>0.52</v>
      </c>
      <c r="AB29" s="30">
        <f t="shared" si="9"/>
        <v>0</v>
      </c>
      <c r="AC29" s="30">
        <f t="shared" si="10"/>
        <v>0</v>
      </c>
      <c r="AD29" s="30">
        <f t="shared" si="11"/>
        <v>0</v>
      </c>
      <c r="AE29" s="30">
        <f t="shared" si="12"/>
        <v>2</v>
      </c>
    </row>
    <row r="30" spans="1:31">
      <c r="A30" s="32" t="s">
        <v>30</v>
      </c>
      <c r="B30" s="36">
        <v>0.04</v>
      </c>
      <c r="C30" s="36">
        <v>0.41099999999999998</v>
      </c>
      <c r="D30" s="36">
        <v>0.14299999999999999</v>
      </c>
      <c r="E30" s="36">
        <v>0.42499999999999999</v>
      </c>
      <c r="F30" s="30">
        <v>3</v>
      </c>
      <c r="O30" s="5">
        <v>0.56000000000000005</v>
      </c>
      <c r="P30" s="30">
        <f t="shared" ref="P30" si="29">COUNTIFS($C$2:$C$152, "&gt;"&amp;$O29, $C$2:$C$152, "&lt;="&amp;$O30,$F$2:$F$152, "="&amp;P$3)</f>
        <v>0</v>
      </c>
      <c r="Q30" s="30">
        <f t="shared" ref="Q30" si="30">COUNTIFS($C$2:$C$152, "&gt;"&amp;$O29, $C$2:$C$152, "&lt;="&amp;$O30,$F$2:$F$152, "="&amp;Q$3)</f>
        <v>0</v>
      </c>
      <c r="R30" s="30">
        <f t="shared" ref="R30" si="31">COUNTIFS($C$2:$C$152, "&gt;"&amp;$O29, $C$2:$C$152, "&lt;="&amp;$O30,$F$2:$F$152, "="&amp;R$3)</f>
        <v>0</v>
      </c>
      <c r="S30" s="30">
        <f t="shared" ref="S30" si="32">COUNTIFS($C$2:$C$152, "&gt;"&amp;$O29, $C$2:$C$152, "&lt;="&amp;$O30,$F$2:$F$152, "="&amp;S$3)</f>
        <v>0</v>
      </c>
      <c r="AA30" s="5">
        <v>0.54</v>
      </c>
      <c r="AB30" s="30">
        <f t="shared" si="9"/>
        <v>0</v>
      </c>
      <c r="AC30" s="30">
        <f t="shared" si="10"/>
        <v>1</v>
      </c>
      <c r="AD30" s="30">
        <f t="shared" si="11"/>
        <v>0</v>
      </c>
      <c r="AE30" s="30">
        <f t="shared" si="12"/>
        <v>2</v>
      </c>
    </row>
    <row r="31" spans="1:31">
      <c r="A31" s="32" t="s">
        <v>31</v>
      </c>
      <c r="B31" s="36">
        <v>2E-3</v>
      </c>
      <c r="C31" s="36">
        <v>0.44</v>
      </c>
      <c r="D31" s="36">
        <v>0.19800000000000001</v>
      </c>
      <c r="E31" s="36">
        <v>0.433</v>
      </c>
      <c r="F31" s="30">
        <v>1</v>
      </c>
      <c r="AA31" s="5">
        <v>0.56000000000000005</v>
      </c>
      <c r="AB31" s="30">
        <f t="shared" si="9"/>
        <v>0</v>
      </c>
      <c r="AC31" s="30">
        <f t="shared" si="10"/>
        <v>0</v>
      </c>
      <c r="AD31" s="30">
        <f t="shared" si="11"/>
        <v>0</v>
      </c>
      <c r="AE31" s="30">
        <f t="shared" si="12"/>
        <v>1</v>
      </c>
    </row>
    <row r="32" spans="1:31">
      <c r="A32" s="32" t="s">
        <v>32</v>
      </c>
      <c r="B32" s="36">
        <v>0.03</v>
      </c>
      <c r="C32" s="36">
        <v>0.18</v>
      </c>
      <c r="D32" s="36">
        <v>7.4999999999999997E-2</v>
      </c>
      <c r="E32" s="36">
        <v>0.121</v>
      </c>
      <c r="F32" s="30">
        <v>3</v>
      </c>
      <c r="AA32" s="5">
        <v>0.57999999999999996</v>
      </c>
      <c r="AB32" s="30">
        <f t="shared" si="9"/>
        <v>0</v>
      </c>
      <c r="AC32" s="30">
        <f t="shared" si="10"/>
        <v>0</v>
      </c>
      <c r="AD32" s="30">
        <f t="shared" si="11"/>
        <v>0</v>
      </c>
      <c r="AE32" s="30">
        <f t="shared" si="12"/>
        <v>1</v>
      </c>
    </row>
    <row r="33" spans="1:31">
      <c r="A33" s="32" t="s">
        <v>33</v>
      </c>
      <c r="B33" s="36">
        <v>0.01</v>
      </c>
      <c r="C33" s="36">
        <v>0.221</v>
      </c>
      <c r="D33" s="36">
        <v>4.8000000000000001E-2</v>
      </c>
      <c r="E33" s="36">
        <v>0.21299999999999999</v>
      </c>
      <c r="F33" s="30">
        <v>1</v>
      </c>
      <c r="AA33" s="5">
        <v>0.6</v>
      </c>
      <c r="AB33" s="30">
        <f t="shared" si="9"/>
        <v>0</v>
      </c>
      <c r="AC33" s="30">
        <f t="shared" si="10"/>
        <v>0</v>
      </c>
      <c r="AD33" s="30">
        <f t="shared" si="11"/>
        <v>0</v>
      </c>
      <c r="AE33" s="30">
        <f t="shared" si="12"/>
        <v>3</v>
      </c>
    </row>
    <row r="34" spans="1:31">
      <c r="A34" s="32" t="s">
        <v>34</v>
      </c>
      <c r="B34" s="36">
        <v>8.0000000000000002E-3</v>
      </c>
      <c r="C34" s="36">
        <v>0.32600000000000001</v>
      </c>
      <c r="D34" s="36">
        <v>0.126</v>
      </c>
      <c r="E34" s="36">
        <v>0.35799999999999998</v>
      </c>
      <c r="F34" s="30">
        <v>3</v>
      </c>
      <c r="AA34" s="5">
        <v>0.62</v>
      </c>
      <c r="AB34" s="30">
        <f t="shared" si="9"/>
        <v>0</v>
      </c>
      <c r="AC34" s="30">
        <f t="shared" si="10"/>
        <v>0</v>
      </c>
      <c r="AD34" s="30">
        <f t="shared" si="11"/>
        <v>0</v>
      </c>
      <c r="AE34" s="30">
        <f t="shared" si="12"/>
        <v>0</v>
      </c>
    </row>
    <row r="35" spans="1:31">
      <c r="A35" s="32" t="s">
        <v>35</v>
      </c>
      <c r="B35" s="36">
        <v>8.0000000000000002E-3</v>
      </c>
      <c r="C35" s="36">
        <v>0.127</v>
      </c>
      <c r="D35" s="36">
        <v>3.3000000000000002E-2</v>
      </c>
      <c r="E35" s="36">
        <v>5.2999999999999999E-2</v>
      </c>
      <c r="F35" s="30">
        <v>3</v>
      </c>
    </row>
    <row r="36" spans="1:31">
      <c r="A36" s="32" t="s">
        <v>36</v>
      </c>
      <c r="B36" s="36">
        <v>1.0999999999999999E-2</v>
      </c>
      <c r="C36" s="36">
        <v>0.17799999999999999</v>
      </c>
      <c r="D36" s="36">
        <v>5.6000000000000001E-2</v>
      </c>
      <c r="E36" s="36">
        <v>0.13200000000000001</v>
      </c>
      <c r="F36" s="30">
        <v>3</v>
      </c>
    </row>
    <row r="37" spans="1:31">
      <c r="A37" s="32" t="s">
        <v>37</v>
      </c>
      <c r="B37" s="36">
        <v>1.6E-2</v>
      </c>
      <c r="C37" s="36">
        <v>0.38</v>
      </c>
      <c r="D37" s="36">
        <v>0.14000000000000001</v>
      </c>
      <c r="E37" s="36">
        <v>0.26800000000000002</v>
      </c>
      <c r="F37" s="30">
        <v>2</v>
      </c>
    </row>
    <row r="38" spans="1:31">
      <c r="A38" s="32" t="s">
        <v>38</v>
      </c>
      <c r="B38" s="36">
        <v>6.0999999999999999E-2</v>
      </c>
      <c r="C38" s="36">
        <v>0.11600000000000001</v>
      </c>
      <c r="D38" s="36">
        <v>2.7E-2</v>
      </c>
      <c r="E38" s="36">
        <v>4.3999999999999997E-2</v>
      </c>
      <c r="F38" s="30">
        <v>1</v>
      </c>
    </row>
    <row r="39" spans="1:31">
      <c r="A39" s="32" t="s">
        <v>39</v>
      </c>
      <c r="B39" s="36">
        <v>2.1999999999999999E-2</v>
      </c>
      <c r="C39" s="36">
        <v>0.224</v>
      </c>
      <c r="D39" s="36">
        <v>6.8000000000000005E-2</v>
      </c>
      <c r="E39" s="36">
        <v>0.17899999999999999</v>
      </c>
      <c r="F39" s="30">
        <v>3</v>
      </c>
    </row>
    <row r="40" spans="1:31">
      <c r="A40" s="32" t="s">
        <v>40</v>
      </c>
      <c r="B40" s="36">
        <v>6.0000000000000001E-3</v>
      </c>
      <c r="C40" s="36">
        <v>0.33200000000000002</v>
      </c>
      <c r="D40" s="36">
        <v>0.14199999999999999</v>
      </c>
      <c r="E40" s="36">
        <v>0.16700000000000001</v>
      </c>
      <c r="F40" s="30">
        <v>1</v>
      </c>
      <c r="I40" s="20" t="s">
        <v>174</v>
      </c>
    </row>
    <row r="41" spans="1:31">
      <c r="A41" s="32" t="s">
        <v>41</v>
      </c>
      <c r="B41" s="36">
        <v>5.5E-2</v>
      </c>
      <c r="C41" s="36">
        <v>0.13500000000000001</v>
      </c>
      <c r="D41" s="36">
        <v>5.7000000000000002E-2</v>
      </c>
      <c r="E41" s="36">
        <v>6.6000000000000003E-2</v>
      </c>
      <c r="F41" s="30">
        <v>0</v>
      </c>
      <c r="I41" s="43"/>
    </row>
    <row r="42" spans="1:31">
      <c r="A42" s="32" t="s">
        <v>42</v>
      </c>
      <c r="B42" s="36">
        <v>4.0000000000000001E-3</v>
      </c>
      <c r="C42" s="36">
        <v>0.27200000000000002</v>
      </c>
      <c r="D42" s="36">
        <v>0.10199999999999999</v>
      </c>
      <c r="E42" s="36">
        <v>0.223</v>
      </c>
      <c r="F42" s="30">
        <v>1</v>
      </c>
      <c r="I42" s="43"/>
    </row>
    <row r="43" spans="1:31">
      <c r="A43" s="32" t="s">
        <v>43</v>
      </c>
      <c r="B43" s="36">
        <v>0.02</v>
      </c>
      <c r="C43" s="36">
        <v>0.188</v>
      </c>
      <c r="D43" s="36">
        <v>6.0999999999999999E-2</v>
      </c>
      <c r="E43" s="36">
        <v>7.1999999999999995E-2</v>
      </c>
      <c r="F43" s="30">
        <v>1</v>
      </c>
      <c r="I43" s="43" t="s">
        <v>217</v>
      </c>
    </row>
    <row r="44" spans="1:31">
      <c r="A44" s="32" t="s">
        <v>44</v>
      </c>
      <c r="B44" s="36">
        <v>4.2999999999999997E-2</v>
      </c>
      <c r="C44" s="36">
        <v>0.13100000000000001</v>
      </c>
      <c r="D44" s="36">
        <v>2.5000000000000001E-2</v>
      </c>
      <c r="E44" s="36">
        <v>5.2999999999999999E-2</v>
      </c>
      <c r="F44" s="30">
        <v>3</v>
      </c>
      <c r="I44" s="43"/>
    </row>
    <row r="45" spans="1:31">
      <c r="A45" s="32" t="s">
        <v>45</v>
      </c>
      <c r="B45" s="36">
        <v>8.9999999999999993E-3</v>
      </c>
      <c r="C45" s="36">
        <v>0.217</v>
      </c>
      <c r="D45" s="36">
        <v>5.5E-2</v>
      </c>
      <c r="E45" s="36">
        <v>0.109</v>
      </c>
      <c r="F45" s="30">
        <v>3</v>
      </c>
      <c r="I45" s="43"/>
    </row>
    <row r="46" spans="1:31">
      <c r="A46" s="32" t="s">
        <v>46</v>
      </c>
      <c r="B46" s="36">
        <v>0.16700000000000001</v>
      </c>
      <c r="C46" s="36">
        <v>0.16300000000000001</v>
      </c>
      <c r="D46" s="36">
        <v>7.5999999999999998E-2</v>
      </c>
      <c r="E46" s="36">
        <v>0.114</v>
      </c>
      <c r="F46" s="30">
        <v>1</v>
      </c>
      <c r="I46" s="43"/>
    </row>
    <row r="47" spans="1:31">
      <c r="A47" s="32" t="s">
        <v>47</v>
      </c>
      <c r="B47" s="36">
        <v>3.2000000000000001E-2</v>
      </c>
      <c r="C47" s="36">
        <v>0.13500000000000001</v>
      </c>
      <c r="D47" s="36">
        <v>3.1E-2</v>
      </c>
      <c r="E47" s="36">
        <v>6.9000000000000006E-2</v>
      </c>
      <c r="F47" s="30">
        <v>3</v>
      </c>
      <c r="I47" s="43"/>
    </row>
    <row r="48" spans="1:31">
      <c r="A48" s="32" t="s">
        <v>48</v>
      </c>
      <c r="B48" s="36">
        <v>1.7000000000000001E-2</v>
      </c>
      <c r="C48" s="36">
        <v>0.29899999999999999</v>
      </c>
      <c r="D48" s="36">
        <v>0.111</v>
      </c>
      <c r="E48" s="36">
        <v>0.115</v>
      </c>
      <c r="F48" s="30">
        <v>1</v>
      </c>
      <c r="I48" s="43"/>
    </row>
    <row r="49" spans="1:6">
      <c r="A49" s="32" t="s">
        <v>49</v>
      </c>
      <c r="B49" s="36">
        <v>0.02</v>
      </c>
      <c r="C49" s="36">
        <v>0.19800000000000001</v>
      </c>
      <c r="D49" s="36">
        <v>6.4000000000000001E-2</v>
      </c>
      <c r="E49" s="36">
        <v>5.2999999999999999E-2</v>
      </c>
      <c r="F49" s="30">
        <v>1</v>
      </c>
    </row>
    <row r="50" spans="1:6">
      <c r="A50" s="32" t="s">
        <v>50</v>
      </c>
      <c r="B50" s="36">
        <v>4.2000000000000003E-2</v>
      </c>
      <c r="C50" s="36">
        <v>9.9000000000000005E-2</v>
      </c>
      <c r="D50" s="36">
        <v>3.5999999999999997E-2</v>
      </c>
      <c r="E50" s="36">
        <v>7.1999999999999995E-2</v>
      </c>
      <c r="F50" s="30">
        <v>1</v>
      </c>
    </row>
    <row r="51" spans="1:6">
      <c r="A51" s="32" t="s">
        <v>51</v>
      </c>
      <c r="B51" s="36">
        <v>1.7999999999999999E-2</v>
      </c>
      <c r="C51" s="36">
        <v>0.29099999999999998</v>
      </c>
      <c r="D51" s="36">
        <v>0.128</v>
      </c>
      <c r="E51" s="36">
        <v>0.27200000000000002</v>
      </c>
      <c r="F51" s="30">
        <v>3</v>
      </c>
    </row>
    <row r="52" spans="1:6">
      <c r="A52" s="32" t="s">
        <v>52</v>
      </c>
      <c r="B52" s="36">
        <v>1.9E-2</v>
      </c>
      <c r="C52" s="36">
        <v>0.193</v>
      </c>
      <c r="D52" s="36">
        <v>0.06</v>
      </c>
      <c r="E52" s="36">
        <v>4.8000000000000001E-2</v>
      </c>
      <c r="F52" s="30">
        <v>1</v>
      </c>
    </row>
    <row r="53" spans="1:6">
      <c r="A53" s="32" t="s">
        <v>53</v>
      </c>
      <c r="B53" s="36">
        <v>8.9999999999999993E-3</v>
      </c>
      <c r="C53" s="36">
        <v>0.17100000000000001</v>
      </c>
      <c r="D53" s="36">
        <v>0.03</v>
      </c>
      <c r="E53" s="36">
        <v>5.1999999999999998E-2</v>
      </c>
      <c r="F53" s="30">
        <v>1</v>
      </c>
    </row>
    <row r="54" spans="1:6">
      <c r="A54" s="32" t="s">
        <v>54</v>
      </c>
      <c r="B54" s="36">
        <v>5.2999999999999999E-2</v>
      </c>
      <c r="C54" s="36">
        <v>0.113</v>
      </c>
      <c r="D54" s="36">
        <v>4.8000000000000001E-2</v>
      </c>
      <c r="E54" s="36">
        <v>4.8000000000000001E-2</v>
      </c>
      <c r="F54" s="30">
        <v>1</v>
      </c>
    </row>
    <row r="55" spans="1:6">
      <c r="A55" s="32" t="s">
        <v>55</v>
      </c>
      <c r="B55" s="36">
        <v>2.8000000000000001E-2</v>
      </c>
      <c r="C55" s="36">
        <v>0.25900000000000001</v>
      </c>
      <c r="D55" s="36">
        <v>0.09</v>
      </c>
      <c r="E55" s="36">
        <v>0.109</v>
      </c>
      <c r="F55" s="30">
        <v>1</v>
      </c>
    </row>
    <row r="56" spans="1:6">
      <c r="A56" s="32" t="s">
        <v>56</v>
      </c>
      <c r="B56" s="36">
        <v>2.1999999999999999E-2</v>
      </c>
      <c r="C56" s="36">
        <v>0.19400000000000001</v>
      </c>
      <c r="D56" s="36">
        <v>6.7000000000000004E-2</v>
      </c>
      <c r="E56" s="36">
        <v>6.6000000000000003E-2</v>
      </c>
      <c r="F56" s="30">
        <v>1</v>
      </c>
    </row>
    <row r="57" spans="1:6">
      <c r="A57" s="32" t="s">
        <v>57</v>
      </c>
      <c r="B57" s="36">
        <v>8.0000000000000002E-3</v>
      </c>
      <c r="C57" s="36">
        <v>0.53</v>
      </c>
      <c r="D57" s="36">
        <v>0.15</v>
      </c>
      <c r="E57" s="36">
        <v>0.68600000000000005</v>
      </c>
      <c r="F57" s="30">
        <v>3</v>
      </c>
    </row>
    <row r="58" spans="1:6">
      <c r="A58" s="32" t="s">
        <v>58</v>
      </c>
      <c r="B58" s="36">
        <v>4.5999999999999999E-2</v>
      </c>
      <c r="C58" s="36">
        <v>0.127</v>
      </c>
      <c r="D58" s="36">
        <v>2.5999999999999999E-2</v>
      </c>
      <c r="E58" s="36">
        <v>4.5999999999999999E-2</v>
      </c>
      <c r="F58" s="30">
        <v>3</v>
      </c>
    </row>
    <row r="59" spans="1:6">
      <c r="A59" s="32" t="s">
        <v>59</v>
      </c>
      <c r="B59" s="36">
        <v>4.0000000000000001E-3</v>
      </c>
      <c r="C59" s="36">
        <v>0.48499999999999999</v>
      </c>
      <c r="D59" s="36">
        <v>0.16400000000000001</v>
      </c>
      <c r="E59" s="36">
        <v>0.59499999999999997</v>
      </c>
      <c r="F59" s="30">
        <v>3</v>
      </c>
    </row>
    <row r="60" spans="1:6">
      <c r="A60" s="32" t="s">
        <v>60</v>
      </c>
      <c r="B60" s="36">
        <v>1.4999999999999999E-2</v>
      </c>
      <c r="C60" s="36">
        <v>0.32500000000000001</v>
      </c>
      <c r="D60" s="36">
        <v>0.127</v>
      </c>
      <c r="E60" s="36">
        <v>0.191</v>
      </c>
      <c r="F60" s="30">
        <v>3</v>
      </c>
    </row>
    <row r="61" spans="1:6">
      <c r="A61" s="32" t="s">
        <v>61</v>
      </c>
      <c r="B61" s="36">
        <v>5.0000000000000001E-3</v>
      </c>
      <c r="C61" s="36">
        <v>0.34699999999999998</v>
      </c>
      <c r="D61" s="36">
        <v>0.14299999999999999</v>
      </c>
      <c r="E61" s="36">
        <v>0.32900000000000001</v>
      </c>
      <c r="F61" s="30">
        <v>3</v>
      </c>
    </row>
    <row r="62" spans="1:6">
      <c r="A62" s="32" t="s">
        <v>62</v>
      </c>
      <c r="B62" s="36">
        <v>0.05</v>
      </c>
      <c r="C62" s="36">
        <v>0.13100000000000001</v>
      </c>
      <c r="D62" s="36">
        <v>1.7000000000000001E-2</v>
      </c>
      <c r="E62" s="36">
        <v>0.04</v>
      </c>
      <c r="F62" s="30">
        <v>3</v>
      </c>
    </row>
    <row r="63" spans="1:6">
      <c r="A63" s="32" t="s">
        <v>63</v>
      </c>
      <c r="B63" s="36">
        <v>0.02</v>
      </c>
      <c r="C63" s="36">
        <v>0.113</v>
      </c>
      <c r="D63" s="36">
        <v>2.3E-2</v>
      </c>
      <c r="E63" s="36">
        <v>4.9000000000000002E-2</v>
      </c>
      <c r="F63" s="30">
        <v>1</v>
      </c>
    </row>
    <row r="64" spans="1:6">
      <c r="A64" s="32" t="s">
        <v>64</v>
      </c>
      <c r="B64" s="36">
        <v>2E-3</v>
      </c>
      <c r="C64" s="36">
        <v>0.29399999999999998</v>
      </c>
      <c r="D64" s="36">
        <v>0.10199999999999999</v>
      </c>
      <c r="E64" s="36">
        <v>0.19900000000000001</v>
      </c>
      <c r="F64" s="30">
        <v>2</v>
      </c>
    </row>
    <row r="65" spans="1:6">
      <c r="A65" s="32" t="s">
        <v>65</v>
      </c>
      <c r="B65" s="36">
        <v>8.9999999999999993E-3</v>
      </c>
      <c r="C65" s="36">
        <v>0.33600000000000002</v>
      </c>
      <c r="D65" s="36">
        <v>0.11899999999999999</v>
      </c>
      <c r="E65" s="36">
        <v>0.372</v>
      </c>
      <c r="F65" s="30">
        <v>3</v>
      </c>
    </row>
    <row r="66" spans="1:6">
      <c r="A66" s="32" t="s">
        <v>66</v>
      </c>
      <c r="B66" s="36">
        <v>1.0999999999999999E-2</v>
      </c>
      <c r="C66" s="36">
        <v>0.33100000000000002</v>
      </c>
      <c r="D66" s="36">
        <v>0.113</v>
      </c>
      <c r="E66" s="36">
        <v>0.26100000000000001</v>
      </c>
      <c r="F66" s="30">
        <v>2</v>
      </c>
    </row>
    <row r="67" spans="1:6">
      <c r="A67" s="32" t="s">
        <v>67</v>
      </c>
      <c r="B67" s="36">
        <v>1.4999999999999999E-2</v>
      </c>
      <c r="C67" s="36">
        <v>0.40899999999999997</v>
      </c>
      <c r="D67" s="36">
        <v>0.154</v>
      </c>
      <c r="E67" s="36">
        <v>0.41</v>
      </c>
      <c r="F67" s="30">
        <v>3</v>
      </c>
    </row>
    <row r="68" spans="1:6">
      <c r="A68" s="32" t="s">
        <v>68</v>
      </c>
      <c r="B68" s="36">
        <v>6.4000000000000001E-2</v>
      </c>
      <c r="C68" s="36">
        <v>9.9000000000000005E-2</v>
      </c>
      <c r="D68" s="36">
        <v>1.9E-2</v>
      </c>
      <c r="E68" s="36">
        <v>4.8000000000000001E-2</v>
      </c>
      <c r="F68" s="30">
        <v>1</v>
      </c>
    </row>
    <row r="69" spans="1:6">
      <c r="A69" s="32" t="s">
        <v>69</v>
      </c>
      <c r="B69" s="36">
        <v>1.2E-2</v>
      </c>
      <c r="C69" s="36">
        <v>0.27400000000000002</v>
      </c>
      <c r="D69" s="36">
        <v>0.13500000000000001</v>
      </c>
      <c r="E69" s="36">
        <v>0.183</v>
      </c>
      <c r="F69" s="30">
        <v>3</v>
      </c>
    </row>
    <row r="70" spans="1:6">
      <c r="A70" s="32" t="s">
        <v>70</v>
      </c>
      <c r="B70" s="36">
        <v>0.04</v>
      </c>
      <c r="C70" s="36">
        <v>0.11899999999999999</v>
      </c>
      <c r="D70" s="36">
        <v>5.3999999999999999E-2</v>
      </c>
      <c r="E70" s="36">
        <v>6.8000000000000005E-2</v>
      </c>
      <c r="F70" s="30">
        <v>1</v>
      </c>
    </row>
    <row r="71" spans="1:6">
      <c r="A71" s="32" t="s">
        <v>71</v>
      </c>
      <c r="B71" s="36">
        <v>2.8000000000000001E-2</v>
      </c>
      <c r="C71" s="36">
        <v>0.308</v>
      </c>
      <c r="D71" s="36">
        <v>0.113</v>
      </c>
      <c r="E71" s="36">
        <v>0.157</v>
      </c>
      <c r="F71" s="30">
        <v>1</v>
      </c>
    </row>
    <row r="72" spans="1:6">
      <c r="A72" s="32" t="s">
        <v>72</v>
      </c>
      <c r="B72" s="36">
        <v>8.5000000000000006E-2</v>
      </c>
      <c r="C72" s="36">
        <v>0.13600000000000001</v>
      </c>
      <c r="D72" s="36">
        <v>5.5E-2</v>
      </c>
      <c r="E72" s="36">
        <v>7.1999999999999995E-2</v>
      </c>
      <c r="F72" s="30">
        <v>1</v>
      </c>
    </row>
    <row r="73" spans="1:6">
      <c r="A73" s="32" t="s">
        <v>73</v>
      </c>
      <c r="B73" s="36">
        <v>2E-3</v>
      </c>
      <c r="C73" s="36">
        <v>0.32700000000000001</v>
      </c>
      <c r="D73" s="36">
        <v>0.152</v>
      </c>
      <c r="E73" s="36">
        <v>0.26500000000000001</v>
      </c>
      <c r="F73" s="30">
        <v>2</v>
      </c>
    </row>
    <row r="74" spans="1:6">
      <c r="A74" s="32" t="s">
        <v>74</v>
      </c>
      <c r="B74" s="36">
        <v>1.7000000000000001E-2</v>
      </c>
      <c r="C74" s="36">
        <v>0.253</v>
      </c>
      <c r="D74" s="36">
        <v>8.4000000000000005E-2</v>
      </c>
      <c r="E74" s="36">
        <v>0.22900000000000001</v>
      </c>
      <c r="F74" s="30">
        <v>3</v>
      </c>
    </row>
    <row r="75" spans="1:6">
      <c r="A75" s="32" t="s">
        <v>75</v>
      </c>
      <c r="B75" s="36">
        <v>4.1000000000000002E-2</v>
      </c>
      <c r="C75" s="36">
        <v>0.14099999999999999</v>
      </c>
      <c r="D75" s="36">
        <v>3.2000000000000001E-2</v>
      </c>
      <c r="E75" s="36">
        <v>4.2999999999999997E-2</v>
      </c>
      <c r="F75" s="30">
        <v>1</v>
      </c>
    </row>
    <row r="76" spans="1:6">
      <c r="A76" s="32" t="s">
        <v>76</v>
      </c>
      <c r="B76" s="36">
        <v>6.0000000000000001E-3</v>
      </c>
      <c r="C76" s="36">
        <v>0.379</v>
      </c>
      <c r="D76" s="36">
        <v>0.16900000000000001</v>
      </c>
      <c r="E76" s="36">
        <v>0.35399999999999998</v>
      </c>
      <c r="F76" s="30">
        <v>3</v>
      </c>
    </row>
    <row r="77" spans="1:6">
      <c r="A77" s="32" t="s">
        <v>77</v>
      </c>
      <c r="B77" s="36">
        <v>2E-3</v>
      </c>
      <c r="C77" s="36">
        <v>0.49299999999999999</v>
      </c>
      <c r="D77" s="36">
        <v>0.21099999999999999</v>
      </c>
      <c r="E77" s="36">
        <v>0.51800000000000002</v>
      </c>
      <c r="F77" s="30">
        <v>3</v>
      </c>
    </row>
    <row r="78" spans="1:6">
      <c r="A78" s="32" t="s">
        <v>78</v>
      </c>
      <c r="B78" s="36">
        <v>1.2E-2</v>
      </c>
      <c r="C78" s="36">
        <v>0.20100000000000001</v>
      </c>
      <c r="D78" s="36">
        <v>4.3999999999999997E-2</v>
      </c>
      <c r="E78" s="36">
        <v>0.16400000000000001</v>
      </c>
      <c r="F78" s="30">
        <v>0</v>
      </c>
    </row>
    <row r="79" spans="1:6">
      <c r="A79" s="32" t="s">
        <v>79</v>
      </c>
      <c r="B79" s="36">
        <v>3.1E-2</v>
      </c>
      <c r="C79" s="36">
        <v>0.123</v>
      </c>
      <c r="D79" s="36">
        <v>2.1000000000000001E-2</v>
      </c>
      <c r="E79" s="36">
        <v>6.3E-2</v>
      </c>
      <c r="F79" s="30">
        <v>1</v>
      </c>
    </row>
    <row r="80" spans="1:6">
      <c r="A80" s="32" t="s">
        <v>80</v>
      </c>
      <c r="B80" s="36">
        <v>5.8999999999999997E-2</v>
      </c>
      <c r="C80" s="36">
        <v>0.09</v>
      </c>
      <c r="D80" s="36">
        <v>0.02</v>
      </c>
      <c r="E80" s="36">
        <v>3.5000000000000003E-2</v>
      </c>
      <c r="F80" s="30">
        <v>3</v>
      </c>
    </row>
    <row r="81" spans="1:6">
      <c r="A81" s="32" t="s">
        <v>81</v>
      </c>
      <c r="B81" s="36">
        <v>1.6E-2</v>
      </c>
      <c r="C81" s="36">
        <v>9.7000000000000003E-2</v>
      </c>
      <c r="D81" s="36">
        <v>0.02</v>
      </c>
      <c r="E81" s="36">
        <v>4.4999999999999998E-2</v>
      </c>
      <c r="F81" s="30">
        <v>3</v>
      </c>
    </row>
    <row r="82" spans="1:6">
      <c r="A82" s="32" t="s">
        <v>82</v>
      </c>
      <c r="B82" s="36">
        <v>4.0000000000000001E-3</v>
      </c>
      <c r="C82" s="36">
        <v>0.308</v>
      </c>
      <c r="D82" s="36">
        <v>0.1</v>
      </c>
      <c r="E82" s="36">
        <v>0.26100000000000001</v>
      </c>
      <c r="F82" s="30">
        <v>3</v>
      </c>
    </row>
    <row r="83" spans="1:6">
      <c r="A83" s="32" t="s">
        <v>83</v>
      </c>
      <c r="B83" s="36">
        <v>6.0000000000000001E-3</v>
      </c>
      <c r="C83" s="36">
        <v>0.223</v>
      </c>
      <c r="D83" s="36">
        <v>6.9000000000000006E-2</v>
      </c>
      <c r="E83" s="36">
        <v>0.2</v>
      </c>
      <c r="F83" s="30">
        <v>3</v>
      </c>
    </row>
    <row r="84" spans="1:6">
      <c r="A84" s="32" t="s">
        <v>84</v>
      </c>
      <c r="B84" s="36">
        <v>0.13700000000000001</v>
      </c>
      <c r="C84" s="36">
        <v>0.121</v>
      </c>
      <c r="D84" s="36">
        <v>3.5999999999999997E-2</v>
      </c>
      <c r="E84" s="36">
        <v>7.2999999999999995E-2</v>
      </c>
      <c r="F84" s="30">
        <v>2</v>
      </c>
    </row>
    <row r="85" spans="1:6">
      <c r="A85" s="32" t="s">
        <v>85</v>
      </c>
      <c r="B85" s="36">
        <v>1.7000000000000001E-2</v>
      </c>
      <c r="C85" s="36">
        <v>0.42499999999999999</v>
      </c>
      <c r="D85" s="36">
        <v>0.189</v>
      </c>
      <c r="E85" s="36">
        <v>0.36399999999999999</v>
      </c>
      <c r="F85" s="30">
        <v>2</v>
      </c>
    </row>
    <row r="86" spans="1:6">
      <c r="A86" s="32" t="s">
        <v>86</v>
      </c>
      <c r="B86" s="36">
        <v>1.4999999999999999E-2</v>
      </c>
      <c r="C86" s="36">
        <v>0.22600000000000001</v>
      </c>
      <c r="D86" s="36">
        <v>6.2E-2</v>
      </c>
      <c r="E86" s="36">
        <v>0.08</v>
      </c>
      <c r="F86" s="30">
        <v>3</v>
      </c>
    </row>
    <row r="87" spans="1:6">
      <c r="A87" s="32" t="s">
        <v>87</v>
      </c>
      <c r="B87" s="36">
        <v>2E-3</v>
      </c>
      <c r="C87" s="36">
        <v>0.318</v>
      </c>
      <c r="D87" s="36">
        <v>0.127</v>
      </c>
      <c r="E87" s="36">
        <v>0.28199999999999997</v>
      </c>
      <c r="F87" s="30">
        <v>1</v>
      </c>
    </row>
    <row r="88" spans="1:6">
      <c r="A88" s="32" t="s">
        <v>88</v>
      </c>
      <c r="B88" s="36">
        <v>6.0000000000000001E-3</v>
      </c>
      <c r="C88" s="36">
        <v>0.25700000000000001</v>
      </c>
      <c r="D88" s="36">
        <v>9.2999999999999999E-2</v>
      </c>
      <c r="E88" s="36">
        <v>0.187</v>
      </c>
      <c r="F88" s="30">
        <v>1</v>
      </c>
    </row>
    <row r="89" spans="1:6">
      <c r="A89" s="32" t="s">
        <v>89</v>
      </c>
      <c r="B89" s="36">
        <v>8.9999999999999993E-3</v>
      </c>
      <c r="C89" s="36">
        <v>0.40500000000000003</v>
      </c>
      <c r="D89" s="36">
        <v>0.219</v>
      </c>
      <c r="E89" s="36">
        <v>0.40300000000000002</v>
      </c>
      <c r="F89" s="30">
        <v>3</v>
      </c>
    </row>
    <row r="90" spans="1:6">
      <c r="A90" s="32" t="s">
        <v>90</v>
      </c>
      <c r="B90" s="36">
        <v>0.16800000000000001</v>
      </c>
      <c r="C90" s="36">
        <v>0.20699999999999999</v>
      </c>
      <c r="D90" s="36">
        <v>7.5999999999999998E-2</v>
      </c>
      <c r="E90" s="36">
        <v>0.186</v>
      </c>
      <c r="F90" s="30">
        <v>1</v>
      </c>
    </row>
    <row r="91" spans="1:6">
      <c r="A91" s="32" t="s">
        <v>91</v>
      </c>
      <c r="B91" s="36">
        <v>2.1999999999999999E-2</v>
      </c>
      <c r="C91" s="36">
        <v>0.23400000000000001</v>
      </c>
      <c r="D91" s="36">
        <v>0.10299999999999999</v>
      </c>
      <c r="E91" s="36">
        <v>0.14899999999999999</v>
      </c>
      <c r="F91" s="30">
        <v>3</v>
      </c>
    </row>
    <row r="92" spans="1:6">
      <c r="A92" s="32" t="s">
        <v>92</v>
      </c>
      <c r="B92" s="36">
        <v>4.2000000000000003E-2</v>
      </c>
      <c r="C92" s="36">
        <v>0.21099999999999999</v>
      </c>
      <c r="D92" s="36">
        <v>5.5E-2</v>
      </c>
      <c r="E92" s="36">
        <v>0.159</v>
      </c>
      <c r="F92" s="30">
        <v>1</v>
      </c>
    </row>
    <row r="93" spans="1:6">
      <c r="A93" s="32" t="s">
        <v>93</v>
      </c>
      <c r="B93" s="36">
        <v>0.40200000000000002</v>
      </c>
      <c r="C93" s="36">
        <v>0.124</v>
      </c>
      <c r="D93" s="36">
        <v>5.6000000000000001E-2</v>
      </c>
      <c r="E93" s="36">
        <v>0.35699999999999998</v>
      </c>
      <c r="F93" s="30">
        <v>3</v>
      </c>
    </row>
    <row r="94" spans="1:6">
      <c r="A94" s="32" t="s">
        <v>94</v>
      </c>
      <c r="B94" s="36">
        <v>3.6999999999999998E-2</v>
      </c>
      <c r="C94" s="36">
        <v>0.16900000000000001</v>
      </c>
      <c r="D94" s="36">
        <v>4.9000000000000002E-2</v>
      </c>
      <c r="E94" s="36">
        <v>5.2999999999999999E-2</v>
      </c>
      <c r="F94" s="30">
        <v>1</v>
      </c>
    </row>
    <row r="95" spans="1:6">
      <c r="A95" s="32" t="s">
        <v>95</v>
      </c>
      <c r="B95" s="36">
        <v>5.5E-2</v>
      </c>
      <c r="C95" s="36">
        <v>8.6999999999999994E-2</v>
      </c>
      <c r="D95" s="36">
        <v>1.0999999999999999E-2</v>
      </c>
      <c r="E95" s="36">
        <v>2.3E-2</v>
      </c>
      <c r="F95" s="30">
        <v>1</v>
      </c>
    </row>
    <row r="96" spans="1:6">
      <c r="A96" s="32" t="s">
        <v>96</v>
      </c>
      <c r="B96" s="36">
        <v>4.8000000000000001E-2</v>
      </c>
      <c r="C96" s="36">
        <v>8.4000000000000005E-2</v>
      </c>
      <c r="D96" s="36">
        <v>1.0999999999999999E-2</v>
      </c>
      <c r="E96" s="36">
        <v>2.1000000000000001E-2</v>
      </c>
      <c r="F96" s="30">
        <v>3</v>
      </c>
    </row>
    <row r="97" spans="1:6">
      <c r="A97" s="32" t="s">
        <v>97</v>
      </c>
      <c r="B97" s="36">
        <v>3.5999999999999997E-2</v>
      </c>
      <c r="C97" s="36">
        <v>0.27800000000000002</v>
      </c>
      <c r="D97" s="36">
        <v>7.3999999999999996E-2</v>
      </c>
      <c r="E97" s="36">
        <v>0.26400000000000001</v>
      </c>
      <c r="F97" s="30">
        <v>2</v>
      </c>
    </row>
    <row r="98" spans="1:6">
      <c r="A98" s="32" t="s">
        <v>98</v>
      </c>
      <c r="B98" s="36">
        <v>6.0000000000000001E-3</v>
      </c>
      <c r="C98" s="36">
        <v>0.26600000000000001</v>
      </c>
      <c r="D98" s="36">
        <v>7.4999999999999997E-2</v>
      </c>
      <c r="E98" s="36">
        <v>0.14299999999999999</v>
      </c>
      <c r="F98" s="30">
        <v>2</v>
      </c>
    </row>
    <row r="99" spans="1:6">
      <c r="A99" s="32" t="s">
        <v>99</v>
      </c>
      <c r="B99" s="36">
        <v>3.0000000000000001E-3</v>
      </c>
      <c r="C99" s="36">
        <v>0.35499999999999998</v>
      </c>
      <c r="D99" s="36">
        <v>0.17699999999999999</v>
      </c>
      <c r="E99" s="36">
        <v>0.249</v>
      </c>
      <c r="F99" s="30">
        <v>3</v>
      </c>
    </row>
    <row r="100" spans="1:6">
      <c r="A100" s="32" t="s">
        <v>100</v>
      </c>
      <c r="B100" s="36">
        <v>0.03</v>
      </c>
      <c r="C100" s="36">
        <v>0.14799999999999999</v>
      </c>
      <c r="D100" s="36">
        <v>0.02</v>
      </c>
      <c r="E100" s="36">
        <v>0.06</v>
      </c>
      <c r="F100" s="30">
        <v>3</v>
      </c>
    </row>
    <row r="101" spans="1:6">
      <c r="A101" s="32" t="s">
        <v>101</v>
      </c>
      <c r="B101" s="36">
        <v>1.4E-2</v>
      </c>
      <c r="C101" s="36">
        <v>0.28000000000000003</v>
      </c>
      <c r="D101" s="36">
        <v>0.09</v>
      </c>
      <c r="E101" s="36">
        <v>0.20100000000000001</v>
      </c>
      <c r="F101" s="30">
        <v>3</v>
      </c>
    </row>
    <row r="102" spans="1:6">
      <c r="A102" s="32" t="s">
        <v>102</v>
      </c>
      <c r="B102" s="36">
        <v>2.5999999999999999E-2</v>
      </c>
      <c r="C102" s="36">
        <v>8.7999999999999995E-2</v>
      </c>
      <c r="D102" s="36">
        <v>0.03</v>
      </c>
      <c r="E102" s="36">
        <v>6.4000000000000001E-2</v>
      </c>
      <c r="F102" s="30">
        <v>1</v>
      </c>
    </row>
    <row r="103" spans="1:6">
      <c r="A103" s="32" t="s">
        <v>103</v>
      </c>
      <c r="B103" s="36">
        <v>0.06</v>
      </c>
      <c r="C103" s="36">
        <v>8.2000000000000003E-2</v>
      </c>
      <c r="D103" s="36">
        <v>2.5999999999999999E-2</v>
      </c>
      <c r="E103" s="36">
        <v>3.4000000000000002E-2</v>
      </c>
      <c r="F103" s="30">
        <v>1</v>
      </c>
    </row>
    <row r="104" spans="1:6">
      <c r="A104" s="32" t="s">
        <v>104</v>
      </c>
      <c r="B104" s="36">
        <v>4.0000000000000001E-3</v>
      </c>
      <c r="C104" s="36">
        <v>0.316</v>
      </c>
      <c r="D104" s="36">
        <v>0.112</v>
      </c>
      <c r="E104" s="36">
        <v>0.33900000000000002</v>
      </c>
      <c r="F104" s="30">
        <v>3</v>
      </c>
    </row>
    <row r="105" spans="1:6">
      <c r="A105" s="32" t="s">
        <v>105</v>
      </c>
      <c r="B105" s="36">
        <v>0.01</v>
      </c>
      <c r="C105" s="36">
        <v>0.16900000000000001</v>
      </c>
      <c r="D105" s="36">
        <v>3.1E-2</v>
      </c>
      <c r="E105" s="36">
        <v>0.04</v>
      </c>
      <c r="F105" s="30">
        <v>3</v>
      </c>
    </row>
    <row r="106" spans="1:6">
      <c r="A106" s="32" t="s">
        <v>106</v>
      </c>
      <c r="B106" s="36">
        <v>0.01</v>
      </c>
      <c r="C106" s="36">
        <v>0.14799999999999999</v>
      </c>
      <c r="D106" s="36">
        <v>4.2999999999999997E-2</v>
      </c>
      <c r="E106" s="36">
        <v>9.6000000000000002E-2</v>
      </c>
      <c r="F106" s="30">
        <v>3</v>
      </c>
    </row>
    <row r="107" spans="1:6">
      <c r="A107" s="32" t="s">
        <v>107</v>
      </c>
      <c r="B107" s="36">
        <v>1.2E-2</v>
      </c>
      <c r="C107" s="36">
        <v>0.432</v>
      </c>
      <c r="D107" s="36">
        <v>0.13700000000000001</v>
      </c>
      <c r="E107" s="36">
        <v>0.52900000000000003</v>
      </c>
      <c r="F107" s="30">
        <v>3</v>
      </c>
    </row>
    <row r="108" spans="1:6">
      <c r="A108" s="32" t="s">
        <v>108</v>
      </c>
      <c r="B108" s="36">
        <v>1.7000000000000001E-2</v>
      </c>
      <c r="C108" s="36">
        <v>0.247</v>
      </c>
      <c r="D108" s="36">
        <v>8.1000000000000003E-2</v>
      </c>
      <c r="E108" s="36">
        <v>0.10199999999999999</v>
      </c>
      <c r="F108" s="30">
        <v>1</v>
      </c>
    </row>
    <row r="109" spans="1:6">
      <c r="A109" s="32" t="s">
        <v>109</v>
      </c>
      <c r="B109" s="36">
        <v>4.0000000000000001E-3</v>
      </c>
      <c r="C109" s="36">
        <v>0.45600000000000002</v>
      </c>
      <c r="D109" s="36">
        <v>0.29399999999999998</v>
      </c>
      <c r="E109" s="36">
        <v>0.39</v>
      </c>
      <c r="F109" s="30">
        <v>3</v>
      </c>
    </row>
    <row r="110" spans="1:6">
      <c r="A110" s="32" t="s">
        <v>110</v>
      </c>
      <c r="B110" s="36">
        <v>2E-3</v>
      </c>
      <c r="C110" s="36">
        <v>0.34799999999999998</v>
      </c>
      <c r="D110" s="36">
        <v>0.10199999999999999</v>
      </c>
      <c r="E110" s="36">
        <v>0.35199999999999998</v>
      </c>
      <c r="F110" s="30">
        <v>1</v>
      </c>
    </row>
    <row r="111" spans="1:6">
      <c r="A111" s="32" t="s">
        <v>111</v>
      </c>
      <c r="B111" s="36">
        <v>5.0000000000000001E-3</v>
      </c>
      <c r="C111" s="36">
        <v>0.35899999999999999</v>
      </c>
      <c r="D111" s="36">
        <v>0.105</v>
      </c>
      <c r="E111" s="36">
        <v>0.33300000000000002</v>
      </c>
      <c r="F111" s="30">
        <v>1</v>
      </c>
    </row>
    <row r="112" spans="1:6">
      <c r="A112" s="32" t="s">
        <v>112</v>
      </c>
      <c r="B112" s="36">
        <v>1.0999999999999999E-2</v>
      </c>
      <c r="C112" s="36">
        <v>0.11899999999999999</v>
      </c>
      <c r="D112" s="36">
        <v>1.7999999999999999E-2</v>
      </c>
      <c r="E112" s="36">
        <v>4.2000000000000003E-2</v>
      </c>
      <c r="F112" s="30">
        <v>1</v>
      </c>
    </row>
    <row r="113" spans="1:6">
      <c r="A113" s="32" t="s">
        <v>113</v>
      </c>
      <c r="B113" s="36">
        <v>1.4999999999999999E-2</v>
      </c>
      <c r="C113" s="36">
        <v>0.311</v>
      </c>
      <c r="D113" s="36">
        <v>0.122</v>
      </c>
      <c r="E113" s="36">
        <v>0.16900000000000001</v>
      </c>
      <c r="F113" s="30">
        <v>2</v>
      </c>
    </row>
    <row r="114" spans="1:6">
      <c r="A114" s="32" t="s">
        <v>114</v>
      </c>
      <c r="B114" s="36">
        <v>6.0000000000000001E-3</v>
      </c>
      <c r="C114" s="36">
        <v>0.38600000000000001</v>
      </c>
      <c r="D114" s="36">
        <v>0.13600000000000001</v>
      </c>
      <c r="E114" s="36">
        <v>0.109</v>
      </c>
      <c r="F114" s="30">
        <v>1</v>
      </c>
    </row>
    <row r="115" spans="1:6">
      <c r="A115" s="32" t="s">
        <v>115</v>
      </c>
      <c r="B115" s="36">
        <v>1.2E-2</v>
      </c>
      <c r="C115" s="36">
        <v>0.39700000000000002</v>
      </c>
      <c r="D115" s="36">
        <v>0.19400000000000001</v>
      </c>
      <c r="E115" s="36">
        <v>0.36099999999999999</v>
      </c>
      <c r="F115" s="30">
        <v>3</v>
      </c>
    </row>
    <row r="116" spans="1:6">
      <c r="A116" s="32" t="s">
        <v>116</v>
      </c>
      <c r="B116" s="36">
        <v>8.4000000000000005E-2</v>
      </c>
      <c r="C116" s="36">
        <v>7.6999999999999999E-2</v>
      </c>
      <c r="D116" s="36">
        <v>2.9000000000000001E-2</v>
      </c>
      <c r="E116" s="36">
        <v>0.04</v>
      </c>
      <c r="F116" s="30">
        <v>0</v>
      </c>
    </row>
    <row r="117" spans="1:6">
      <c r="A117" s="32" t="s">
        <v>117</v>
      </c>
      <c r="B117" s="36">
        <v>3.4000000000000002E-2</v>
      </c>
      <c r="C117" s="36">
        <v>0.14000000000000001</v>
      </c>
      <c r="D117" s="36">
        <v>5.6000000000000001E-2</v>
      </c>
      <c r="E117" s="36">
        <v>0.1</v>
      </c>
      <c r="F117" s="30">
        <v>3</v>
      </c>
    </row>
    <row r="118" spans="1:6">
      <c r="A118" s="32" t="s">
        <v>118</v>
      </c>
      <c r="B118" s="36">
        <v>2.5999999999999999E-2</v>
      </c>
      <c r="C118" s="36">
        <v>0.111</v>
      </c>
      <c r="D118" s="36">
        <v>4.1000000000000002E-2</v>
      </c>
      <c r="E118" s="36">
        <v>8.4000000000000005E-2</v>
      </c>
      <c r="F118" s="30">
        <v>1</v>
      </c>
    </row>
    <row r="119" spans="1:6">
      <c r="A119" s="32" t="s">
        <v>119</v>
      </c>
      <c r="B119" s="36">
        <v>3.0000000000000001E-3</v>
      </c>
      <c r="C119" s="36">
        <v>0.38700000000000001</v>
      </c>
      <c r="D119" s="36">
        <v>0.153</v>
      </c>
      <c r="E119" s="36">
        <v>0.28599999999999998</v>
      </c>
      <c r="F119" s="30">
        <v>2</v>
      </c>
    </row>
    <row r="120" spans="1:6">
      <c r="A120" s="32" t="s">
        <v>120</v>
      </c>
      <c r="B120" s="36">
        <v>5.8999999999999997E-2</v>
      </c>
      <c r="C120" s="36">
        <v>0.17599999999999999</v>
      </c>
      <c r="D120" s="36">
        <v>6.0999999999999999E-2</v>
      </c>
      <c r="E120" s="36">
        <v>7.2999999999999995E-2</v>
      </c>
      <c r="F120" s="30">
        <v>1</v>
      </c>
    </row>
    <row r="121" spans="1:6">
      <c r="A121" s="32" t="s">
        <v>121</v>
      </c>
      <c r="B121" s="36">
        <v>0.03</v>
      </c>
      <c r="C121" s="36">
        <v>0.34599999999999997</v>
      </c>
      <c r="D121" s="36">
        <v>0.13500000000000001</v>
      </c>
      <c r="E121" s="36">
        <v>0.27800000000000002</v>
      </c>
      <c r="F121" s="30">
        <v>3</v>
      </c>
    </row>
    <row r="122" spans="1:6">
      <c r="A122" s="32" t="s">
        <v>122</v>
      </c>
      <c r="B122" s="36">
        <v>5.5E-2</v>
      </c>
      <c r="C122" s="36">
        <v>0.09</v>
      </c>
      <c r="D122" s="36">
        <v>1.9E-2</v>
      </c>
      <c r="E122" s="36">
        <v>3.6999999999999998E-2</v>
      </c>
      <c r="F122" s="30">
        <v>1</v>
      </c>
    </row>
    <row r="123" spans="1:6">
      <c r="A123" s="32" t="s">
        <v>123</v>
      </c>
      <c r="B123" s="36">
        <v>0.159</v>
      </c>
      <c r="C123" s="36">
        <v>5.5E-2</v>
      </c>
      <c r="D123" s="36">
        <v>2.1999999999999999E-2</v>
      </c>
      <c r="E123" s="36">
        <v>3.3000000000000002E-2</v>
      </c>
      <c r="F123" s="30">
        <v>1</v>
      </c>
    </row>
    <row r="124" spans="1:6">
      <c r="A124" s="32" t="s">
        <v>124</v>
      </c>
      <c r="B124" s="36">
        <v>7.0000000000000001E-3</v>
      </c>
      <c r="C124" s="36">
        <v>0.53500000000000003</v>
      </c>
      <c r="D124" s="36">
        <v>0.26900000000000002</v>
      </c>
      <c r="E124" s="36">
        <v>0.59599999999999997</v>
      </c>
      <c r="F124" s="30">
        <v>3</v>
      </c>
    </row>
    <row r="125" spans="1:6">
      <c r="A125" s="32" t="s">
        <v>125</v>
      </c>
      <c r="B125" s="36">
        <v>5.5E-2</v>
      </c>
      <c r="C125" s="36">
        <v>9.0999999999999998E-2</v>
      </c>
      <c r="D125" s="36">
        <v>2.1999999999999999E-2</v>
      </c>
      <c r="E125" s="36">
        <v>3.5999999999999997E-2</v>
      </c>
      <c r="F125" s="30">
        <v>3</v>
      </c>
    </row>
    <row r="126" spans="1:6">
      <c r="A126" s="32" t="s">
        <v>126</v>
      </c>
      <c r="B126" s="36">
        <v>2.1999999999999999E-2</v>
      </c>
      <c r="C126" s="36">
        <v>0.35599999999999998</v>
      </c>
      <c r="D126" s="36">
        <v>0.16800000000000001</v>
      </c>
      <c r="E126" s="36">
        <v>0.129</v>
      </c>
      <c r="F126" s="30">
        <v>1</v>
      </c>
    </row>
    <row r="127" spans="1:6">
      <c r="A127" s="32" t="s">
        <v>127</v>
      </c>
      <c r="B127" s="36">
        <v>1.0999999999999999E-2</v>
      </c>
      <c r="C127" s="36">
        <v>0.378</v>
      </c>
      <c r="D127" s="36">
        <v>0.16200000000000001</v>
      </c>
      <c r="E127" s="36">
        <v>0.253</v>
      </c>
      <c r="F127" s="30">
        <v>2</v>
      </c>
    </row>
    <row r="128" spans="1:6">
      <c r="A128" s="32" t="s">
        <v>128</v>
      </c>
      <c r="B128" s="36">
        <v>2.8000000000000001E-2</v>
      </c>
      <c r="C128" s="36">
        <v>0.253</v>
      </c>
      <c r="D128" s="36">
        <v>0.105</v>
      </c>
      <c r="E128" s="36">
        <v>0.115</v>
      </c>
      <c r="F128" s="30">
        <v>1</v>
      </c>
    </row>
    <row r="129" spans="1:6">
      <c r="A129" s="32" t="s">
        <v>129</v>
      </c>
      <c r="B129" s="36">
        <v>2.8000000000000001E-2</v>
      </c>
      <c r="C129" s="36">
        <v>0.36499999999999999</v>
      </c>
      <c r="D129" s="36">
        <v>0.157</v>
      </c>
      <c r="E129" s="36">
        <v>0.28999999999999998</v>
      </c>
      <c r="F129" s="30">
        <v>3</v>
      </c>
    </row>
    <row r="130" spans="1:6">
      <c r="A130" s="32" t="s">
        <v>130</v>
      </c>
      <c r="B130" s="36">
        <v>6.0000000000000001E-3</v>
      </c>
      <c r="C130" s="36">
        <v>0.497</v>
      </c>
      <c r="D130" s="36">
        <v>0.222</v>
      </c>
      <c r="E130" s="36">
        <v>0.52400000000000002</v>
      </c>
      <c r="F130" s="30">
        <v>1</v>
      </c>
    </row>
    <row r="131" spans="1:6">
      <c r="A131" s="32" t="s">
        <v>131</v>
      </c>
      <c r="B131" s="36">
        <v>3.3000000000000002E-2</v>
      </c>
      <c r="C131" s="36">
        <v>0.14699999999999999</v>
      </c>
      <c r="D131" s="36">
        <v>3.2000000000000001E-2</v>
      </c>
      <c r="E131" s="36">
        <v>4.7E-2</v>
      </c>
      <c r="F131" s="30">
        <v>3</v>
      </c>
    </row>
    <row r="132" spans="1:6">
      <c r="A132" s="32" t="s">
        <v>132</v>
      </c>
      <c r="B132" s="36">
        <v>6.0999999999999999E-2</v>
      </c>
      <c r="C132" s="36">
        <v>7.0000000000000007E-2</v>
      </c>
      <c r="D132" s="36">
        <v>2.5999999999999999E-2</v>
      </c>
      <c r="E132" s="36">
        <v>4.2000000000000003E-2</v>
      </c>
      <c r="F132" s="30">
        <v>1</v>
      </c>
    </row>
    <row r="133" spans="1:6">
      <c r="A133" s="32" t="s">
        <v>133</v>
      </c>
      <c r="B133" s="36">
        <v>2.8000000000000001E-2</v>
      </c>
      <c r="C133" s="36">
        <v>0.17199999999999999</v>
      </c>
      <c r="D133" s="36">
        <v>0.04</v>
      </c>
      <c r="E133" s="36">
        <v>7.0999999999999994E-2</v>
      </c>
      <c r="F133" s="30">
        <v>1</v>
      </c>
    </row>
    <row r="134" spans="1:6">
      <c r="A134" s="32" t="s">
        <v>134</v>
      </c>
      <c r="B134" s="36">
        <v>8.9999999999999993E-3</v>
      </c>
      <c r="C134" s="36">
        <v>0.28599999999999998</v>
      </c>
      <c r="D134" s="36">
        <v>0.13500000000000001</v>
      </c>
      <c r="E134" s="36">
        <v>0.16300000000000001</v>
      </c>
      <c r="F134" s="30">
        <v>1</v>
      </c>
    </row>
    <row r="135" spans="1:6">
      <c r="A135" s="32" t="s">
        <v>135</v>
      </c>
      <c r="B135" s="36">
        <v>7.0000000000000001E-3</v>
      </c>
      <c r="C135" s="36">
        <v>0.39900000000000002</v>
      </c>
      <c r="D135" s="36">
        <v>0.152</v>
      </c>
      <c r="E135" s="36">
        <v>0.51</v>
      </c>
      <c r="F135" s="30">
        <v>3</v>
      </c>
    </row>
    <row r="136" spans="1:6">
      <c r="A136" s="32" t="s">
        <v>136</v>
      </c>
      <c r="B136" s="36">
        <v>3.9E-2</v>
      </c>
      <c r="C136" s="36">
        <v>9.9000000000000005E-2</v>
      </c>
      <c r="D136" s="36">
        <v>1.9E-2</v>
      </c>
      <c r="E136" s="36">
        <v>4.2000000000000003E-2</v>
      </c>
      <c r="F136" s="30">
        <v>3</v>
      </c>
    </row>
    <row r="137" spans="1:6">
      <c r="A137" s="32" t="s">
        <v>137</v>
      </c>
      <c r="B137" s="36">
        <v>8.5000000000000006E-2</v>
      </c>
      <c r="C137" s="36">
        <v>0.28499999999999998</v>
      </c>
      <c r="D137" s="36">
        <v>0.155</v>
      </c>
      <c r="E137" s="36">
        <v>0.23400000000000001</v>
      </c>
      <c r="F137" s="30">
        <v>3</v>
      </c>
    </row>
    <row r="138" spans="1:6">
      <c r="A138" s="32" t="s">
        <v>138</v>
      </c>
      <c r="B138" s="36">
        <v>2.8000000000000001E-2</v>
      </c>
      <c r="C138" s="36">
        <v>0.23200000000000001</v>
      </c>
      <c r="D138" s="36">
        <v>7.1999999999999995E-2</v>
      </c>
      <c r="E138" s="36">
        <v>0.159</v>
      </c>
      <c r="F138" s="30">
        <v>3</v>
      </c>
    </row>
    <row r="139" spans="1:6">
      <c r="A139" s="32" t="s">
        <v>139</v>
      </c>
      <c r="B139" s="36">
        <v>1.2E-2</v>
      </c>
      <c r="C139" s="36">
        <v>0.39700000000000002</v>
      </c>
      <c r="D139" s="36">
        <v>0.16700000000000001</v>
      </c>
      <c r="E139" s="36">
        <v>0.312</v>
      </c>
      <c r="F139" s="30">
        <v>1</v>
      </c>
    </row>
    <row r="140" spans="1:6">
      <c r="A140" s="32" t="s">
        <v>140</v>
      </c>
      <c r="B140" s="36">
        <v>7.0000000000000001E-3</v>
      </c>
      <c r="C140" s="36">
        <v>0.315</v>
      </c>
      <c r="D140" s="36">
        <v>0.127</v>
      </c>
      <c r="E140" s="36">
        <v>0.28299999999999997</v>
      </c>
      <c r="F140" s="30">
        <v>1</v>
      </c>
    </row>
    <row r="141" spans="1:6">
      <c r="A141" s="32" t="s">
        <v>141</v>
      </c>
      <c r="B141" s="36">
        <v>1.7999999999999999E-2</v>
      </c>
      <c r="C141" s="36">
        <v>0.41099999999999998</v>
      </c>
      <c r="D141" s="36">
        <v>0.216</v>
      </c>
      <c r="E141" s="36">
        <v>0.29799999999999999</v>
      </c>
      <c r="F141" s="30">
        <v>1</v>
      </c>
    </row>
    <row r="142" spans="1:6">
      <c r="A142" s="32" t="s">
        <v>142</v>
      </c>
      <c r="B142" s="36">
        <v>1.2E-2</v>
      </c>
      <c r="C142" s="36">
        <v>0.48199999999999998</v>
      </c>
      <c r="D142" s="36">
        <v>0.28599999999999998</v>
      </c>
      <c r="E142" s="36">
        <v>0.36799999999999999</v>
      </c>
      <c r="F142" s="30">
        <v>3</v>
      </c>
    </row>
    <row r="143" spans="1:6">
      <c r="A143" s="32" t="s">
        <v>143</v>
      </c>
      <c r="B143" s="36">
        <v>7.0000000000000001E-3</v>
      </c>
      <c r="C143" s="36">
        <v>0.39400000000000002</v>
      </c>
      <c r="D143" s="36">
        <v>0.14599999999999999</v>
      </c>
      <c r="E143" s="36">
        <v>0.251</v>
      </c>
      <c r="F143" s="30">
        <v>1</v>
      </c>
    </row>
    <row r="144" spans="1:6">
      <c r="A144" s="32" t="s">
        <v>144</v>
      </c>
      <c r="B144" s="36">
        <v>1.6E-2</v>
      </c>
      <c r="C144" s="36">
        <v>7.8E-2</v>
      </c>
      <c r="D144" s="36">
        <v>2.1999999999999999E-2</v>
      </c>
      <c r="E144" s="36">
        <v>3.1E-2</v>
      </c>
      <c r="F144" s="30">
        <v>1</v>
      </c>
    </row>
    <row r="145" spans="1:6">
      <c r="A145" s="32" t="s">
        <v>145</v>
      </c>
      <c r="B145" s="36">
        <v>4.0000000000000001E-3</v>
      </c>
      <c r="C145" s="36">
        <v>0.32800000000000001</v>
      </c>
      <c r="D145" s="36">
        <v>0.13100000000000001</v>
      </c>
      <c r="E145" s="36">
        <v>0.16300000000000001</v>
      </c>
      <c r="F145" s="30">
        <v>3</v>
      </c>
    </row>
    <row r="146" spans="1:6">
      <c r="A146" s="32" t="s">
        <v>146</v>
      </c>
      <c r="B146" s="36">
        <v>5.0000000000000001E-3</v>
      </c>
      <c r="C146" s="36">
        <v>0.49299999999999999</v>
      </c>
      <c r="D146" s="36">
        <v>0.17299999999999999</v>
      </c>
      <c r="E146" s="36">
        <v>0.65800000000000003</v>
      </c>
      <c r="F146" s="30">
        <v>3</v>
      </c>
    </row>
    <row r="147" spans="1:6">
      <c r="A147" s="32" t="s">
        <v>147</v>
      </c>
      <c r="B147" s="36">
        <v>4.0000000000000001E-3</v>
      </c>
      <c r="C147" s="36">
        <v>0.35499999999999998</v>
      </c>
      <c r="D147" s="36">
        <v>0.14000000000000001</v>
      </c>
      <c r="E147" s="36">
        <v>0.182</v>
      </c>
      <c r="F147" s="30">
        <v>2</v>
      </c>
    </row>
    <row r="148" spans="1:6">
      <c r="A148" s="32" t="s">
        <v>148</v>
      </c>
      <c r="B148" s="36">
        <v>1.7000000000000001E-2</v>
      </c>
      <c r="C148" s="36">
        <v>0.41499999999999998</v>
      </c>
      <c r="D148" s="36">
        <v>9.4E-2</v>
      </c>
      <c r="E148" s="36">
        <v>0.54100000000000004</v>
      </c>
      <c r="F148" s="30">
        <v>3</v>
      </c>
    </row>
    <row r="149" spans="1:6">
      <c r="A149" s="32" t="s">
        <v>149</v>
      </c>
      <c r="B149" s="36">
        <v>3.4000000000000002E-2</v>
      </c>
      <c r="C149" s="36">
        <v>0.17399999999999999</v>
      </c>
      <c r="D149" s="36">
        <v>2.4E-2</v>
      </c>
      <c r="E149" s="36">
        <v>0.10299999999999999</v>
      </c>
      <c r="F149" s="30">
        <v>3</v>
      </c>
    </row>
    <row r="150" spans="1:6">
      <c r="A150" s="32" t="s">
        <v>150</v>
      </c>
      <c r="B150" s="36">
        <v>4.1000000000000002E-2</v>
      </c>
      <c r="C150" s="36">
        <v>0.14199999999999999</v>
      </c>
      <c r="D150" s="36">
        <v>0.03</v>
      </c>
      <c r="E150" s="36">
        <v>3.4000000000000002E-2</v>
      </c>
      <c r="F150" s="30">
        <v>1</v>
      </c>
    </row>
    <row r="151" spans="1:6">
      <c r="A151" s="32" t="s">
        <v>151</v>
      </c>
      <c r="B151" s="36">
        <v>5.0000000000000001E-3</v>
      </c>
      <c r="C151" s="36">
        <v>0.34300000000000003</v>
      </c>
      <c r="D151" s="36">
        <v>0.13900000000000001</v>
      </c>
      <c r="E151" s="36">
        <v>0.38500000000000001</v>
      </c>
      <c r="F151" s="30">
        <v>3</v>
      </c>
    </row>
    <row r="152" spans="1:6">
      <c r="A152" s="32" t="s">
        <v>152</v>
      </c>
      <c r="B152" s="36">
        <v>2.9000000000000001E-2</v>
      </c>
      <c r="C152" s="36">
        <v>0.16800000000000001</v>
      </c>
      <c r="D152" s="36">
        <v>4.1000000000000002E-2</v>
      </c>
      <c r="E152" s="36">
        <v>5.3999999999999999E-2</v>
      </c>
      <c r="F152" s="30">
        <v>1</v>
      </c>
    </row>
    <row r="156" spans="1:6">
      <c r="A156" s="30" t="s">
        <v>165</v>
      </c>
      <c r="B156" s="23">
        <f>MIN(B2:B152)</f>
        <v>2E-3</v>
      </c>
      <c r="C156" s="23">
        <f t="shared" ref="C156:E156" si="33">MIN(C2:C152)</f>
        <v>5.5E-2</v>
      </c>
      <c r="D156" s="23">
        <f t="shared" si="33"/>
        <v>1.0999999999999999E-2</v>
      </c>
      <c r="E156" s="23">
        <f t="shared" si="33"/>
        <v>2.1000000000000001E-2</v>
      </c>
    </row>
    <row r="157" spans="1:6">
      <c r="A157" s="30" t="s">
        <v>166</v>
      </c>
      <c r="B157" s="23">
        <f>MAX(B2:B152)</f>
        <v>0.40200000000000002</v>
      </c>
      <c r="C157" s="23">
        <f t="shared" ref="C157:E157" si="34">MAX(C2:C152)</f>
        <v>0.53500000000000003</v>
      </c>
      <c r="D157" s="23">
        <f t="shared" si="34"/>
        <v>0.29399999999999998</v>
      </c>
      <c r="E157" s="23">
        <f t="shared" si="34"/>
        <v>0.68600000000000005</v>
      </c>
    </row>
    <row r="158" spans="1:6">
      <c r="A158" s="30" t="s">
        <v>174</v>
      </c>
      <c r="B158" s="23">
        <f>AVERAGE(B2:B152)</f>
        <v>2.8364238410595995E-2</v>
      </c>
      <c r="C158" s="23">
        <f t="shared" ref="C158:E158" si="35">AVERAGE(C2:C152)</f>
        <v>0.25692715231788077</v>
      </c>
      <c r="D158" s="23">
        <f t="shared" si="35"/>
        <v>9.5218543046357546E-2</v>
      </c>
      <c r="E158" s="23">
        <f t="shared" si="35"/>
        <v>0.20029801324503316</v>
      </c>
    </row>
    <row r="159" spans="1:6">
      <c r="A159" s="30" t="s">
        <v>173</v>
      </c>
      <c r="B159" s="23">
        <f>MEDIAN(B2:B152)</f>
        <v>1.7000000000000001E-2</v>
      </c>
      <c r="C159" s="23">
        <f t="shared" ref="C159:E159" si="36">MEDIAN(C2:C152)</f>
        <v>0.253</v>
      </c>
      <c r="D159" s="23">
        <f t="shared" si="36"/>
        <v>8.4000000000000005E-2</v>
      </c>
      <c r="E159" s="23">
        <f t="shared" si="36"/>
        <v>0.16300000000000001</v>
      </c>
    </row>
  </sheetData>
  <conditionalFormatting sqref="F2:F1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M2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S3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S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Y2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3:Y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E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3:AE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455E-DD75-4788-8EB0-2BE992EBE12B}">
  <dimension ref="A1:AF159"/>
  <sheetViews>
    <sheetView workbookViewId="0">
      <selection activeCell="N35" sqref="N35"/>
    </sheetView>
  </sheetViews>
  <sheetFormatPr defaultRowHeight="15"/>
  <cols>
    <col min="7" max="7" width="15" style="37" customWidth="1"/>
  </cols>
  <sheetData>
    <row r="1" spans="1:32" ht="75">
      <c r="A1" s="38"/>
      <c r="B1" s="41" t="s">
        <v>186</v>
      </c>
      <c r="C1" s="41" t="s">
        <v>187</v>
      </c>
      <c r="D1" s="41" t="s">
        <v>188</v>
      </c>
      <c r="E1" s="41" t="s">
        <v>189</v>
      </c>
      <c r="F1" s="41" t="s">
        <v>190</v>
      </c>
      <c r="G1" s="6" t="s">
        <v>169</v>
      </c>
    </row>
    <row r="2" spans="1:32">
      <c r="A2" s="40" t="s">
        <v>2</v>
      </c>
      <c r="B2" s="42">
        <v>0.56299999999999994</v>
      </c>
      <c r="C2" s="42">
        <v>0.17100000000000001</v>
      </c>
      <c r="D2" s="42">
        <v>2.7E-2</v>
      </c>
      <c r="E2" s="42">
        <v>0.17799999999999999</v>
      </c>
      <c r="F2" s="42">
        <v>6.2E-2</v>
      </c>
      <c r="G2" s="37">
        <v>3</v>
      </c>
      <c r="J2" s="37" t="s">
        <v>186</v>
      </c>
      <c r="K2" s="37"/>
      <c r="L2" s="37"/>
      <c r="M2" s="37"/>
      <c r="N2" s="37"/>
      <c r="O2" s="37"/>
      <c r="P2" s="37" t="s">
        <v>187</v>
      </c>
      <c r="Q2" s="37"/>
      <c r="R2" s="37"/>
      <c r="S2" s="37"/>
      <c r="T2" s="37"/>
      <c r="U2" s="37"/>
      <c r="V2" s="37" t="s">
        <v>188</v>
      </c>
      <c r="W2" s="37"/>
      <c r="X2" s="37"/>
      <c r="Y2" s="37"/>
      <c r="Z2" s="37"/>
      <c r="AA2" s="37"/>
      <c r="AB2" s="37" t="s">
        <v>189</v>
      </c>
      <c r="AC2" s="37"/>
      <c r="AD2" s="37"/>
      <c r="AE2" s="37"/>
      <c r="AF2" s="37"/>
    </row>
    <row r="3" spans="1:32">
      <c r="A3" s="39" t="s">
        <v>3</v>
      </c>
      <c r="B3" s="42">
        <v>0.56799999999999995</v>
      </c>
      <c r="C3" s="42">
        <v>0.192</v>
      </c>
      <c r="D3" s="42">
        <v>3.1E-2</v>
      </c>
      <c r="E3" s="42">
        <v>0.17100000000000001</v>
      </c>
      <c r="F3" s="42">
        <v>3.7999999999999999E-2</v>
      </c>
      <c r="G3" s="37">
        <v>1</v>
      </c>
      <c r="J3" s="37" t="s">
        <v>154</v>
      </c>
      <c r="K3" s="37">
        <v>0</v>
      </c>
      <c r="L3" s="37">
        <v>1</v>
      </c>
      <c r="M3" s="37">
        <v>2</v>
      </c>
      <c r="N3" s="37">
        <v>3</v>
      </c>
      <c r="O3" s="37"/>
      <c r="P3" s="37" t="s">
        <v>154</v>
      </c>
      <c r="Q3" s="37">
        <v>0</v>
      </c>
      <c r="R3" s="37">
        <v>1</v>
      </c>
      <c r="S3" s="37">
        <v>2</v>
      </c>
      <c r="T3" s="37">
        <v>3</v>
      </c>
      <c r="U3" s="37"/>
      <c r="V3" s="37" t="s">
        <v>154</v>
      </c>
      <c r="W3" s="37">
        <v>0</v>
      </c>
      <c r="X3" s="37">
        <v>1</v>
      </c>
      <c r="Y3" s="37">
        <v>2</v>
      </c>
      <c r="Z3" s="37">
        <v>3</v>
      </c>
      <c r="AA3" s="37"/>
      <c r="AB3" s="37" t="s">
        <v>154</v>
      </c>
      <c r="AC3" s="37">
        <v>0</v>
      </c>
      <c r="AD3" s="37">
        <v>1</v>
      </c>
      <c r="AE3" s="37">
        <v>2</v>
      </c>
      <c r="AF3" s="37">
        <v>3</v>
      </c>
    </row>
    <row r="4" spans="1:32">
      <c r="A4" s="39" t="s">
        <v>4</v>
      </c>
      <c r="B4" s="42">
        <v>0.49099999999999999</v>
      </c>
      <c r="C4" s="42">
        <v>0.20300000000000001</v>
      </c>
      <c r="D4" s="42">
        <v>3.6999999999999998E-2</v>
      </c>
      <c r="E4" s="42">
        <v>0.20499999999999999</v>
      </c>
      <c r="F4" s="42">
        <v>6.4000000000000001E-2</v>
      </c>
      <c r="G4" s="37">
        <v>3</v>
      </c>
      <c r="J4" s="5">
        <v>0.38</v>
      </c>
      <c r="K4" s="37">
        <f>COUNTIFS($B$2:$B$152, "&lt;="&amp;$J4, $G$2:$G$152, "="&amp;K$3)</f>
        <v>0</v>
      </c>
      <c r="L4" s="37">
        <f t="shared" ref="L4:N4" si="0">COUNTIFS($B$2:$B$152, "&lt;="&amp;$J4, $G$2:$G$152, "="&amp;L$3)</f>
        <v>0</v>
      </c>
      <c r="M4" s="37">
        <f t="shared" si="0"/>
        <v>0</v>
      </c>
      <c r="N4" s="37">
        <f t="shared" si="0"/>
        <v>0</v>
      </c>
      <c r="O4" s="37"/>
      <c r="P4" s="5">
        <v>0.08</v>
      </c>
      <c r="Q4" s="37">
        <f>COUNTIFS($C$2:$C$152, "&lt;="&amp;$P4, $G$2:$G$152, "="&amp;Q$3)</f>
        <v>0</v>
      </c>
      <c r="R4" s="37">
        <f t="shared" ref="R4:T4" si="1">COUNTIFS($C$2:$C$152, "&lt;="&amp;$P4, $G$2:$G$152, "="&amp;R$3)</f>
        <v>0</v>
      </c>
      <c r="S4" s="37">
        <f t="shared" si="1"/>
        <v>0</v>
      </c>
      <c r="T4" s="37">
        <f t="shared" si="1"/>
        <v>0</v>
      </c>
      <c r="U4" s="37"/>
      <c r="V4" s="5">
        <v>0.02</v>
      </c>
      <c r="W4" s="37">
        <f>COUNTIFS($D$2:$D152, "&lt;="&amp;$V4, $G$2:$G$152, "="&amp;W$3)</f>
        <v>0</v>
      </c>
      <c r="X4" s="37">
        <f>COUNTIFS($D$2:$D152, "&lt;="&amp;$V4, $G$2:$G$152, "="&amp;X$3)</f>
        <v>0</v>
      </c>
      <c r="Y4" s="37">
        <f>COUNTIFS($D$2:$D152, "&lt;="&amp;$V4, $G$2:$G$152, "="&amp;Y$3)</f>
        <v>0</v>
      </c>
      <c r="Z4" s="37">
        <f>COUNTIFS($D$2:$D152, "&lt;="&amp;$V4, $G$2:$G$152, "="&amp;Z$3)</f>
        <v>0</v>
      </c>
      <c r="AA4" s="37"/>
      <c r="AB4" s="5">
        <v>0.1</v>
      </c>
      <c r="AC4" s="37">
        <f>COUNTIFS($E$2:$E152, "&lt;="&amp;$AB4, $G$2:$G$152, "="&amp;AC$3)</f>
        <v>0</v>
      </c>
      <c r="AD4" s="37">
        <f>COUNTIFS($E$2:$E152, "&lt;="&amp;$AB4, $G$2:$G$152, "="&amp;AD$3)</f>
        <v>0</v>
      </c>
      <c r="AE4" s="37">
        <f>COUNTIFS($E$2:$E152, "&lt;="&amp;$AB4, $G$2:$G$152, "="&amp;AE$3)</f>
        <v>0</v>
      </c>
      <c r="AF4" s="37">
        <f>COUNTIFS($E$2:$E152, "&lt;="&amp;$AB4, $G$2:$G$152, "="&amp;AF$3)</f>
        <v>0</v>
      </c>
    </row>
    <row r="5" spans="1:32">
      <c r="A5" s="39" t="s">
        <v>5</v>
      </c>
      <c r="B5" s="42">
        <v>0.56899999999999995</v>
      </c>
      <c r="C5" s="42">
        <v>0.16700000000000001</v>
      </c>
      <c r="D5" s="42">
        <v>3.1E-2</v>
      </c>
      <c r="E5" s="42">
        <v>0.19</v>
      </c>
      <c r="F5" s="42">
        <v>4.2999999999999997E-2</v>
      </c>
      <c r="G5" s="37">
        <v>1</v>
      </c>
      <c r="J5" s="5">
        <v>0.4</v>
      </c>
      <c r="K5" s="37">
        <f>COUNTIFS($B$2:$B$152, "&gt;"&amp;$J4, $B$2:$B$152, "&lt;="&amp;$J5,$G$2:$G$152, "="&amp;K$3)</f>
        <v>0</v>
      </c>
      <c r="L5" s="37">
        <f t="shared" ref="L5:N5" si="2">COUNTIFS($B$2:$B$152, "&gt;"&amp;$J4, $B$2:$B$152, "&lt;="&amp;$J5,$G$2:$G$152, "="&amp;L$3)</f>
        <v>3</v>
      </c>
      <c r="M5" s="37">
        <f t="shared" si="2"/>
        <v>0</v>
      </c>
      <c r="N5" s="37">
        <f t="shared" si="2"/>
        <v>0</v>
      </c>
      <c r="O5" s="37"/>
      <c r="P5" s="5">
        <v>0.1</v>
      </c>
      <c r="Q5" s="37">
        <f>COUNTIFS($C$2:$C$152, "&gt;"&amp;$P4, $C$2:$C$152, "&lt;="&amp;$P5,$G$2:$G$152, "="&amp;Q$3)</f>
        <v>0</v>
      </c>
      <c r="R5" s="37">
        <f t="shared" ref="R5:T5" si="3">COUNTIFS($C$2:$C$152, "&gt;"&amp;$P4, $C$2:$C$152, "&lt;="&amp;$P5,$G$2:$G$152, "="&amp;R$3)</f>
        <v>0</v>
      </c>
      <c r="S5" s="37">
        <f t="shared" si="3"/>
        <v>0</v>
      </c>
      <c r="T5" s="37">
        <f t="shared" si="3"/>
        <v>2</v>
      </c>
      <c r="U5" s="37"/>
      <c r="V5" s="5">
        <v>0.03</v>
      </c>
      <c r="W5" s="37">
        <f>COUNTIFS($D$2:$D$152, "&gt;"&amp;$V4, $D$2:$D$152, "&lt;="&amp;$V5,$G$2:$G$152, "="&amp;W$3)</f>
        <v>0</v>
      </c>
      <c r="X5" s="37">
        <f t="shared" ref="X5:Z5" si="4">COUNTIFS($D$2:$D$152, "&gt;"&amp;$V4, $D$2:$D$152, "&lt;="&amp;$V5,$G$2:$G$152, "="&amp;X$3)</f>
        <v>15</v>
      </c>
      <c r="Y5" s="37">
        <f t="shared" si="4"/>
        <v>7</v>
      </c>
      <c r="Z5" s="37">
        <f t="shared" si="4"/>
        <v>16</v>
      </c>
      <c r="AA5" s="37"/>
      <c r="AB5" s="5">
        <v>0.12</v>
      </c>
      <c r="AC5" s="37">
        <f>COUNTIFS($E$2:$E$152, "&gt;"&amp;$AB4, $E$2:$E$152, "&lt;="&amp;$AB5,$G$2:$G$152, "="&amp;AC$3)</f>
        <v>0</v>
      </c>
      <c r="AD5" s="37">
        <f t="shared" ref="AD5:AF5" si="5">COUNTIFS($E$2:$E$152, "&gt;"&amp;$AB4, $E$2:$E$152, "&lt;="&amp;$AB5,$G$2:$G$152, "="&amp;AD$3)</f>
        <v>1</v>
      </c>
      <c r="AE5" s="37">
        <f t="shared" si="5"/>
        <v>1</v>
      </c>
      <c r="AF5" s="37">
        <f t="shared" si="5"/>
        <v>3</v>
      </c>
    </row>
    <row r="6" spans="1:32">
      <c r="A6" s="39" t="s">
        <v>6</v>
      </c>
      <c r="B6" s="42">
        <v>0.46899999999999997</v>
      </c>
      <c r="C6" s="42">
        <v>0.21</v>
      </c>
      <c r="D6" s="42">
        <v>4.1000000000000002E-2</v>
      </c>
      <c r="E6" s="42">
        <v>0.20899999999999999</v>
      </c>
      <c r="F6" s="42">
        <v>7.0999999999999994E-2</v>
      </c>
      <c r="G6" s="37">
        <v>1</v>
      </c>
      <c r="J6" s="5">
        <v>0.42</v>
      </c>
      <c r="K6" s="37">
        <f t="shared" ref="K6:K20" si="6">COUNTIFS($B$2:$B$152, "&gt;"&amp;$J5, $B$2:$B$152, "&lt;="&amp;$J6,$G$2:$G$152, "="&amp;K$3)</f>
        <v>0</v>
      </c>
      <c r="L6" s="37">
        <f t="shared" ref="L6:L20" si="7">COUNTIFS($B$2:$B$152, "&gt;"&amp;$J5, $B$2:$B$152, "&lt;="&amp;$J6,$G$2:$G$152, "="&amp;L$3)</f>
        <v>2</v>
      </c>
      <c r="M6" s="37">
        <f t="shared" ref="M6:M20" si="8">COUNTIFS($B$2:$B$152, "&gt;"&amp;$J5, $B$2:$B$152, "&lt;="&amp;$J6,$G$2:$G$152, "="&amp;M$3)</f>
        <v>0</v>
      </c>
      <c r="N6" s="37">
        <f t="shared" ref="N6:N20" si="9">COUNTIFS($B$2:$B$152, "&gt;"&amp;$J5, $B$2:$B$152, "&lt;="&amp;$J6,$G$2:$G$152, "="&amp;N$3)</f>
        <v>3</v>
      </c>
      <c r="O6" s="37"/>
      <c r="P6" s="5">
        <v>0.12</v>
      </c>
      <c r="Q6" s="37">
        <f t="shared" ref="Q6:Q14" si="10">COUNTIFS($C$2:$C$152, "&gt;"&amp;$P5, $C$2:$C$152, "&lt;="&amp;$P6,$G$2:$G$152, "="&amp;Q$3)</f>
        <v>0</v>
      </c>
      <c r="R6" s="37">
        <f t="shared" ref="R6:R14" si="11">COUNTIFS($C$2:$C$152, "&gt;"&amp;$P5, $C$2:$C$152, "&lt;="&amp;$P6,$G$2:$G$152, "="&amp;R$3)</f>
        <v>0</v>
      </c>
      <c r="S6" s="37">
        <f t="shared" ref="S6:S14" si="12">COUNTIFS($C$2:$C$152, "&gt;"&amp;$P5, $C$2:$C$152, "&lt;="&amp;$P6,$G$2:$G$152, "="&amp;S$3)</f>
        <v>0</v>
      </c>
      <c r="T6" s="37">
        <f t="shared" ref="T6:T14" si="13">COUNTIFS($C$2:$C$152, "&gt;"&amp;$P5, $C$2:$C$152, "&lt;="&amp;$P6,$G$2:$G$152, "="&amp;T$3)</f>
        <v>2</v>
      </c>
      <c r="U6" s="37"/>
      <c r="V6" s="20">
        <v>0.04</v>
      </c>
      <c r="W6" s="37">
        <f t="shared" ref="W6:W7" si="14">COUNTIFS($D$2:$D$152, "&gt;"&amp;$V5, $D$2:$D$152, "&lt;="&amp;$V6,$G$2:$G$152, "="&amp;W$3)</f>
        <v>3</v>
      </c>
      <c r="X6" s="37">
        <f t="shared" ref="X6:X7" si="15">COUNTIFS($D$2:$D$152, "&gt;"&amp;$V5, $D$2:$D$152, "&lt;="&amp;$V6,$G$2:$G$152, "="&amp;X$3)</f>
        <v>40</v>
      </c>
      <c r="Y6" s="37">
        <f t="shared" ref="Y6:Y7" si="16">COUNTIFS($D$2:$D$152, "&gt;"&amp;$V5, $D$2:$D$152, "&lt;="&amp;$V6,$G$2:$G$152, "="&amp;Y$3)</f>
        <v>6</v>
      </c>
      <c r="Z6" s="37">
        <f t="shared" ref="Z6:Z7" si="17">COUNTIFS($D$2:$D$152, "&gt;"&amp;$V5, $D$2:$D$152, "&lt;="&amp;$V6,$G$2:$G$152, "="&amp;Z$3)</f>
        <v>45</v>
      </c>
      <c r="AA6" s="37"/>
      <c r="AB6" s="5">
        <v>0.14000000000000001</v>
      </c>
      <c r="AC6" s="37">
        <f t="shared" ref="AC6:AC15" si="18">COUNTIFS($E$2:$E$152, "&gt;"&amp;$AB5, $E$2:$E$152, "&lt;="&amp;$AB6,$G$2:$G$152, "="&amp;AC$3)</f>
        <v>1</v>
      </c>
      <c r="AD6" s="37">
        <f t="shared" ref="AD6:AD15" si="19">COUNTIFS($E$2:$E$152, "&gt;"&amp;$AB5, $E$2:$E$152, "&lt;="&amp;$AB6,$G$2:$G$152, "="&amp;AD$3)</f>
        <v>1</v>
      </c>
      <c r="AE6" s="37">
        <f t="shared" ref="AE6:AE15" si="20">COUNTIFS($E$2:$E$152, "&gt;"&amp;$AB5, $E$2:$E$152, "&lt;="&amp;$AB6,$G$2:$G$152, "="&amp;AE$3)</f>
        <v>5</v>
      </c>
      <c r="AF6" s="37">
        <f t="shared" ref="AF6:AF15" si="21">COUNTIFS($E$2:$E$152, "&gt;"&amp;$AB5, $E$2:$E$152, "&lt;="&amp;$AB6,$G$2:$G$152, "="&amp;AF$3)</f>
        <v>5</v>
      </c>
    </row>
    <row r="7" spans="1:32">
      <c r="A7" s="39" t="s">
        <v>7</v>
      </c>
      <c r="B7" s="42">
        <v>0.58099999999999996</v>
      </c>
      <c r="C7" s="42">
        <v>0.155</v>
      </c>
      <c r="D7" s="42">
        <v>0.03</v>
      </c>
      <c r="E7" s="42">
        <v>0.17499999999999999</v>
      </c>
      <c r="F7" s="42">
        <v>5.8999999999999997E-2</v>
      </c>
      <c r="G7" s="37">
        <v>3</v>
      </c>
      <c r="J7" s="5">
        <v>0.44</v>
      </c>
      <c r="K7" s="37">
        <f t="shared" si="6"/>
        <v>0</v>
      </c>
      <c r="L7" s="37">
        <f t="shared" si="7"/>
        <v>3</v>
      </c>
      <c r="M7" s="37">
        <f t="shared" si="8"/>
        <v>0</v>
      </c>
      <c r="N7" s="37">
        <f t="shared" si="9"/>
        <v>1</v>
      </c>
      <c r="O7" s="37"/>
      <c r="P7" s="5">
        <v>0.14000000000000001</v>
      </c>
      <c r="Q7" s="37">
        <f t="shared" si="10"/>
        <v>0</v>
      </c>
      <c r="R7" s="37">
        <f t="shared" si="11"/>
        <v>2</v>
      </c>
      <c r="S7" s="37">
        <f t="shared" si="12"/>
        <v>2</v>
      </c>
      <c r="T7" s="37">
        <f t="shared" si="13"/>
        <v>4</v>
      </c>
      <c r="U7" s="37"/>
      <c r="V7" s="5">
        <v>0.05</v>
      </c>
      <c r="W7" s="37">
        <f t="shared" si="14"/>
        <v>0</v>
      </c>
      <c r="X7" s="37">
        <f t="shared" si="15"/>
        <v>13</v>
      </c>
      <c r="Y7" s="37">
        <f t="shared" si="16"/>
        <v>0</v>
      </c>
      <c r="Z7" s="37">
        <f t="shared" si="17"/>
        <v>6</v>
      </c>
      <c r="AA7" s="37"/>
      <c r="AB7" s="5">
        <v>0.16</v>
      </c>
      <c r="AC7" s="37">
        <f t="shared" si="18"/>
        <v>0</v>
      </c>
      <c r="AD7" s="37">
        <f t="shared" si="19"/>
        <v>8</v>
      </c>
      <c r="AE7" s="37">
        <f t="shared" si="20"/>
        <v>3</v>
      </c>
      <c r="AF7" s="37">
        <f t="shared" si="21"/>
        <v>3</v>
      </c>
    </row>
    <row r="8" spans="1:32">
      <c r="A8" s="39" t="s">
        <v>8</v>
      </c>
      <c r="B8" s="42">
        <v>0.46400000000000002</v>
      </c>
      <c r="C8" s="42">
        <v>0.20699999999999999</v>
      </c>
      <c r="D8" s="42">
        <v>3.6999999999999998E-2</v>
      </c>
      <c r="E8" s="42">
        <v>0.223</v>
      </c>
      <c r="F8" s="42">
        <v>7.0000000000000007E-2</v>
      </c>
      <c r="G8" s="37">
        <v>1</v>
      </c>
      <c r="J8" s="5">
        <v>0.46</v>
      </c>
      <c r="K8" s="37">
        <f t="shared" si="6"/>
        <v>0</v>
      </c>
      <c r="L8" s="37">
        <f t="shared" si="7"/>
        <v>3</v>
      </c>
      <c r="M8" s="37">
        <f t="shared" si="8"/>
        <v>0</v>
      </c>
      <c r="N8" s="37">
        <f t="shared" si="9"/>
        <v>2</v>
      </c>
      <c r="O8" s="37"/>
      <c r="P8" s="5">
        <v>0.16</v>
      </c>
      <c r="Q8" s="37">
        <f t="shared" si="10"/>
        <v>0</v>
      </c>
      <c r="R8" s="37">
        <f t="shared" si="11"/>
        <v>6</v>
      </c>
      <c r="S8" s="37">
        <f t="shared" si="12"/>
        <v>5</v>
      </c>
      <c r="T8" s="37">
        <f t="shared" si="13"/>
        <v>12</v>
      </c>
      <c r="U8" s="37"/>
      <c r="V8" s="5">
        <v>0.06</v>
      </c>
      <c r="W8" s="37">
        <f t="shared" ref="W8" si="22">COUNTIFS($D$2:$D$152, "&gt;"&amp;$V7, $D$2:$D$152, "&lt;="&amp;$V8,$G$2:$G$152, "="&amp;W$3)</f>
        <v>0</v>
      </c>
      <c r="X8" s="37">
        <f t="shared" ref="X8" si="23">COUNTIFS($D$2:$D$152, "&gt;"&amp;$V7, $D$2:$D$152, "&lt;="&amp;$V8,$G$2:$G$152, "="&amp;X$3)</f>
        <v>0</v>
      </c>
      <c r="Y8" s="37">
        <f t="shared" ref="Y8" si="24">COUNTIFS($D$2:$D$152, "&gt;"&amp;$V7, $D$2:$D$152, "&lt;="&amp;$V8,$G$2:$G$152, "="&amp;Y$3)</f>
        <v>0</v>
      </c>
      <c r="Z8" s="37">
        <f t="shared" ref="Z8" si="25">COUNTIFS($D$2:$D$152, "&gt;"&amp;$V7, $D$2:$D$152, "&lt;="&amp;$V8,$G$2:$G$152, "="&amp;Z$3)</f>
        <v>0</v>
      </c>
      <c r="AA8" s="37"/>
      <c r="AB8" s="5">
        <v>0.18</v>
      </c>
      <c r="AC8" s="37">
        <f t="shared" si="18"/>
        <v>0</v>
      </c>
      <c r="AD8" s="37">
        <f t="shared" si="19"/>
        <v>16</v>
      </c>
      <c r="AE8" s="37">
        <f t="shared" si="20"/>
        <v>1</v>
      </c>
      <c r="AF8" s="37">
        <f t="shared" si="21"/>
        <v>14</v>
      </c>
    </row>
    <row r="9" spans="1:32">
      <c r="A9" s="39" t="s">
        <v>9</v>
      </c>
      <c r="B9" s="42">
        <v>0.60299999999999998</v>
      </c>
      <c r="C9" s="42">
        <v>0.16</v>
      </c>
      <c r="D9" s="42">
        <v>0.04</v>
      </c>
      <c r="E9" s="42">
        <v>0.14599999999999999</v>
      </c>
      <c r="F9" s="42">
        <v>5.1999999999999998E-2</v>
      </c>
      <c r="G9" s="37">
        <v>2</v>
      </c>
      <c r="J9" s="5">
        <v>0.48</v>
      </c>
      <c r="K9" s="37">
        <f t="shared" si="6"/>
        <v>0</v>
      </c>
      <c r="L9" s="37">
        <f t="shared" si="7"/>
        <v>11</v>
      </c>
      <c r="M9" s="37">
        <f t="shared" si="8"/>
        <v>1</v>
      </c>
      <c r="N9" s="37">
        <f t="shared" si="9"/>
        <v>8</v>
      </c>
      <c r="O9" s="37"/>
      <c r="P9" s="20">
        <v>0.18</v>
      </c>
      <c r="Q9" s="37">
        <f t="shared" si="10"/>
        <v>1</v>
      </c>
      <c r="R9" s="37">
        <f t="shared" si="11"/>
        <v>15</v>
      </c>
      <c r="S9" s="37">
        <f t="shared" si="12"/>
        <v>2</v>
      </c>
      <c r="T9" s="37">
        <f t="shared" si="13"/>
        <v>19</v>
      </c>
      <c r="U9" s="37"/>
      <c r="V9" s="5"/>
      <c r="W9" s="37"/>
      <c r="X9" s="37"/>
      <c r="Y9" s="37"/>
      <c r="Z9" s="37"/>
      <c r="AA9" s="37"/>
      <c r="AB9" s="20">
        <v>0.2</v>
      </c>
      <c r="AC9" s="37">
        <f t="shared" si="18"/>
        <v>1</v>
      </c>
      <c r="AD9" s="37">
        <f t="shared" si="19"/>
        <v>17</v>
      </c>
      <c r="AE9" s="37">
        <f t="shared" si="20"/>
        <v>1</v>
      </c>
      <c r="AF9" s="37">
        <f t="shared" si="21"/>
        <v>9</v>
      </c>
    </row>
    <row r="10" spans="1:32">
      <c r="A10" s="39" t="s">
        <v>10</v>
      </c>
      <c r="B10" s="42">
        <v>0.47399999999999998</v>
      </c>
      <c r="C10" s="42">
        <v>0.21299999999999999</v>
      </c>
      <c r="D10" s="42">
        <v>3.7999999999999999E-2</v>
      </c>
      <c r="E10" s="42">
        <v>0.20100000000000001</v>
      </c>
      <c r="F10" s="42">
        <v>7.4999999999999997E-2</v>
      </c>
      <c r="G10" s="37">
        <v>3</v>
      </c>
      <c r="J10" s="5">
        <v>0.5</v>
      </c>
      <c r="K10" s="37">
        <f t="shared" si="6"/>
        <v>1</v>
      </c>
      <c r="L10" s="37">
        <f t="shared" si="7"/>
        <v>8</v>
      </c>
      <c r="M10" s="37">
        <f t="shared" si="8"/>
        <v>0</v>
      </c>
      <c r="N10" s="37">
        <f t="shared" si="9"/>
        <v>10</v>
      </c>
      <c r="O10" s="37"/>
      <c r="P10" s="5">
        <v>0.2</v>
      </c>
      <c r="Q10" s="37">
        <f t="shared" si="10"/>
        <v>2</v>
      </c>
      <c r="R10" s="37">
        <f t="shared" si="11"/>
        <v>25</v>
      </c>
      <c r="S10" s="37">
        <f t="shared" si="12"/>
        <v>3</v>
      </c>
      <c r="T10" s="37">
        <f t="shared" si="13"/>
        <v>15</v>
      </c>
      <c r="U10" s="37"/>
      <c r="V10" s="5"/>
      <c r="W10" s="37"/>
      <c r="X10" s="37"/>
      <c r="Y10" s="37"/>
      <c r="Z10" s="37"/>
      <c r="AA10" s="37"/>
      <c r="AB10" s="5">
        <v>0.22</v>
      </c>
      <c r="AC10" s="37">
        <f t="shared" si="18"/>
        <v>1</v>
      </c>
      <c r="AD10" s="37">
        <f t="shared" si="19"/>
        <v>10</v>
      </c>
      <c r="AE10" s="37">
        <f t="shared" si="20"/>
        <v>1</v>
      </c>
      <c r="AF10" s="37">
        <f t="shared" si="21"/>
        <v>12</v>
      </c>
    </row>
    <row r="11" spans="1:32">
      <c r="A11" s="39" t="s">
        <v>11</v>
      </c>
      <c r="B11" s="42">
        <v>0.62</v>
      </c>
      <c r="C11" s="42">
        <v>0.152</v>
      </c>
      <c r="D11" s="42">
        <v>2.5000000000000001E-2</v>
      </c>
      <c r="E11" s="42">
        <v>0.16300000000000001</v>
      </c>
      <c r="F11" s="42">
        <v>0.04</v>
      </c>
      <c r="G11" s="37">
        <v>1</v>
      </c>
      <c r="J11" s="5">
        <v>0.52</v>
      </c>
      <c r="K11" s="37">
        <f t="shared" si="6"/>
        <v>1</v>
      </c>
      <c r="L11" s="37">
        <f t="shared" si="7"/>
        <v>4</v>
      </c>
      <c r="M11" s="37">
        <f t="shared" si="8"/>
        <v>1</v>
      </c>
      <c r="N11" s="37">
        <f t="shared" si="9"/>
        <v>10</v>
      </c>
      <c r="O11" s="37"/>
      <c r="P11" s="5">
        <v>0.22</v>
      </c>
      <c r="Q11" s="37">
        <f t="shared" si="10"/>
        <v>0</v>
      </c>
      <c r="R11" s="37">
        <f t="shared" si="11"/>
        <v>17</v>
      </c>
      <c r="S11" s="37">
        <f t="shared" si="12"/>
        <v>1</v>
      </c>
      <c r="T11" s="37">
        <f t="shared" si="13"/>
        <v>9</v>
      </c>
      <c r="U11" s="37"/>
      <c r="V11" s="5"/>
      <c r="W11" s="37"/>
      <c r="X11" s="37"/>
      <c r="Y11" s="37"/>
      <c r="Z11" s="37"/>
      <c r="AA11" s="37"/>
      <c r="AB11" s="5">
        <v>0.24</v>
      </c>
      <c r="AC11" s="37">
        <f t="shared" si="18"/>
        <v>0</v>
      </c>
      <c r="AD11" s="37">
        <f t="shared" si="19"/>
        <v>7</v>
      </c>
      <c r="AE11" s="37">
        <f t="shared" si="20"/>
        <v>1</v>
      </c>
      <c r="AF11" s="37">
        <f t="shared" si="21"/>
        <v>7</v>
      </c>
    </row>
    <row r="12" spans="1:32">
      <c r="A12" s="39" t="s">
        <v>12</v>
      </c>
      <c r="B12" s="42">
        <v>0.60599999999999998</v>
      </c>
      <c r="C12" s="42">
        <v>0.185</v>
      </c>
      <c r="D12" s="42">
        <v>2.8000000000000001E-2</v>
      </c>
      <c r="E12" s="42">
        <v>0.14899999999999999</v>
      </c>
      <c r="F12" s="42">
        <v>3.2000000000000001E-2</v>
      </c>
      <c r="G12" s="37">
        <v>1</v>
      </c>
      <c r="J12" s="20">
        <v>0.54</v>
      </c>
      <c r="K12" s="37">
        <f t="shared" si="6"/>
        <v>0</v>
      </c>
      <c r="L12" s="37">
        <f t="shared" si="7"/>
        <v>7</v>
      </c>
      <c r="M12" s="37">
        <f t="shared" si="8"/>
        <v>1</v>
      </c>
      <c r="N12" s="37">
        <f t="shared" si="9"/>
        <v>7</v>
      </c>
      <c r="O12" s="37"/>
      <c r="P12" s="5">
        <v>0.24</v>
      </c>
      <c r="Q12" s="37">
        <f t="shared" si="10"/>
        <v>0</v>
      </c>
      <c r="R12" s="37">
        <f t="shared" si="11"/>
        <v>3</v>
      </c>
      <c r="S12" s="37">
        <f t="shared" si="12"/>
        <v>0</v>
      </c>
      <c r="T12" s="37">
        <f t="shared" si="13"/>
        <v>3</v>
      </c>
      <c r="U12" s="37"/>
      <c r="V12" s="5"/>
      <c r="W12" s="37"/>
      <c r="X12" s="37"/>
      <c r="Y12" s="37"/>
      <c r="Z12" s="37"/>
      <c r="AA12" s="37"/>
      <c r="AB12" s="5">
        <v>0.26</v>
      </c>
      <c r="AC12" s="37">
        <f t="shared" si="18"/>
        <v>0</v>
      </c>
      <c r="AD12" s="37">
        <f t="shared" si="19"/>
        <v>4</v>
      </c>
      <c r="AE12" s="37">
        <f t="shared" si="20"/>
        <v>0</v>
      </c>
      <c r="AF12" s="37">
        <f t="shared" si="21"/>
        <v>7</v>
      </c>
    </row>
    <row r="13" spans="1:32">
      <c r="A13" s="39" t="s">
        <v>13</v>
      </c>
      <c r="B13" s="42">
        <v>0.49399999999999999</v>
      </c>
      <c r="C13" s="42">
        <v>0.16700000000000001</v>
      </c>
      <c r="D13" s="42">
        <v>3.4000000000000002E-2</v>
      </c>
      <c r="E13" s="42">
        <v>0.23300000000000001</v>
      </c>
      <c r="F13" s="42">
        <v>7.1999999999999995E-2</v>
      </c>
      <c r="G13" s="37">
        <v>3</v>
      </c>
      <c r="J13" s="5">
        <v>0.56000000000000005</v>
      </c>
      <c r="K13" s="37">
        <f t="shared" si="6"/>
        <v>0</v>
      </c>
      <c r="L13" s="37">
        <f t="shared" si="7"/>
        <v>8</v>
      </c>
      <c r="M13" s="37">
        <f t="shared" si="8"/>
        <v>1</v>
      </c>
      <c r="N13" s="37">
        <f t="shared" si="9"/>
        <v>6</v>
      </c>
      <c r="O13" s="37"/>
      <c r="P13" s="5">
        <v>0.26</v>
      </c>
      <c r="Q13" s="37">
        <f t="shared" si="10"/>
        <v>0</v>
      </c>
      <c r="R13" s="37">
        <f t="shared" si="11"/>
        <v>0</v>
      </c>
      <c r="S13" s="37">
        <f t="shared" si="12"/>
        <v>0</v>
      </c>
      <c r="T13" s="37">
        <f t="shared" si="13"/>
        <v>1</v>
      </c>
      <c r="U13" s="37"/>
      <c r="V13" s="5"/>
      <c r="W13" s="37"/>
      <c r="X13" s="37"/>
      <c r="Y13" s="37"/>
      <c r="Z13" s="37"/>
      <c r="AA13" s="37"/>
      <c r="AB13" s="5">
        <v>0.28000000000000003</v>
      </c>
      <c r="AC13" s="37">
        <f t="shared" si="18"/>
        <v>0</v>
      </c>
      <c r="AD13" s="37">
        <f t="shared" si="19"/>
        <v>1</v>
      </c>
      <c r="AE13" s="37">
        <f t="shared" si="20"/>
        <v>0</v>
      </c>
      <c r="AF13" s="37">
        <f t="shared" si="21"/>
        <v>5</v>
      </c>
    </row>
    <row r="14" spans="1:32">
      <c r="A14" s="39" t="s">
        <v>14</v>
      </c>
      <c r="B14" s="42">
        <v>0.46899999999999997</v>
      </c>
      <c r="C14" s="42">
        <v>0.14899999999999999</v>
      </c>
      <c r="D14" s="42">
        <v>0.03</v>
      </c>
      <c r="E14" s="42">
        <v>0.28399999999999997</v>
      </c>
      <c r="F14" s="42">
        <v>6.8000000000000005E-2</v>
      </c>
      <c r="G14" s="37">
        <v>3</v>
      </c>
      <c r="J14" s="5">
        <v>0.57999999999999996</v>
      </c>
      <c r="K14" s="37">
        <f t="shared" si="6"/>
        <v>0</v>
      </c>
      <c r="L14" s="37">
        <f t="shared" si="7"/>
        <v>7</v>
      </c>
      <c r="M14" s="37">
        <f t="shared" si="8"/>
        <v>2</v>
      </c>
      <c r="N14" s="37">
        <f t="shared" si="9"/>
        <v>7</v>
      </c>
      <c r="O14" s="37"/>
      <c r="P14" s="5">
        <v>0.28000000000000003</v>
      </c>
      <c r="Q14" s="37">
        <f t="shared" si="10"/>
        <v>0</v>
      </c>
      <c r="R14" s="37">
        <f t="shared" si="11"/>
        <v>0</v>
      </c>
      <c r="S14" s="37">
        <f t="shared" si="12"/>
        <v>0</v>
      </c>
      <c r="T14" s="37">
        <f t="shared" si="13"/>
        <v>0</v>
      </c>
      <c r="U14" s="37"/>
      <c r="V14" s="5"/>
      <c r="W14" s="37"/>
      <c r="X14" s="37"/>
      <c r="Y14" s="37"/>
      <c r="Z14" s="37"/>
      <c r="AA14" s="37"/>
      <c r="AB14" s="5">
        <v>0.3</v>
      </c>
      <c r="AC14" s="37">
        <f t="shared" si="18"/>
        <v>0</v>
      </c>
      <c r="AD14" s="37">
        <f t="shared" si="19"/>
        <v>2</v>
      </c>
      <c r="AE14" s="37">
        <f t="shared" si="20"/>
        <v>0</v>
      </c>
      <c r="AF14" s="37">
        <f t="shared" si="21"/>
        <v>1</v>
      </c>
    </row>
    <row r="15" spans="1:32">
      <c r="A15" s="39" t="s">
        <v>15</v>
      </c>
      <c r="B15" s="42">
        <v>0.58399999999999996</v>
      </c>
      <c r="C15" s="42">
        <v>0.17799999999999999</v>
      </c>
      <c r="D15" s="42">
        <v>3.2000000000000001E-2</v>
      </c>
      <c r="E15" s="42">
        <v>0.16</v>
      </c>
      <c r="F15" s="42">
        <v>4.7E-2</v>
      </c>
      <c r="G15" s="37">
        <v>1</v>
      </c>
      <c r="J15" s="5">
        <v>0.6</v>
      </c>
      <c r="K15" s="37">
        <f t="shared" si="6"/>
        <v>0</v>
      </c>
      <c r="L15" s="37">
        <f t="shared" si="7"/>
        <v>5</v>
      </c>
      <c r="M15" s="37">
        <f t="shared" si="8"/>
        <v>1</v>
      </c>
      <c r="N15" s="37">
        <f t="shared" si="9"/>
        <v>5</v>
      </c>
      <c r="O15" s="37"/>
      <c r="P15" s="5"/>
      <c r="Q15" s="37"/>
      <c r="R15" s="37"/>
      <c r="S15" s="37"/>
      <c r="T15" s="37"/>
      <c r="U15" s="37"/>
      <c r="V15" s="5"/>
      <c r="W15" s="37"/>
      <c r="X15" s="37"/>
      <c r="Y15" s="37"/>
      <c r="Z15" s="37"/>
      <c r="AA15" s="37"/>
      <c r="AB15" s="5">
        <v>0.32</v>
      </c>
      <c r="AC15" s="37">
        <f t="shared" si="18"/>
        <v>0</v>
      </c>
      <c r="AD15" s="37">
        <f t="shared" si="19"/>
        <v>1</v>
      </c>
      <c r="AE15" s="37">
        <f t="shared" si="20"/>
        <v>0</v>
      </c>
      <c r="AF15" s="37">
        <f t="shared" si="21"/>
        <v>1</v>
      </c>
    </row>
    <row r="16" spans="1:32">
      <c r="A16" s="39" t="s">
        <v>16</v>
      </c>
      <c r="B16" s="42">
        <v>0.55100000000000005</v>
      </c>
      <c r="C16" s="42">
        <v>0.20499999999999999</v>
      </c>
      <c r="D16" s="42">
        <v>3.2000000000000001E-2</v>
      </c>
      <c r="E16" s="42">
        <v>0.16700000000000001</v>
      </c>
      <c r="F16" s="42">
        <v>4.3999999999999997E-2</v>
      </c>
      <c r="G16" s="37">
        <v>1</v>
      </c>
      <c r="J16" s="5">
        <v>0.62</v>
      </c>
      <c r="K16" s="37">
        <f t="shared" si="6"/>
        <v>1</v>
      </c>
      <c r="L16" s="37">
        <f t="shared" si="7"/>
        <v>4</v>
      </c>
      <c r="M16" s="37">
        <f t="shared" si="8"/>
        <v>2</v>
      </c>
      <c r="N16" s="37">
        <f t="shared" si="9"/>
        <v>3</v>
      </c>
      <c r="O16" s="37"/>
      <c r="P16" s="5"/>
      <c r="Q16" s="37"/>
      <c r="R16" s="37"/>
      <c r="S16" s="37"/>
      <c r="T16" s="37"/>
      <c r="U16" s="37"/>
      <c r="V16" s="5"/>
      <c r="W16" s="37"/>
      <c r="X16" s="37"/>
      <c r="Y16" s="37"/>
      <c r="Z16" s="37"/>
      <c r="AA16" s="37"/>
      <c r="AB16" s="5">
        <v>0.34</v>
      </c>
      <c r="AC16" s="37">
        <f t="shared" ref="AC16" si="26">COUNTIFS($E$2:$E$152, "&gt;"&amp;$AB15, $E$2:$E$152, "&lt;="&amp;$AB16,$G$2:$G$152, "="&amp;AC$3)</f>
        <v>0</v>
      </c>
      <c r="AD16" s="37">
        <f t="shared" ref="AD16" si="27">COUNTIFS($E$2:$E$152, "&gt;"&amp;$AB15, $E$2:$E$152, "&lt;="&amp;$AB16,$G$2:$G$152, "="&amp;AD$3)</f>
        <v>0</v>
      </c>
      <c r="AE16" s="37">
        <f t="shared" ref="AE16" si="28">COUNTIFS($E$2:$E$152, "&gt;"&amp;$AB15, $E$2:$E$152, "&lt;="&amp;$AB16,$G$2:$G$152, "="&amp;AE$3)</f>
        <v>0</v>
      </c>
      <c r="AF16" s="37">
        <f t="shared" ref="AF16" si="29">COUNTIFS($E$2:$E$152, "&gt;"&amp;$AB15, $E$2:$E$152, "&lt;="&amp;$AB16,$G$2:$G$152, "="&amp;AF$3)</f>
        <v>0</v>
      </c>
    </row>
    <row r="17" spans="1:32">
      <c r="A17" s="39" t="s">
        <v>17</v>
      </c>
      <c r="B17" s="42">
        <v>0.54700000000000004</v>
      </c>
      <c r="C17" s="42">
        <v>0.192</v>
      </c>
      <c r="D17" s="42">
        <v>3.4000000000000002E-2</v>
      </c>
      <c r="E17" s="42">
        <v>0.186</v>
      </c>
      <c r="F17" s="42">
        <v>4.1000000000000002E-2</v>
      </c>
      <c r="G17" s="37">
        <v>1</v>
      </c>
      <c r="J17" s="5">
        <v>0.64</v>
      </c>
      <c r="K17" s="37">
        <f t="shared" si="6"/>
        <v>0</v>
      </c>
      <c r="L17" s="37">
        <f t="shared" si="7"/>
        <v>2</v>
      </c>
      <c r="M17" s="37">
        <f t="shared" si="8"/>
        <v>3</v>
      </c>
      <c r="N17" s="37">
        <f t="shared" si="9"/>
        <v>2</v>
      </c>
      <c r="O17" s="37"/>
      <c r="P17" s="5"/>
      <c r="Q17" s="37"/>
      <c r="R17" s="37"/>
      <c r="S17" s="37"/>
      <c r="T17" s="37"/>
      <c r="U17" s="37"/>
      <c r="V17" s="5"/>
      <c r="W17" s="37"/>
      <c r="X17" s="37"/>
      <c r="Y17" s="37"/>
      <c r="Z17" s="37"/>
      <c r="AA17" s="37"/>
      <c r="AB17" s="5"/>
      <c r="AC17" s="37"/>
      <c r="AD17" s="37"/>
      <c r="AE17" s="37"/>
      <c r="AF17" s="37"/>
    </row>
    <row r="18" spans="1:32">
      <c r="A18" s="39" t="s">
        <v>18</v>
      </c>
      <c r="B18" s="42">
        <v>0.42899999999999999</v>
      </c>
      <c r="C18" s="42">
        <v>0.20899999999999999</v>
      </c>
      <c r="D18" s="42">
        <v>4.2000000000000003E-2</v>
      </c>
      <c r="E18" s="42">
        <v>0.25800000000000001</v>
      </c>
      <c r="F18" s="42">
        <v>6.3E-2</v>
      </c>
      <c r="G18" s="37">
        <v>1</v>
      </c>
      <c r="J18" s="5">
        <v>0.66</v>
      </c>
      <c r="K18" s="37">
        <f t="shared" si="6"/>
        <v>0</v>
      </c>
      <c r="L18" s="37">
        <f t="shared" si="7"/>
        <v>1</v>
      </c>
      <c r="M18" s="37">
        <f t="shared" si="8"/>
        <v>1</v>
      </c>
      <c r="N18" s="37">
        <f t="shared" si="9"/>
        <v>2</v>
      </c>
      <c r="O18" s="37"/>
      <c r="P18" s="5"/>
      <c r="Q18" s="37"/>
      <c r="R18" s="37"/>
      <c r="S18" s="37"/>
      <c r="T18" s="37"/>
      <c r="U18" s="37"/>
      <c r="V18" s="5"/>
      <c r="W18" s="37"/>
      <c r="X18" s="37"/>
      <c r="Y18" s="37"/>
      <c r="Z18" s="37"/>
      <c r="AA18" s="37"/>
      <c r="AB18" s="5"/>
      <c r="AC18" s="37"/>
      <c r="AD18" s="37"/>
      <c r="AE18" s="37"/>
      <c r="AF18" s="37"/>
    </row>
    <row r="19" spans="1:32">
      <c r="A19" s="39" t="s">
        <v>19</v>
      </c>
      <c r="B19" s="42">
        <v>0.60899999999999999</v>
      </c>
      <c r="C19" s="42">
        <v>0.16700000000000001</v>
      </c>
      <c r="D19" s="42">
        <v>2.4E-2</v>
      </c>
      <c r="E19" s="42">
        <v>0.16500000000000001</v>
      </c>
      <c r="F19" s="42">
        <v>3.5000000000000003E-2</v>
      </c>
      <c r="G19" s="37">
        <v>1</v>
      </c>
      <c r="J19" s="5">
        <v>0.68</v>
      </c>
      <c r="K19" s="37">
        <f t="shared" si="6"/>
        <v>0</v>
      </c>
      <c r="L19" s="37">
        <f t="shared" si="7"/>
        <v>0</v>
      </c>
      <c r="M19" s="37">
        <f t="shared" si="8"/>
        <v>0</v>
      </c>
      <c r="N19" s="37">
        <f t="shared" si="9"/>
        <v>1</v>
      </c>
      <c r="O19" s="37"/>
      <c r="P19" s="5"/>
      <c r="Q19" s="37"/>
      <c r="R19" s="37"/>
      <c r="S19" s="37"/>
      <c r="T19" s="37"/>
      <c r="U19" s="37"/>
      <c r="V19" s="5"/>
      <c r="W19" s="37"/>
      <c r="X19" s="37"/>
      <c r="Y19" s="37"/>
      <c r="Z19" s="37"/>
      <c r="AA19" s="37"/>
      <c r="AB19" s="5"/>
      <c r="AC19" s="37"/>
      <c r="AD19" s="37"/>
      <c r="AE19" s="37"/>
      <c r="AF19" s="37"/>
    </row>
    <row r="20" spans="1:32">
      <c r="A20" s="39" t="s">
        <v>20</v>
      </c>
      <c r="B20" s="42">
        <v>0.49099999999999999</v>
      </c>
      <c r="C20" s="42">
        <v>0.17</v>
      </c>
      <c r="D20" s="42">
        <v>3.7999999999999999E-2</v>
      </c>
      <c r="E20" s="42">
        <v>0.215</v>
      </c>
      <c r="F20" s="42">
        <v>8.5000000000000006E-2</v>
      </c>
      <c r="G20" s="37">
        <v>3</v>
      </c>
      <c r="J20" s="5">
        <v>0.7</v>
      </c>
      <c r="K20" s="37">
        <f t="shared" si="6"/>
        <v>0</v>
      </c>
      <c r="L20" s="37">
        <f t="shared" si="7"/>
        <v>0</v>
      </c>
      <c r="M20" s="37">
        <f t="shared" si="8"/>
        <v>0</v>
      </c>
      <c r="N20" s="37">
        <f t="shared" si="9"/>
        <v>0</v>
      </c>
      <c r="O20" s="37"/>
      <c r="P20" s="5"/>
      <c r="Q20" s="37"/>
      <c r="R20" s="37"/>
      <c r="S20" s="37"/>
      <c r="T20" s="37"/>
      <c r="U20" s="37"/>
      <c r="V20" s="5"/>
      <c r="W20" s="37"/>
      <c r="X20" s="37"/>
      <c r="Y20" s="37"/>
      <c r="Z20" s="37"/>
      <c r="AA20" s="37"/>
      <c r="AB20" s="5"/>
      <c r="AC20" s="37"/>
      <c r="AD20" s="37"/>
      <c r="AE20" s="37"/>
      <c r="AF20" s="37"/>
    </row>
    <row r="21" spans="1:32">
      <c r="A21" s="39" t="s">
        <v>21</v>
      </c>
      <c r="B21" s="42">
        <v>0.63500000000000001</v>
      </c>
      <c r="C21" s="42">
        <v>0.13700000000000001</v>
      </c>
      <c r="D21" s="42">
        <v>2.5000000000000001E-2</v>
      </c>
      <c r="E21" s="42">
        <v>0.11799999999999999</v>
      </c>
      <c r="F21" s="42">
        <v>8.5000000000000006E-2</v>
      </c>
      <c r="G21" s="37">
        <v>1</v>
      </c>
      <c r="J21" s="5"/>
      <c r="K21" s="37"/>
      <c r="L21" s="37"/>
      <c r="M21" s="37"/>
      <c r="N21" s="37"/>
      <c r="O21" s="37"/>
      <c r="P21" s="5"/>
      <c r="Q21" s="37"/>
      <c r="R21" s="37"/>
      <c r="S21" s="37"/>
      <c r="T21" s="37"/>
      <c r="U21" s="37"/>
      <c r="V21" s="5"/>
      <c r="W21" s="37"/>
      <c r="X21" s="37"/>
      <c r="Y21" s="37"/>
      <c r="Z21" s="37"/>
      <c r="AA21" s="37"/>
      <c r="AB21" s="5"/>
      <c r="AC21" s="37"/>
      <c r="AD21" s="37"/>
      <c r="AE21" s="37"/>
      <c r="AF21" s="37"/>
    </row>
    <row r="22" spans="1:32">
      <c r="A22" s="39" t="s">
        <v>22</v>
      </c>
      <c r="B22" s="42">
        <v>0.49299999999999999</v>
      </c>
      <c r="C22" s="42">
        <v>0.159</v>
      </c>
      <c r="D22" s="42">
        <v>0.03</v>
      </c>
      <c r="E22" s="42">
        <v>0.25900000000000001</v>
      </c>
      <c r="F22" s="42">
        <v>5.8999999999999997E-2</v>
      </c>
      <c r="G22" s="37">
        <v>3</v>
      </c>
      <c r="J22" s="5"/>
      <c r="K22" s="37"/>
      <c r="L22" s="37"/>
      <c r="M22" s="37"/>
      <c r="N22" s="37"/>
      <c r="O22" s="37"/>
      <c r="P22" s="5"/>
      <c r="Q22" s="37"/>
      <c r="R22" s="37"/>
      <c r="S22" s="37"/>
      <c r="T22" s="37"/>
      <c r="U22" s="37"/>
      <c r="V22" s="5"/>
      <c r="W22" s="37"/>
      <c r="X22" s="37"/>
      <c r="Y22" s="37"/>
      <c r="Z22" s="37"/>
      <c r="AA22" s="37"/>
      <c r="AB22" s="5"/>
      <c r="AC22" s="37"/>
      <c r="AD22" s="37"/>
      <c r="AE22" s="37"/>
      <c r="AF22" s="37"/>
    </row>
    <row r="23" spans="1:32">
      <c r="A23" s="39" t="s">
        <v>23</v>
      </c>
      <c r="B23" s="42">
        <v>0.51900000000000002</v>
      </c>
      <c r="C23" s="42">
        <v>0.17499999999999999</v>
      </c>
      <c r="D23" s="42">
        <v>3.4000000000000002E-2</v>
      </c>
      <c r="E23" s="42">
        <v>0.21</v>
      </c>
      <c r="F23" s="42">
        <v>6.2E-2</v>
      </c>
      <c r="G23" s="37">
        <v>3</v>
      </c>
      <c r="J23" s="5"/>
      <c r="K23" s="37"/>
      <c r="L23" s="37"/>
      <c r="M23" s="37"/>
      <c r="N23" s="37"/>
      <c r="O23" s="37"/>
      <c r="P23" s="5"/>
      <c r="Q23" s="37"/>
      <c r="R23" s="37"/>
      <c r="S23" s="37"/>
      <c r="T23" s="37"/>
      <c r="U23" s="37"/>
      <c r="V23" s="5"/>
      <c r="W23" s="37"/>
      <c r="X23" s="37"/>
      <c r="Y23" s="37"/>
      <c r="Z23" s="37"/>
      <c r="AA23" s="37"/>
      <c r="AB23" s="5"/>
      <c r="AC23" s="37"/>
      <c r="AD23" s="37"/>
      <c r="AE23" s="37"/>
      <c r="AF23" s="37"/>
    </row>
    <row r="24" spans="1:32">
      <c r="A24" s="39" t="s">
        <v>24</v>
      </c>
      <c r="B24" s="42">
        <v>0.48399999999999999</v>
      </c>
      <c r="C24" s="42">
        <v>0.17799999999999999</v>
      </c>
      <c r="D24" s="42">
        <v>3.5999999999999997E-2</v>
      </c>
      <c r="E24" s="42">
        <v>0.2</v>
      </c>
      <c r="F24" s="42">
        <v>0.10199999999999999</v>
      </c>
      <c r="G24" s="37">
        <v>1</v>
      </c>
      <c r="J24" s="20" t="s">
        <v>174</v>
      </c>
      <c r="K24" s="37"/>
      <c r="L24" s="37"/>
      <c r="M24" s="37"/>
      <c r="N24" s="37"/>
      <c r="O24" s="37"/>
      <c r="P24" s="5"/>
      <c r="Q24" s="37"/>
      <c r="R24" s="37"/>
      <c r="S24" s="37"/>
      <c r="T24" s="37"/>
      <c r="U24" s="37"/>
      <c r="V24" s="5"/>
      <c r="W24" s="37"/>
      <c r="X24" s="37"/>
      <c r="Y24" s="37"/>
      <c r="Z24" s="37"/>
      <c r="AA24" s="37"/>
      <c r="AB24" s="5"/>
      <c r="AC24" s="37"/>
      <c r="AD24" s="37"/>
      <c r="AE24" s="37"/>
      <c r="AF24" s="37"/>
    </row>
    <row r="25" spans="1:32">
      <c r="A25" s="39" t="s">
        <v>25</v>
      </c>
      <c r="B25" s="42">
        <v>0.47599999999999998</v>
      </c>
      <c r="C25" s="42">
        <v>0.158</v>
      </c>
      <c r="D25" s="42">
        <v>3.3000000000000002E-2</v>
      </c>
      <c r="E25" s="42">
        <v>0.27100000000000002</v>
      </c>
      <c r="F25" s="42">
        <v>6.2E-2</v>
      </c>
      <c r="G25" s="37">
        <v>3</v>
      </c>
      <c r="J25" s="5"/>
      <c r="K25" s="37"/>
      <c r="L25" s="37"/>
      <c r="M25" s="37"/>
      <c r="N25" s="37"/>
      <c r="O25" s="37"/>
      <c r="P25" s="5"/>
      <c r="Q25" s="37"/>
      <c r="R25" s="37"/>
      <c r="S25" s="37"/>
      <c r="T25" s="37"/>
      <c r="U25" s="37"/>
      <c r="V25" s="5"/>
      <c r="W25" s="37"/>
      <c r="X25" s="37"/>
      <c r="Y25" s="37"/>
      <c r="Z25" s="37"/>
      <c r="AA25" s="37"/>
      <c r="AB25" s="5"/>
      <c r="AC25" s="37"/>
      <c r="AD25" s="37"/>
      <c r="AE25" s="37"/>
      <c r="AF25" s="37"/>
    </row>
    <row r="26" spans="1:32">
      <c r="A26" s="39" t="s">
        <v>26</v>
      </c>
      <c r="B26" s="42">
        <v>0.66</v>
      </c>
      <c r="C26" s="42">
        <v>0.126</v>
      </c>
      <c r="D26" s="42">
        <v>0.03</v>
      </c>
      <c r="E26" s="42">
        <v>0.11700000000000001</v>
      </c>
      <c r="F26" s="42">
        <v>6.7000000000000004E-2</v>
      </c>
      <c r="G26" s="37">
        <v>3</v>
      </c>
      <c r="J26" s="5"/>
      <c r="K26" s="37"/>
      <c r="L26" s="37"/>
      <c r="M26" s="37"/>
      <c r="N26" s="37"/>
      <c r="O26" s="37"/>
      <c r="P26" s="5"/>
      <c r="Q26" s="37"/>
      <c r="R26" s="37"/>
      <c r="S26" s="37"/>
      <c r="T26" s="37"/>
      <c r="U26" s="37"/>
      <c r="V26" s="5"/>
      <c r="W26" s="37"/>
      <c r="X26" s="37"/>
      <c r="Y26" s="37"/>
      <c r="Z26" s="37"/>
      <c r="AA26" s="37"/>
      <c r="AB26" s="5"/>
      <c r="AC26" s="37"/>
      <c r="AD26" s="37"/>
      <c r="AE26" s="37"/>
      <c r="AF26" s="37"/>
    </row>
    <row r="27" spans="1:32">
      <c r="A27" s="39" t="s">
        <v>27</v>
      </c>
      <c r="B27" s="42">
        <v>0.46300000000000002</v>
      </c>
      <c r="C27" s="42">
        <v>0.189</v>
      </c>
      <c r="D27" s="42">
        <v>4.2000000000000003E-2</v>
      </c>
      <c r="E27" s="42">
        <v>0.23599999999999999</v>
      </c>
      <c r="F27" s="42">
        <v>7.0000000000000007E-2</v>
      </c>
      <c r="G27" s="37">
        <v>1</v>
      </c>
      <c r="J27" s="5" t="s">
        <v>218</v>
      </c>
      <c r="K27" s="37"/>
      <c r="L27" s="37"/>
      <c r="M27" s="37"/>
      <c r="N27" s="37"/>
      <c r="O27" s="37"/>
      <c r="P27" s="5"/>
      <c r="Q27" s="37"/>
      <c r="R27" s="37"/>
      <c r="S27" s="37"/>
      <c r="T27" s="37"/>
      <c r="U27" s="37"/>
      <c r="V27" s="5"/>
      <c r="W27" s="37"/>
      <c r="X27" s="37"/>
      <c r="Y27" s="37"/>
      <c r="Z27" s="37"/>
      <c r="AA27" s="37"/>
      <c r="AB27" s="5"/>
      <c r="AC27" s="37"/>
      <c r="AD27" s="37"/>
      <c r="AE27" s="37"/>
      <c r="AF27" s="37"/>
    </row>
    <row r="28" spans="1:32">
      <c r="A28" s="39" t="s">
        <v>28</v>
      </c>
      <c r="B28" s="42">
        <v>0.49399999999999999</v>
      </c>
      <c r="C28" s="42">
        <v>0.16600000000000001</v>
      </c>
      <c r="D28" s="42">
        <v>3.9E-2</v>
      </c>
      <c r="E28" s="42">
        <v>0.19700000000000001</v>
      </c>
      <c r="F28" s="42">
        <v>0.105</v>
      </c>
      <c r="G28" s="37">
        <v>1</v>
      </c>
      <c r="J28" s="5"/>
      <c r="K28" s="37"/>
      <c r="L28" s="37"/>
      <c r="M28" s="37"/>
      <c r="N28" s="37"/>
      <c r="O28" s="37"/>
      <c r="P28" s="5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5"/>
      <c r="AC28" s="37"/>
      <c r="AD28" s="37"/>
      <c r="AE28" s="37"/>
      <c r="AF28" s="37"/>
    </row>
    <row r="29" spans="1:32">
      <c r="A29" s="39" t="s">
        <v>29</v>
      </c>
      <c r="B29" s="42">
        <v>0.53100000000000003</v>
      </c>
      <c r="C29" s="42">
        <v>0.21299999999999999</v>
      </c>
      <c r="D29" s="42">
        <v>3.9E-2</v>
      </c>
      <c r="E29" s="42">
        <v>0.16900000000000001</v>
      </c>
      <c r="F29" s="42">
        <v>4.8000000000000001E-2</v>
      </c>
      <c r="G29" s="37">
        <v>1</v>
      </c>
      <c r="J29" s="5"/>
      <c r="K29" s="37"/>
      <c r="L29" s="37"/>
      <c r="M29" s="37"/>
      <c r="N29" s="37"/>
      <c r="O29" s="37"/>
      <c r="P29" s="5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5"/>
      <c r="AC29" s="37"/>
      <c r="AD29" s="37"/>
      <c r="AE29" s="37"/>
      <c r="AF29" s="37"/>
    </row>
    <row r="30" spans="1:32">
      <c r="A30" s="39" t="s">
        <v>30</v>
      </c>
      <c r="B30" s="42">
        <v>0.52400000000000002</v>
      </c>
      <c r="C30" s="42">
        <v>0.14000000000000001</v>
      </c>
      <c r="D30" s="42">
        <v>3.3000000000000002E-2</v>
      </c>
      <c r="E30" s="42">
        <v>0.246</v>
      </c>
      <c r="F30" s="42">
        <v>5.8000000000000003E-2</v>
      </c>
      <c r="G30" s="37">
        <v>3</v>
      </c>
      <c r="J30" s="37"/>
      <c r="K30" s="37"/>
      <c r="L30" s="37"/>
      <c r="M30" s="37"/>
      <c r="N30" s="37"/>
      <c r="O30" s="37"/>
      <c r="P30" s="5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5"/>
      <c r="AC30" s="37"/>
      <c r="AD30" s="37"/>
      <c r="AE30" s="37"/>
      <c r="AF30" s="37"/>
    </row>
    <row r="31" spans="1:32">
      <c r="A31" s="39" t="s">
        <v>31</v>
      </c>
      <c r="B31" s="42">
        <v>0.58599999999999997</v>
      </c>
      <c r="C31" s="42">
        <v>0.17499999999999999</v>
      </c>
      <c r="D31" s="42">
        <v>2.4E-2</v>
      </c>
      <c r="E31" s="42">
        <v>0.17299999999999999</v>
      </c>
      <c r="F31" s="42">
        <v>4.1000000000000002E-2</v>
      </c>
      <c r="G31" s="37">
        <v>1</v>
      </c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5"/>
      <c r="AC31" s="37"/>
      <c r="AD31" s="37"/>
      <c r="AE31" s="37"/>
      <c r="AF31" s="37"/>
    </row>
    <row r="32" spans="1:32">
      <c r="A32" s="39" t="s">
        <v>32</v>
      </c>
      <c r="B32" s="42">
        <v>0.51900000000000002</v>
      </c>
      <c r="C32" s="42">
        <v>0.2</v>
      </c>
      <c r="D32" s="42">
        <v>3.2000000000000001E-2</v>
      </c>
      <c r="E32" s="42">
        <v>0.187</v>
      </c>
      <c r="F32" s="42">
        <v>6.2E-2</v>
      </c>
      <c r="G32" s="37">
        <v>3</v>
      </c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5"/>
      <c r="AC32" s="37"/>
      <c r="AD32" s="37"/>
      <c r="AE32" s="37"/>
      <c r="AF32" s="37"/>
    </row>
    <row r="33" spans="1:32">
      <c r="A33" s="39" t="s">
        <v>33</v>
      </c>
      <c r="B33" s="42">
        <v>0.58699999999999997</v>
      </c>
      <c r="C33" s="42">
        <v>0.183</v>
      </c>
      <c r="D33" s="42">
        <v>3.5000000000000003E-2</v>
      </c>
      <c r="E33" s="42">
        <v>0.14499999999999999</v>
      </c>
      <c r="F33" s="42">
        <v>0.05</v>
      </c>
      <c r="G33" s="37">
        <v>1</v>
      </c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5"/>
      <c r="AC33" s="37"/>
      <c r="AD33" s="37"/>
      <c r="AE33" s="37"/>
      <c r="AF33" s="37"/>
    </row>
    <row r="34" spans="1:32">
      <c r="A34" s="39" t="s">
        <v>34</v>
      </c>
      <c r="B34" s="42">
        <v>0.56399999999999995</v>
      </c>
      <c r="C34" s="42">
        <v>0.17599999999999999</v>
      </c>
      <c r="D34" s="42">
        <v>2.9000000000000001E-2</v>
      </c>
      <c r="E34" s="42">
        <v>0.16200000000000001</v>
      </c>
      <c r="F34" s="42">
        <v>6.9000000000000006E-2</v>
      </c>
      <c r="G34" s="37">
        <v>3</v>
      </c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5"/>
      <c r="AC34" s="37"/>
      <c r="AD34" s="37"/>
      <c r="AE34" s="37"/>
      <c r="AF34" s="37"/>
    </row>
    <row r="35" spans="1:32">
      <c r="A35" s="39" t="s">
        <v>35</v>
      </c>
      <c r="B35" s="42">
        <v>0.51</v>
      </c>
      <c r="C35" s="42">
        <v>0.224</v>
      </c>
      <c r="D35" s="42">
        <v>3.7999999999999999E-2</v>
      </c>
      <c r="E35" s="42">
        <v>0.17399999999999999</v>
      </c>
      <c r="F35" s="42">
        <v>5.3999999999999999E-2</v>
      </c>
      <c r="G35" s="37">
        <v>3</v>
      </c>
    </row>
    <row r="36" spans="1:32">
      <c r="A36" s="39" t="s">
        <v>36</v>
      </c>
      <c r="B36" s="42">
        <v>0.498</v>
      </c>
      <c r="C36" s="42">
        <v>0.19500000000000001</v>
      </c>
      <c r="D36" s="42">
        <v>3.5000000000000003E-2</v>
      </c>
      <c r="E36" s="42">
        <v>0.20200000000000001</v>
      </c>
      <c r="F36" s="42">
        <v>7.0000000000000007E-2</v>
      </c>
      <c r="G36" s="37">
        <v>3</v>
      </c>
    </row>
    <row r="37" spans="1:32">
      <c r="A37" s="39" t="s">
        <v>37</v>
      </c>
      <c r="B37" s="42">
        <v>0.52600000000000002</v>
      </c>
      <c r="C37" s="42">
        <v>0.19400000000000001</v>
      </c>
      <c r="D37" s="42">
        <v>3.6999999999999998E-2</v>
      </c>
      <c r="E37" s="42">
        <v>0.19500000000000001</v>
      </c>
      <c r="F37" s="42">
        <v>4.8000000000000001E-2</v>
      </c>
      <c r="G37" s="37">
        <v>2</v>
      </c>
    </row>
    <row r="38" spans="1:32">
      <c r="A38" s="39" t="s">
        <v>38</v>
      </c>
      <c r="B38" s="42">
        <v>0.41</v>
      </c>
      <c r="C38" s="42">
        <v>0.219</v>
      </c>
      <c r="D38" s="42">
        <v>3.5000000000000003E-2</v>
      </c>
      <c r="E38" s="42">
        <v>0.25900000000000001</v>
      </c>
      <c r="F38" s="42">
        <v>7.6999999999999999E-2</v>
      </c>
      <c r="G38" s="37">
        <v>1</v>
      </c>
    </row>
    <row r="39" spans="1:32">
      <c r="A39" s="39" t="s">
        <v>39</v>
      </c>
      <c r="B39" s="42">
        <v>0.54700000000000004</v>
      </c>
      <c r="C39" s="42">
        <v>0.17899999999999999</v>
      </c>
      <c r="D39" s="42">
        <v>3.1E-2</v>
      </c>
      <c r="E39" s="42">
        <v>0.191</v>
      </c>
      <c r="F39" s="42">
        <v>5.1999999999999998E-2</v>
      </c>
      <c r="G39" s="37">
        <v>3</v>
      </c>
    </row>
    <row r="40" spans="1:32">
      <c r="A40" s="39" t="s">
        <v>40</v>
      </c>
      <c r="B40" s="42">
        <v>0.58499999999999996</v>
      </c>
      <c r="C40" s="42">
        <v>0.17899999999999999</v>
      </c>
      <c r="D40" s="42">
        <v>2.5999999999999999E-2</v>
      </c>
      <c r="E40" s="42">
        <v>0.14399999999999999</v>
      </c>
      <c r="F40" s="42">
        <v>6.5000000000000002E-2</v>
      </c>
      <c r="G40" s="37">
        <v>1</v>
      </c>
    </row>
    <row r="41" spans="1:32">
      <c r="A41" s="39" t="s">
        <v>41</v>
      </c>
      <c r="B41" s="42">
        <v>0.50600000000000001</v>
      </c>
      <c r="C41" s="42">
        <v>0.17</v>
      </c>
      <c r="D41" s="42">
        <v>3.6999999999999998E-2</v>
      </c>
      <c r="E41" s="42">
        <v>0.188</v>
      </c>
      <c r="F41" s="42">
        <v>9.9000000000000005E-2</v>
      </c>
      <c r="G41" s="37">
        <v>0</v>
      </c>
    </row>
    <row r="42" spans="1:32">
      <c r="A42" s="39" t="s">
        <v>42</v>
      </c>
      <c r="B42" s="42">
        <v>0.56799999999999995</v>
      </c>
      <c r="C42" s="42">
        <v>0.19700000000000001</v>
      </c>
      <c r="D42" s="42">
        <v>3.1E-2</v>
      </c>
      <c r="E42" s="42">
        <v>0.16500000000000001</v>
      </c>
      <c r="F42" s="42">
        <v>3.7999999999999999E-2</v>
      </c>
      <c r="G42" s="37">
        <v>1</v>
      </c>
    </row>
    <row r="43" spans="1:32">
      <c r="A43" s="39" t="s">
        <v>43</v>
      </c>
      <c r="B43" s="42">
        <v>0.56699999999999995</v>
      </c>
      <c r="C43" s="42">
        <v>0.191</v>
      </c>
      <c r="D43" s="42">
        <v>3.3000000000000002E-2</v>
      </c>
      <c r="E43" s="42">
        <v>0.16800000000000001</v>
      </c>
      <c r="F43" s="42">
        <v>4.1000000000000002E-2</v>
      </c>
      <c r="G43" s="37">
        <v>1</v>
      </c>
    </row>
    <row r="44" spans="1:32">
      <c r="A44" s="39" t="s">
        <v>44</v>
      </c>
      <c r="B44" s="42">
        <v>0.48699999999999999</v>
      </c>
      <c r="C44" s="42">
        <v>0.20100000000000001</v>
      </c>
      <c r="D44" s="42">
        <v>3.5000000000000003E-2</v>
      </c>
      <c r="E44" s="42">
        <v>0.22</v>
      </c>
      <c r="F44" s="42">
        <v>5.6000000000000001E-2</v>
      </c>
      <c r="G44" s="37">
        <v>3</v>
      </c>
    </row>
    <row r="45" spans="1:32">
      <c r="A45" s="39" t="s">
        <v>45</v>
      </c>
      <c r="B45" s="42">
        <v>0.52600000000000002</v>
      </c>
      <c r="C45" s="42">
        <v>0.19400000000000001</v>
      </c>
      <c r="D45" s="42">
        <v>3.4000000000000002E-2</v>
      </c>
      <c r="E45" s="42">
        <v>0.186</v>
      </c>
      <c r="F45" s="42">
        <v>6.0999999999999999E-2</v>
      </c>
      <c r="G45" s="37">
        <v>3</v>
      </c>
    </row>
    <row r="46" spans="1:32">
      <c r="A46" s="39" t="s">
        <v>46</v>
      </c>
      <c r="B46" s="42">
        <v>0.49199999999999999</v>
      </c>
      <c r="C46" s="42">
        <v>0.13300000000000001</v>
      </c>
      <c r="D46" s="42">
        <v>4.8000000000000001E-2</v>
      </c>
      <c r="E46" s="42">
        <v>0.187</v>
      </c>
      <c r="F46" s="42">
        <v>0.14000000000000001</v>
      </c>
      <c r="G46" s="37">
        <v>1</v>
      </c>
    </row>
    <row r="47" spans="1:32">
      <c r="A47" s="39" t="s">
        <v>47</v>
      </c>
      <c r="B47" s="42">
        <v>0.51500000000000001</v>
      </c>
      <c r="C47" s="42">
        <v>0.182</v>
      </c>
      <c r="D47" s="42">
        <v>4.1000000000000002E-2</v>
      </c>
      <c r="E47" s="42">
        <v>0.18099999999999999</v>
      </c>
      <c r="F47" s="42">
        <v>8.1000000000000003E-2</v>
      </c>
      <c r="G47" s="37">
        <v>3</v>
      </c>
    </row>
    <row r="48" spans="1:32">
      <c r="A48" s="39" t="s">
        <v>48</v>
      </c>
      <c r="B48" s="42">
        <v>0.52100000000000002</v>
      </c>
      <c r="C48" s="42">
        <v>0.189</v>
      </c>
      <c r="D48" s="42">
        <v>0.03</v>
      </c>
      <c r="E48" s="42">
        <v>0.185</v>
      </c>
      <c r="F48" s="42">
        <v>7.4999999999999997E-2</v>
      </c>
      <c r="G48" s="37">
        <v>1</v>
      </c>
    </row>
    <row r="49" spans="1:7">
      <c r="A49" s="39" t="s">
        <v>49</v>
      </c>
      <c r="B49" s="42">
        <v>0.48599999999999999</v>
      </c>
      <c r="C49" s="42">
        <v>0.222</v>
      </c>
      <c r="D49" s="42">
        <v>3.2000000000000001E-2</v>
      </c>
      <c r="E49" s="42">
        <v>0.19900000000000001</v>
      </c>
      <c r="F49" s="42">
        <v>6.0999999999999999E-2</v>
      </c>
      <c r="G49" s="37">
        <v>1</v>
      </c>
    </row>
    <row r="50" spans="1:7">
      <c r="A50" s="39" t="s">
        <v>50</v>
      </c>
      <c r="B50" s="42">
        <v>0.49299999999999999</v>
      </c>
      <c r="C50" s="42">
        <v>0.191</v>
      </c>
      <c r="D50" s="42">
        <v>3.9E-2</v>
      </c>
      <c r="E50" s="42">
        <v>0.19</v>
      </c>
      <c r="F50" s="42">
        <v>8.5999999999999993E-2</v>
      </c>
      <c r="G50" s="37">
        <v>1</v>
      </c>
    </row>
    <row r="51" spans="1:7">
      <c r="A51" s="39" t="s">
        <v>51</v>
      </c>
      <c r="B51" s="42">
        <v>0.63600000000000001</v>
      </c>
      <c r="C51" s="42">
        <v>0.14699999999999999</v>
      </c>
      <c r="D51" s="42">
        <v>3.5999999999999997E-2</v>
      </c>
      <c r="E51" s="42">
        <v>0.13200000000000001</v>
      </c>
      <c r="F51" s="42">
        <v>0.05</v>
      </c>
      <c r="G51" s="37">
        <v>3</v>
      </c>
    </row>
    <row r="52" spans="1:7">
      <c r="A52" s="39" t="s">
        <v>52</v>
      </c>
      <c r="B52" s="42">
        <v>0.48499999999999999</v>
      </c>
      <c r="C52" s="42">
        <v>0.218</v>
      </c>
      <c r="D52" s="42">
        <v>3.5000000000000003E-2</v>
      </c>
      <c r="E52" s="42">
        <v>0.20300000000000001</v>
      </c>
      <c r="F52" s="42">
        <v>5.8999999999999997E-2</v>
      </c>
      <c r="G52" s="37">
        <v>1</v>
      </c>
    </row>
    <row r="53" spans="1:7">
      <c r="A53" s="39" t="s">
        <v>53</v>
      </c>
      <c r="B53" s="42">
        <v>0.48</v>
      </c>
      <c r="C53" s="42">
        <v>0.224</v>
      </c>
      <c r="D53" s="42">
        <v>3.7999999999999999E-2</v>
      </c>
      <c r="E53" s="42">
        <v>0.19900000000000001</v>
      </c>
      <c r="F53" s="42">
        <v>5.8000000000000003E-2</v>
      </c>
      <c r="G53" s="37">
        <v>1</v>
      </c>
    </row>
    <row r="54" spans="1:7">
      <c r="A54" s="39" t="s">
        <v>54</v>
      </c>
      <c r="B54" s="42">
        <v>0.47299999999999998</v>
      </c>
      <c r="C54" s="42">
        <v>0.16500000000000001</v>
      </c>
      <c r="D54" s="42">
        <v>3.9E-2</v>
      </c>
      <c r="E54" s="42">
        <v>0.22700000000000001</v>
      </c>
      <c r="F54" s="42">
        <v>9.6000000000000002E-2</v>
      </c>
      <c r="G54" s="37">
        <v>1</v>
      </c>
    </row>
    <row r="55" spans="1:7">
      <c r="A55" s="39" t="s">
        <v>55</v>
      </c>
      <c r="B55" s="42">
        <v>0.52100000000000002</v>
      </c>
      <c r="C55" s="42">
        <v>0.17599999999999999</v>
      </c>
      <c r="D55" s="42">
        <v>3.4000000000000002E-2</v>
      </c>
      <c r="E55" s="42">
        <v>0.20699999999999999</v>
      </c>
      <c r="F55" s="42">
        <v>6.2E-2</v>
      </c>
      <c r="G55" s="37">
        <v>1</v>
      </c>
    </row>
    <row r="56" spans="1:7">
      <c r="A56" s="39" t="s">
        <v>56</v>
      </c>
      <c r="B56" s="42">
        <v>0.45400000000000001</v>
      </c>
      <c r="C56" s="42">
        <v>0.221</v>
      </c>
      <c r="D56" s="42">
        <v>4.4999999999999998E-2</v>
      </c>
      <c r="E56" s="42">
        <v>0.20399999999999999</v>
      </c>
      <c r="F56" s="42">
        <v>7.6999999999999999E-2</v>
      </c>
      <c r="G56" s="37">
        <v>1</v>
      </c>
    </row>
    <row r="57" spans="1:7">
      <c r="A57" s="39" t="s">
        <v>57</v>
      </c>
      <c r="B57" s="42">
        <v>0.46</v>
      </c>
      <c r="C57" s="42">
        <v>0.14199999999999999</v>
      </c>
      <c r="D57" s="42">
        <v>2.9000000000000001E-2</v>
      </c>
      <c r="E57" s="42">
        <v>0.30099999999999999</v>
      </c>
      <c r="F57" s="42">
        <v>6.7000000000000004E-2</v>
      </c>
      <c r="G57" s="37">
        <v>3</v>
      </c>
    </row>
    <row r="58" spans="1:7">
      <c r="A58" s="39" t="s">
        <v>58</v>
      </c>
      <c r="B58" s="42">
        <v>0.47899999999999998</v>
      </c>
      <c r="C58" s="42">
        <v>0.222</v>
      </c>
      <c r="D58" s="42">
        <v>3.6999999999999998E-2</v>
      </c>
      <c r="E58" s="42">
        <v>0.20499999999999999</v>
      </c>
      <c r="F58" s="42">
        <v>5.7000000000000002E-2</v>
      </c>
      <c r="G58" s="37">
        <v>3</v>
      </c>
    </row>
    <row r="59" spans="1:7">
      <c r="A59" s="39" t="s">
        <v>59</v>
      </c>
      <c r="B59" s="42">
        <v>0.49199999999999999</v>
      </c>
      <c r="C59" s="42">
        <v>0.16300000000000001</v>
      </c>
      <c r="D59" s="42">
        <v>3.2000000000000001E-2</v>
      </c>
      <c r="E59" s="42">
        <v>0.248</v>
      </c>
      <c r="F59" s="42">
        <v>6.4000000000000001E-2</v>
      </c>
      <c r="G59" s="37">
        <v>3</v>
      </c>
    </row>
    <row r="60" spans="1:7">
      <c r="A60" s="39" t="s">
        <v>60</v>
      </c>
      <c r="B60" s="42">
        <v>0.54</v>
      </c>
      <c r="C60" s="42">
        <v>0.187</v>
      </c>
      <c r="D60" s="42">
        <v>3.5000000000000003E-2</v>
      </c>
      <c r="E60" s="42">
        <v>0.17100000000000001</v>
      </c>
      <c r="F60" s="42">
        <v>6.7000000000000004E-2</v>
      </c>
      <c r="G60" s="37">
        <v>3</v>
      </c>
    </row>
    <row r="61" spans="1:7">
      <c r="A61" s="39" t="s">
        <v>61</v>
      </c>
      <c r="B61" s="42">
        <v>0.57199999999999995</v>
      </c>
      <c r="C61" s="42">
        <v>0.16700000000000001</v>
      </c>
      <c r="D61" s="42">
        <v>3.1E-2</v>
      </c>
      <c r="E61" s="42">
        <v>0.17399999999999999</v>
      </c>
      <c r="F61" s="42">
        <v>5.6000000000000001E-2</v>
      </c>
      <c r="G61" s="37">
        <v>3</v>
      </c>
    </row>
    <row r="62" spans="1:7">
      <c r="A62" s="39" t="s">
        <v>62</v>
      </c>
      <c r="B62" s="42">
        <v>0.40799999999999997</v>
      </c>
      <c r="C62" s="42">
        <v>0.215</v>
      </c>
      <c r="D62" s="42">
        <v>3.6999999999999998E-2</v>
      </c>
      <c r="E62" s="42">
        <v>0.26100000000000001</v>
      </c>
      <c r="F62" s="42">
        <v>7.9000000000000001E-2</v>
      </c>
      <c r="G62" s="37">
        <v>3</v>
      </c>
    </row>
    <row r="63" spans="1:7">
      <c r="A63" s="39" t="s">
        <v>63</v>
      </c>
      <c r="B63" s="42">
        <v>0.42599999999999999</v>
      </c>
      <c r="C63" s="42">
        <v>0.20100000000000001</v>
      </c>
      <c r="D63" s="42">
        <v>4.2000000000000003E-2</v>
      </c>
      <c r="E63" s="42">
        <v>0.24</v>
      </c>
      <c r="F63" s="42">
        <v>9.0999999999999998E-2</v>
      </c>
      <c r="G63" s="37">
        <v>1</v>
      </c>
    </row>
    <row r="64" spans="1:7">
      <c r="A64" s="39" t="s">
        <v>64</v>
      </c>
      <c r="B64" s="42">
        <v>0.57599999999999996</v>
      </c>
      <c r="C64" s="42">
        <v>0.193</v>
      </c>
      <c r="D64" s="42">
        <v>2.8000000000000001E-2</v>
      </c>
      <c r="E64" s="42">
        <v>0.153</v>
      </c>
      <c r="F64" s="42">
        <v>0.05</v>
      </c>
      <c r="G64" s="37">
        <v>2</v>
      </c>
    </row>
    <row r="65" spans="1:7">
      <c r="A65" s="39" t="s">
        <v>65</v>
      </c>
      <c r="B65" s="42">
        <v>0.51100000000000001</v>
      </c>
      <c r="C65" s="42">
        <v>0.16700000000000001</v>
      </c>
      <c r="D65" s="42">
        <v>3.5000000000000003E-2</v>
      </c>
      <c r="E65" s="42">
        <v>0.216</v>
      </c>
      <c r="F65" s="42">
        <v>7.0000000000000007E-2</v>
      </c>
      <c r="G65" s="37">
        <v>3</v>
      </c>
    </row>
    <row r="66" spans="1:7">
      <c r="A66" s="39" t="s">
        <v>66</v>
      </c>
      <c r="B66" s="42">
        <v>0.624</v>
      </c>
      <c r="C66" s="42">
        <v>0.14499999999999999</v>
      </c>
      <c r="D66" s="42">
        <v>2.9000000000000001E-2</v>
      </c>
      <c r="E66" s="42">
        <v>0.122</v>
      </c>
      <c r="F66" s="42">
        <v>0.08</v>
      </c>
      <c r="G66" s="37">
        <v>2</v>
      </c>
    </row>
    <row r="67" spans="1:7">
      <c r="A67" s="39" t="s">
        <v>67</v>
      </c>
      <c r="B67" s="42">
        <v>0.59199999999999997</v>
      </c>
      <c r="C67" s="42">
        <v>0.14899999999999999</v>
      </c>
      <c r="D67" s="42">
        <v>3.1E-2</v>
      </c>
      <c r="E67" s="42">
        <v>0.17499999999999999</v>
      </c>
      <c r="F67" s="42">
        <v>5.2999999999999999E-2</v>
      </c>
      <c r="G67" s="37">
        <v>3</v>
      </c>
    </row>
    <row r="68" spans="1:7">
      <c r="A68" s="39" t="s">
        <v>68</v>
      </c>
      <c r="B68" s="42">
        <v>0.42799999999999999</v>
      </c>
      <c r="C68" s="42">
        <v>0.19900000000000001</v>
      </c>
      <c r="D68" s="42">
        <v>4.1000000000000002E-2</v>
      </c>
      <c r="E68" s="42">
        <v>0.247</v>
      </c>
      <c r="F68" s="42">
        <v>8.4000000000000005E-2</v>
      </c>
      <c r="G68" s="37">
        <v>1</v>
      </c>
    </row>
    <row r="69" spans="1:7">
      <c r="A69" s="39" t="s">
        <v>69</v>
      </c>
      <c r="B69" s="42">
        <v>0.629</v>
      </c>
      <c r="C69" s="42">
        <v>0.151</v>
      </c>
      <c r="D69" s="42">
        <v>2.7E-2</v>
      </c>
      <c r="E69" s="42">
        <v>0.123</v>
      </c>
      <c r="F69" s="42">
        <v>7.0000000000000007E-2</v>
      </c>
      <c r="G69" s="37">
        <v>3</v>
      </c>
    </row>
    <row r="70" spans="1:7">
      <c r="A70" s="39" t="s">
        <v>70</v>
      </c>
      <c r="B70" s="42">
        <v>0.53100000000000003</v>
      </c>
      <c r="C70" s="42">
        <v>0.182</v>
      </c>
      <c r="D70" s="42">
        <v>3.3000000000000002E-2</v>
      </c>
      <c r="E70" s="42">
        <v>0.19</v>
      </c>
      <c r="F70" s="42">
        <v>6.4000000000000001E-2</v>
      </c>
      <c r="G70" s="37">
        <v>1</v>
      </c>
    </row>
    <row r="71" spans="1:7">
      <c r="A71" s="39" t="s">
        <v>71</v>
      </c>
      <c r="B71" s="42">
        <v>0.505</v>
      </c>
      <c r="C71" s="42">
        <v>0.183</v>
      </c>
      <c r="D71" s="42">
        <v>3.6999999999999998E-2</v>
      </c>
      <c r="E71" s="42">
        <v>0.19500000000000001</v>
      </c>
      <c r="F71" s="42">
        <v>0.08</v>
      </c>
      <c r="G71" s="37">
        <v>1</v>
      </c>
    </row>
    <row r="72" spans="1:7">
      <c r="A72" s="39" t="s">
        <v>72</v>
      </c>
      <c r="B72" s="42">
        <v>0.53600000000000003</v>
      </c>
      <c r="C72" s="42">
        <v>0.157</v>
      </c>
      <c r="D72" s="42">
        <v>3.3000000000000002E-2</v>
      </c>
      <c r="E72" s="42">
        <v>0.19400000000000001</v>
      </c>
      <c r="F72" s="42">
        <v>8.1000000000000003E-2</v>
      </c>
      <c r="G72" s="37">
        <v>1</v>
      </c>
    </row>
    <row r="73" spans="1:7">
      <c r="A73" s="39" t="s">
        <v>73</v>
      </c>
      <c r="B73" s="42">
        <v>0.629</v>
      </c>
      <c r="C73" s="42">
        <v>0.153</v>
      </c>
      <c r="D73" s="42">
        <v>2.5000000000000001E-2</v>
      </c>
      <c r="E73" s="42">
        <v>0.13</v>
      </c>
      <c r="F73" s="42">
        <v>6.3E-2</v>
      </c>
      <c r="G73" s="37">
        <v>2</v>
      </c>
    </row>
    <row r="74" spans="1:7">
      <c r="A74" s="39" t="s">
        <v>74</v>
      </c>
      <c r="B74" s="42">
        <v>0.52200000000000002</v>
      </c>
      <c r="C74" s="42">
        <v>0.19700000000000001</v>
      </c>
      <c r="D74" s="42">
        <v>3.4000000000000002E-2</v>
      </c>
      <c r="E74" s="42">
        <v>0.20100000000000001</v>
      </c>
      <c r="F74" s="42">
        <v>4.5999999999999999E-2</v>
      </c>
      <c r="G74" s="37">
        <v>3</v>
      </c>
    </row>
    <row r="75" spans="1:7">
      <c r="A75" s="39" t="s">
        <v>75</v>
      </c>
      <c r="B75" s="42">
        <v>0.39800000000000002</v>
      </c>
      <c r="C75" s="42">
        <v>0.192</v>
      </c>
      <c r="D75" s="42">
        <v>3.3000000000000002E-2</v>
      </c>
      <c r="E75" s="42">
        <v>0.30299999999999999</v>
      </c>
      <c r="F75" s="42">
        <v>7.3999999999999996E-2</v>
      </c>
      <c r="G75" s="37">
        <v>1</v>
      </c>
    </row>
    <row r="76" spans="1:7">
      <c r="A76" s="39" t="s">
        <v>76</v>
      </c>
      <c r="B76" s="42">
        <v>0.54200000000000004</v>
      </c>
      <c r="C76" s="42">
        <v>0.17399999999999999</v>
      </c>
      <c r="D76" s="42">
        <v>3.4000000000000002E-2</v>
      </c>
      <c r="E76" s="42">
        <v>0.19400000000000001</v>
      </c>
      <c r="F76" s="42">
        <v>5.6000000000000001E-2</v>
      </c>
      <c r="G76" s="37">
        <v>3</v>
      </c>
    </row>
    <row r="77" spans="1:7">
      <c r="A77" s="39" t="s">
        <v>77</v>
      </c>
      <c r="B77" s="42">
        <v>0.59199999999999997</v>
      </c>
      <c r="C77" s="42">
        <v>0.161</v>
      </c>
      <c r="D77" s="42">
        <v>2.7E-2</v>
      </c>
      <c r="E77" s="42">
        <v>0.17299999999999999</v>
      </c>
      <c r="F77" s="42">
        <v>4.7E-2</v>
      </c>
      <c r="G77" s="37">
        <v>3</v>
      </c>
    </row>
    <row r="78" spans="1:7">
      <c r="A78" s="39" t="s">
        <v>78</v>
      </c>
      <c r="B78" s="42">
        <v>0.61099999999999999</v>
      </c>
      <c r="C78" s="42">
        <v>0.187</v>
      </c>
      <c r="D78" s="42">
        <v>3.3000000000000002E-2</v>
      </c>
      <c r="E78" s="42">
        <v>0.13600000000000001</v>
      </c>
      <c r="F78" s="42">
        <v>3.3000000000000002E-2</v>
      </c>
      <c r="G78" s="37">
        <v>0</v>
      </c>
    </row>
    <row r="79" spans="1:7">
      <c r="A79" s="39" t="s">
        <v>79</v>
      </c>
      <c r="B79" s="42">
        <v>0.55200000000000005</v>
      </c>
      <c r="C79" s="42">
        <v>0.184</v>
      </c>
      <c r="D79" s="42">
        <v>3.7999999999999999E-2</v>
      </c>
      <c r="E79" s="42">
        <v>0.16700000000000001</v>
      </c>
      <c r="F79" s="42">
        <v>5.8999999999999997E-2</v>
      </c>
      <c r="G79" s="37">
        <v>1</v>
      </c>
    </row>
    <row r="80" spans="1:7">
      <c r="A80" s="39" t="s">
        <v>80</v>
      </c>
      <c r="B80" s="42">
        <v>0.46700000000000003</v>
      </c>
      <c r="C80" s="42">
        <v>0.19</v>
      </c>
      <c r="D80" s="42">
        <v>3.5999999999999997E-2</v>
      </c>
      <c r="E80" s="42">
        <v>0.23899999999999999</v>
      </c>
      <c r="F80" s="42">
        <v>6.8000000000000005E-2</v>
      </c>
      <c r="G80" s="37">
        <v>3</v>
      </c>
    </row>
    <row r="81" spans="1:7">
      <c r="A81" s="39" t="s">
        <v>81</v>
      </c>
      <c r="B81" s="42">
        <v>0.47599999999999998</v>
      </c>
      <c r="C81" s="42">
        <v>0.21099999999999999</v>
      </c>
      <c r="D81" s="42">
        <v>4.2999999999999997E-2</v>
      </c>
      <c r="E81" s="42">
        <v>0.19400000000000001</v>
      </c>
      <c r="F81" s="42">
        <v>7.5999999999999998E-2</v>
      </c>
      <c r="G81" s="37">
        <v>3</v>
      </c>
    </row>
    <row r="82" spans="1:7">
      <c r="A82" s="39" t="s">
        <v>82</v>
      </c>
      <c r="B82" s="42">
        <v>0.57099999999999995</v>
      </c>
      <c r="C82" s="42">
        <v>0.184</v>
      </c>
      <c r="D82" s="42">
        <v>3.2000000000000001E-2</v>
      </c>
      <c r="E82" s="42">
        <v>0.16500000000000001</v>
      </c>
      <c r="F82" s="42">
        <v>4.8000000000000001E-2</v>
      </c>
      <c r="G82" s="37">
        <v>3</v>
      </c>
    </row>
    <row r="83" spans="1:7">
      <c r="A83" s="39" t="s">
        <v>83</v>
      </c>
      <c r="B83" s="42">
        <v>0.56799999999999995</v>
      </c>
      <c r="C83" s="42">
        <v>0.19900000000000001</v>
      </c>
      <c r="D83" s="42">
        <v>3.2000000000000001E-2</v>
      </c>
      <c r="E83" s="42">
        <v>0.158</v>
      </c>
      <c r="F83" s="42">
        <v>4.2999999999999997E-2</v>
      </c>
      <c r="G83" s="37">
        <v>3</v>
      </c>
    </row>
    <row r="84" spans="1:7">
      <c r="A84" s="39" t="s">
        <v>84</v>
      </c>
      <c r="B84" s="42">
        <v>0.46100000000000002</v>
      </c>
      <c r="C84" s="42">
        <v>0.16600000000000001</v>
      </c>
      <c r="D84" s="42">
        <v>0.04</v>
      </c>
      <c r="E84" s="42">
        <v>0.22500000000000001</v>
      </c>
      <c r="F84" s="42">
        <v>0.107</v>
      </c>
      <c r="G84" s="37">
        <v>2</v>
      </c>
    </row>
    <row r="85" spans="1:7">
      <c r="A85" s="39" t="s">
        <v>85</v>
      </c>
      <c r="B85" s="42">
        <v>0.63100000000000001</v>
      </c>
      <c r="C85" s="42">
        <v>0.13300000000000001</v>
      </c>
      <c r="D85" s="42">
        <v>2.7E-2</v>
      </c>
      <c r="E85" s="42">
        <v>0.123</v>
      </c>
      <c r="F85" s="42">
        <v>8.5000000000000006E-2</v>
      </c>
      <c r="G85" s="37">
        <v>2</v>
      </c>
    </row>
    <row r="86" spans="1:7">
      <c r="A86" s="39" t="s">
        <v>86</v>
      </c>
      <c r="B86" s="42">
        <v>0.497</v>
      </c>
      <c r="C86" s="42">
        <v>0.217</v>
      </c>
      <c r="D86" s="42">
        <v>3.5999999999999997E-2</v>
      </c>
      <c r="E86" s="42">
        <v>0.20699999999999999</v>
      </c>
      <c r="F86" s="42">
        <v>4.3999999999999997E-2</v>
      </c>
      <c r="G86" s="37">
        <v>3</v>
      </c>
    </row>
    <row r="87" spans="1:7">
      <c r="A87" s="39" t="s">
        <v>87</v>
      </c>
      <c r="B87" s="42">
        <v>0.61399999999999999</v>
      </c>
      <c r="C87" s="42">
        <v>0.17</v>
      </c>
      <c r="D87" s="42">
        <v>2.5000000000000001E-2</v>
      </c>
      <c r="E87" s="42">
        <v>0.14399999999999999</v>
      </c>
      <c r="F87" s="42">
        <v>4.8000000000000001E-2</v>
      </c>
      <c r="G87" s="37">
        <v>1</v>
      </c>
    </row>
    <row r="88" spans="1:7">
      <c r="A88" s="39" t="s">
        <v>88</v>
      </c>
      <c r="B88" s="42">
        <v>0.56000000000000005</v>
      </c>
      <c r="C88" s="42">
        <v>0.192</v>
      </c>
      <c r="D88" s="42">
        <v>3.3000000000000002E-2</v>
      </c>
      <c r="E88" s="42">
        <v>0.16800000000000001</v>
      </c>
      <c r="F88" s="42">
        <v>4.7E-2</v>
      </c>
      <c r="G88" s="37">
        <v>1</v>
      </c>
    </row>
    <row r="89" spans="1:7">
      <c r="A89" s="39" t="s">
        <v>89</v>
      </c>
      <c r="B89" s="42">
        <v>0.53200000000000003</v>
      </c>
      <c r="C89" s="42">
        <v>0.16200000000000001</v>
      </c>
      <c r="D89" s="42">
        <v>3.3000000000000002E-2</v>
      </c>
      <c r="E89" s="42">
        <v>0.20799999999999999</v>
      </c>
      <c r="F89" s="42">
        <v>6.4000000000000001E-2</v>
      </c>
      <c r="G89" s="37">
        <v>3</v>
      </c>
    </row>
    <row r="90" spans="1:7">
      <c r="A90" s="39" t="s">
        <v>90</v>
      </c>
      <c r="B90" s="42">
        <v>0.47399999999999998</v>
      </c>
      <c r="C90" s="42">
        <v>0.17499999999999999</v>
      </c>
      <c r="D90" s="42">
        <v>3.5000000000000003E-2</v>
      </c>
      <c r="E90" s="42">
        <v>0.21</v>
      </c>
      <c r="F90" s="42">
        <v>0.105</v>
      </c>
      <c r="G90" s="37">
        <v>1</v>
      </c>
    </row>
    <row r="91" spans="1:7">
      <c r="A91" s="39" t="s">
        <v>91</v>
      </c>
      <c r="B91" s="42">
        <v>0.58499999999999996</v>
      </c>
      <c r="C91" s="42">
        <v>0.17100000000000001</v>
      </c>
      <c r="D91" s="42">
        <v>3.4000000000000002E-2</v>
      </c>
      <c r="E91" s="42">
        <v>0.158</v>
      </c>
      <c r="F91" s="42">
        <v>5.1999999999999998E-2</v>
      </c>
      <c r="G91" s="37">
        <v>3</v>
      </c>
    </row>
    <row r="92" spans="1:7">
      <c r="A92" s="39" t="s">
        <v>92</v>
      </c>
      <c r="B92" s="42">
        <v>0.55900000000000005</v>
      </c>
      <c r="C92" s="42">
        <v>0.155</v>
      </c>
      <c r="D92" s="42">
        <v>3.4000000000000002E-2</v>
      </c>
      <c r="E92" s="42">
        <v>0.183</v>
      </c>
      <c r="F92" s="42">
        <v>6.9000000000000006E-2</v>
      </c>
      <c r="G92" s="37">
        <v>1</v>
      </c>
    </row>
    <row r="93" spans="1:7">
      <c r="A93" s="39" t="s">
        <v>93</v>
      </c>
      <c r="B93" s="42">
        <v>0.42199999999999999</v>
      </c>
      <c r="C93" s="42">
        <v>9.6000000000000002E-2</v>
      </c>
      <c r="D93" s="42">
        <v>4.1000000000000002E-2</v>
      </c>
      <c r="E93" s="42">
        <v>0.26600000000000001</v>
      </c>
      <c r="F93" s="42">
        <v>0.17499999999999999</v>
      </c>
      <c r="G93" s="37">
        <v>3</v>
      </c>
    </row>
    <row r="94" spans="1:7">
      <c r="A94" s="39" t="s">
        <v>94</v>
      </c>
      <c r="B94" s="42">
        <v>0.46800000000000003</v>
      </c>
      <c r="C94" s="42">
        <v>0.184</v>
      </c>
      <c r="D94" s="42">
        <v>3.5000000000000003E-2</v>
      </c>
      <c r="E94" s="42">
        <v>0.24299999999999999</v>
      </c>
      <c r="F94" s="42">
        <v>7.0999999999999994E-2</v>
      </c>
      <c r="G94" s="37">
        <v>1</v>
      </c>
    </row>
    <row r="95" spans="1:7">
      <c r="A95" s="39" t="s">
        <v>95</v>
      </c>
      <c r="B95" s="42">
        <v>0.39900000000000002</v>
      </c>
      <c r="C95" s="42">
        <v>0.21299999999999999</v>
      </c>
      <c r="D95" s="42">
        <v>3.7999999999999999E-2</v>
      </c>
      <c r="E95" s="42">
        <v>0.28199999999999997</v>
      </c>
      <c r="F95" s="42">
        <v>6.8000000000000005E-2</v>
      </c>
      <c r="G95" s="37">
        <v>1</v>
      </c>
    </row>
    <row r="96" spans="1:7">
      <c r="A96" s="39" t="s">
        <v>96</v>
      </c>
      <c r="B96" s="42">
        <v>0.41799999999999998</v>
      </c>
      <c r="C96" s="42">
        <v>0.21</v>
      </c>
      <c r="D96" s="42">
        <v>4.3999999999999997E-2</v>
      </c>
      <c r="E96" s="42">
        <v>0.25800000000000001</v>
      </c>
      <c r="F96" s="42">
        <v>7.0999999999999994E-2</v>
      </c>
      <c r="G96" s="37">
        <v>3</v>
      </c>
    </row>
    <row r="97" spans="1:7">
      <c r="A97" s="39" t="s">
        <v>97</v>
      </c>
      <c r="B97" s="42">
        <v>0.54100000000000004</v>
      </c>
      <c r="C97" s="42">
        <v>0.154</v>
      </c>
      <c r="D97" s="42">
        <v>3.4000000000000002E-2</v>
      </c>
      <c r="E97" s="42">
        <v>0.215</v>
      </c>
      <c r="F97" s="42">
        <v>5.6000000000000001E-2</v>
      </c>
      <c r="G97" s="37">
        <v>2</v>
      </c>
    </row>
    <row r="98" spans="1:7">
      <c r="A98" s="39" t="s">
        <v>98</v>
      </c>
      <c r="B98" s="42">
        <v>0.58699999999999997</v>
      </c>
      <c r="C98" s="42">
        <v>0.20699999999999999</v>
      </c>
      <c r="D98" s="42">
        <v>3.1E-2</v>
      </c>
      <c r="E98" s="42">
        <v>0.129</v>
      </c>
      <c r="F98" s="42">
        <v>4.5999999999999999E-2</v>
      </c>
      <c r="G98" s="37">
        <v>2</v>
      </c>
    </row>
    <row r="99" spans="1:7">
      <c r="A99" s="39" t="s">
        <v>99</v>
      </c>
      <c r="B99" s="42">
        <v>0.61799999999999999</v>
      </c>
      <c r="C99" s="42">
        <v>0.13400000000000001</v>
      </c>
      <c r="D99" s="42">
        <v>2.5999999999999999E-2</v>
      </c>
      <c r="E99" s="42">
        <v>0.121</v>
      </c>
      <c r="F99" s="42">
        <v>0.1</v>
      </c>
      <c r="G99" s="37">
        <v>3</v>
      </c>
    </row>
    <row r="100" spans="1:7">
      <c r="A100" s="39" t="s">
        <v>100</v>
      </c>
      <c r="B100" s="42">
        <v>0.54800000000000004</v>
      </c>
      <c r="C100" s="42">
        <v>0.19700000000000001</v>
      </c>
      <c r="D100" s="42">
        <v>3.3000000000000002E-2</v>
      </c>
      <c r="E100" s="42">
        <v>0.17199999999999999</v>
      </c>
      <c r="F100" s="42">
        <v>5.0999999999999997E-2</v>
      </c>
      <c r="G100" s="37">
        <v>3</v>
      </c>
    </row>
    <row r="101" spans="1:7">
      <c r="A101" s="39" t="s">
        <v>101</v>
      </c>
      <c r="B101" s="42">
        <v>0.52800000000000002</v>
      </c>
      <c r="C101" s="42">
        <v>0.19800000000000001</v>
      </c>
      <c r="D101" s="42">
        <v>3.1E-2</v>
      </c>
      <c r="E101" s="42">
        <v>0.19700000000000001</v>
      </c>
      <c r="F101" s="42">
        <v>4.5999999999999999E-2</v>
      </c>
      <c r="G101" s="37">
        <v>3</v>
      </c>
    </row>
    <row r="102" spans="1:7">
      <c r="A102" s="39" t="s">
        <v>102</v>
      </c>
      <c r="B102" s="42">
        <v>0.45300000000000001</v>
      </c>
      <c r="C102" s="42">
        <v>0.19600000000000001</v>
      </c>
      <c r="D102" s="42">
        <v>4.1000000000000002E-2</v>
      </c>
      <c r="E102" s="42">
        <v>0.22600000000000001</v>
      </c>
      <c r="F102" s="42">
        <v>8.4000000000000005E-2</v>
      </c>
      <c r="G102" s="37">
        <v>1</v>
      </c>
    </row>
    <row r="103" spans="1:7">
      <c r="A103" s="39" t="s">
        <v>103</v>
      </c>
      <c r="B103" s="42">
        <v>0.47699999999999998</v>
      </c>
      <c r="C103" s="42">
        <v>0.17399999999999999</v>
      </c>
      <c r="D103" s="42">
        <v>3.9E-2</v>
      </c>
      <c r="E103" s="42">
        <v>0.221</v>
      </c>
      <c r="F103" s="42">
        <v>8.8999999999999996E-2</v>
      </c>
      <c r="G103" s="37">
        <v>1</v>
      </c>
    </row>
    <row r="104" spans="1:7">
      <c r="A104" s="39" t="s">
        <v>104</v>
      </c>
      <c r="B104" s="42">
        <v>0.58399999999999996</v>
      </c>
      <c r="C104" s="42">
        <v>0.16800000000000001</v>
      </c>
      <c r="D104" s="42">
        <v>3.1E-2</v>
      </c>
      <c r="E104" s="42">
        <v>0.152</v>
      </c>
      <c r="F104" s="42">
        <v>6.4000000000000001E-2</v>
      </c>
      <c r="G104" s="37">
        <v>3</v>
      </c>
    </row>
    <row r="105" spans="1:7">
      <c r="A105" s="39" t="s">
        <v>105</v>
      </c>
      <c r="B105" s="42">
        <v>0.47799999999999998</v>
      </c>
      <c r="C105" s="42">
        <v>0.23599999999999999</v>
      </c>
      <c r="D105" s="42">
        <v>4.1000000000000002E-2</v>
      </c>
      <c r="E105" s="42">
        <v>0.191</v>
      </c>
      <c r="F105" s="42">
        <v>5.3999999999999999E-2</v>
      </c>
      <c r="G105" s="37">
        <v>3</v>
      </c>
    </row>
    <row r="106" spans="1:7">
      <c r="A106" s="39" t="s">
        <v>106</v>
      </c>
      <c r="B106" s="42">
        <v>0.54100000000000004</v>
      </c>
      <c r="C106" s="42">
        <v>0.19800000000000001</v>
      </c>
      <c r="D106" s="42">
        <v>3.9E-2</v>
      </c>
      <c r="E106" s="42">
        <v>0.16700000000000001</v>
      </c>
      <c r="F106" s="42">
        <v>5.6000000000000001E-2</v>
      </c>
      <c r="G106" s="37">
        <v>3</v>
      </c>
    </row>
    <row r="107" spans="1:7">
      <c r="A107" s="39" t="s">
        <v>107</v>
      </c>
      <c r="B107" s="42">
        <v>0.503</v>
      </c>
      <c r="C107" s="42">
        <v>0.14799999999999999</v>
      </c>
      <c r="D107" s="42">
        <v>3.1E-2</v>
      </c>
      <c r="E107" s="42">
        <v>0.26500000000000001</v>
      </c>
      <c r="F107" s="42">
        <v>5.3999999999999999E-2</v>
      </c>
      <c r="G107" s="37">
        <v>3</v>
      </c>
    </row>
    <row r="108" spans="1:7">
      <c r="A108" s="39" t="s">
        <v>108</v>
      </c>
      <c r="B108" s="42">
        <v>0.52500000000000002</v>
      </c>
      <c r="C108" s="42">
        <v>0.20899999999999999</v>
      </c>
      <c r="D108" s="42">
        <v>3.2000000000000001E-2</v>
      </c>
      <c r="E108" s="42">
        <v>0.17</v>
      </c>
      <c r="F108" s="42">
        <v>6.3E-2</v>
      </c>
      <c r="G108" s="37">
        <v>1</v>
      </c>
    </row>
    <row r="109" spans="1:7">
      <c r="A109" s="39" t="s">
        <v>109</v>
      </c>
      <c r="B109" s="42">
        <v>0.66500000000000004</v>
      </c>
      <c r="C109" s="42">
        <v>0.106</v>
      </c>
      <c r="D109" s="42">
        <v>2.1999999999999999E-2</v>
      </c>
      <c r="E109" s="42">
        <v>0.104</v>
      </c>
      <c r="F109" s="42">
        <v>0.10199999999999999</v>
      </c>
      <c r="G109" s="37">
        <v>3</v>
      </c>
    </row>
    <row r="110" spans="1:7">
      <c r="A110" s="39" t="s">
        <v>110</v>
      </c>
      <c r="B110" s="42">
        <v>0.56299999999999994</v>
      </c>
      <c r="C110" s="42">
        <v>0.19700000000000001</v>
      </c>
      <c r="D110" s="42">
        <v>2.9000000000000001E-2</v>
      </c>
      <c r="E110" s="42">
        <v>0.17499999999999999</v>
      </c>
      <c r="F110" s="42">
        <v>3.5999999999999997E-2</v>
      </c>
      <c r="G110" s="37">
        <v>1</v>
      </c>
    </row>
    <row r="111" spans="1:7">
      <c r="A111" s="39" t="s">
        <v>111</v>
      </c>
      <c r="B111" s="42">
        <v>0.629</v>
      </c>
      <c r="C111" s="42">
        <v>0.17100000000000001</v>
      </c>
      <c r="D111" s="42">
        <v>2.7E-2</v>
      </c>
      <c r="E111" s="42">
        <v>0.14599999999999999</v>
      </c>
      <c r="F111" s="42">
        <v>2.7E-2</v>
      </c>
      <c r="G111" s="37">
        <v>1</v>
      </c>
    </row>
    <row r="112" spans="1:7">
      <c r="A112" s="39" t="s">
        <v>112</v>
      </c>
      <c r="B112" s="42">
        <v>0.44400000000000001</v>
      </c>
      <c r="C112" s="42">
        <v>0.217</v>
      </c>
      <c r="D112" s="42">
        <v>4.3999999999999997E-2</v>
      </c>
      <c r="E112" s="42">
        <v>0.223</v>
      </c>
      <c r="F112" s="42">
        <v>7.1999999999999995E-2</v>
      </c>
      <c r="G112" s="37">
        <v>1</v>
      </c>
    </row>
    <row r="113" spans="1:7">
      <c r="A113" s="39" t="s">
        <v>113</v>
      </c>
      <c r="B113" s="42">
        <v>0.51700000000000002</v>
      </c>
      <c r="C113" s="42">
        <v>0.188</v>
      </c>
      <c r="D113" s="42">
        <v>2.8000000000000001E-2</v>
      </c>
      <c r="E113" s="42">
        <v>0.17599999999999999</v>
      </c>
      <c r="F113" s="42">
        <v>9.0999999999999998E-2</v>
      </c>
      <c r="G113" s="37">
        <v>2</v>
      </c>
    </row>
    <row r="114" spans="1:7">
      <c r="A114" s="39" t="s">
        <v>114</v>
      </c>
      <c r="B114" s="42">
        <v>0.55600000000000005</v>
      </c>
      <c r="C114" s="42">
        <v>0.21</v>
      </c>
      <c r="D114" s="42">
        <v>3.5000000000000003E-2</v>
      </c>
      <c r="E114" s="42">
        <v>0.16</v>
      </c>
      <c r="F114" s="42">
        <v>3.9E-2</v>
      </c>
      <c r="G114" s="37">
        <v>1</v>
      </c>
    </row>
    <row r="115" spans="1:7">
      <c r="A115" s="39" t="s">
        <v>115</v>
      </c>
      <c r="B115" s="42">
        <v>0.57999999999999996</v>
      </c>
      <c r="C115" s="42">
        <v>0.16600000000000001</v>
      </c>
      <c r="D115" s="42">
        <v>2.7E-2</v>
      </c>
      <c r="E115" s="42">
        <v>0.17599999999999999</v>
      </c>
      <c r="F115" s="42">
        <v>5.0999999999999997E-2</v>
      </c>
      <c r="G115" s="37">
        <v>3</v>
      </c>
    </row>
    <row r="116" spans="1:7">
      <c r="A116" s="39" t="s">
        <v>116</v>
      </c>
      <c r="B116" s="42">
        <v>0.48699999999999999</v>
      </c>
      <c r="C116" s="42">
        <v>0.183</v>
      </c>
      <c r="D116" s="42">
        <v>3.5000000000000003E-2</v>
      </c>
      <c r="E116" s="42">
        <v>0.20899999999999999</v>
      </c>
      <c r="F116" s="42">
        <v>8.5999999999999993E-2</v>
      </c>
      <c r="G116" s="37">
        <v>0</v>
      </c>
    </row>
    <row r="117" spans="1:7">
      <c r="A117" s="39" t="s">
        <v>117</v>
      </c>
      <c r="B117" s="42">
        <v>0.55500000000000005</v>
      </c>
      <c r="C117" s="42">
        <v>0.185</v>
      </c>
      <c r="D117" s="42">
        <v>0.03</v>
      </c>
      <c r="E117" s="42">
        <v>0.18</v>
      </c>
      <c r="F117" s="42">
        <v>0.05</v>
      </c>
      <c r="G117" s="37">
        <v>3</v>
      </c>
    </row>
    <row r="118" spans="1:7">
      <c r="A118" s="39" t="s">
        <v>118</v>
      </c>
      <c r="B118" s="42">
        <v>0.47099999999999997</v>
      </c>
      <c r="C118" s="42">
        <v>0.192</v>
      </c>
      <c r="D118" s="42">
        <v>4.2999999999999997E-2</v>
      </c>
      <c r="E118" s="42">
        <v>0.21099999999999999</v>
      </c>
      <c r="F118" s="42">
        <v>8.3000000000000004E-2</v>
      </c>
      <c r="G118" s="37">
        <v>1</v>
      </c>
    </row>
    <row r="119" spans="1:7">
      <c r="A119" s="39" t="s">
        <v>119</v>
      </c>
      <c r="B119" s="42">
        <v>0.64500000000000002</v>
      </c>
      <c r="C119" s="42">
        <v>0.13900000000000001</v>
      </c>
      <c r="D119" s="42">
        <v>2.7E-2</v>
      </c>
      <c r="E119" s="42">
        <v>0.128</v>
      </c>
      <c r="F119" s="42">
        <v>0.06</v>
      </c>
      <c r="G119" s="37">
        <v>2</v>
      </c>
    </row>
    <row r="120" spans="1:7">
      <c r="A120" s="39" t="s">
        <v>120</v>
      </c>
      <c r="B120" s="42">
        <v>0.46500000000000002</v>
      </c>
      <c r="C120" s="42">
        <v>0.182</v>
      </c>
      <c r="D120" s="42">
        <v>4.5999999999999999E-2</v>
      </c>
      <c r="E120" s="42">
        <v>0.20100000000000001</v>
      </c>
      <c r="F120" s="42">
        <v>0.106</v>
      </c>
      <c r="G120" s="37">
        <v>1</v>
      </c>
    </row>
    <row r="121" spans="1:7">
      <c r="A121" s="39" t="s">
        <v>121</v>
      </c>
      <c r="B121" s="42">
        <v>0.52200000000000002</v>
      </c>
      <c r="C121" s="42">
        <v>0.159</v>
      </c>
      <c r="D121" s="42">
        <v>3.1E-2</v>
      </c>
      <c r="E121" s="42">
        <v>0.19800000000000001</v>
      </c>
      <c r="F121" s="42">
        <v>8.8999999999999996E-2</v>
      </c>
      <c r="G121" s="37">
        <v>3</v>
      </c>
    </row>
    <row r="122" spans="1:7">
      <c r="A122" s="39" t="s">
        <v>122</v>
      </c>
      <c r="B122" s="42">
        <v>0.40500000000000003</v>
      </c>
      <c r="C122" s="42">
        <v>0.217</v>
      </c>
      <c r="D122" s="42">
        <v>3.4000000000000002E-2</v>
      </c>
      <c r="E122" s="42">
        <v>0.26200000000000001</v>
      </c>
      <c r="F122" s="42">
        <v>8.1000000000000003E-2</v>
      </c>
      <c r="G122" s="37">
        <v>1</v>
      </c>
    </row>
    <row r="123" spans="1:7">
      <c r="A123" s="39" t="s">
        <v>123</v>
      </c>
      <c r="B123" s="42">
        <v>0.48099999999999998</v>
      </c>
      <c r="C123" s="42">
        <v>0.16200000000000001</v>
      </c>
      <c r="D123" s="42">
        <v>3.9E-2</v>
      </c>
      <c r="E123" s="42">
        <v>0.217</v>
      </c>
      <c r="F123" s="42">
        <v>0.10199999999999999</v>
      </c>
      <c r="G123" s="37">
        <v>1</v>
      </c>
    </row>
    <row r="124" spans="1:7">
      <c r="A124" s="39" t="s">
        <v>124</v>
      </c>
      <c r="B124" s="42">
        <v>0.55000000000000004</v>
      </c>
      <c r="C124" s="42">
        <v>0.13700000000000001</v>
      </c>
      <c r="D124" s="42">
        <v>2.7E-2</v>
      </c>
      <c r="E124" s="42">
        <v>0.218</v>
      </c>
      <c r="F124" s="42">
        <v>6.8000000000000005E-2</v>
      </c>
      <c r="G124" s="37">
        <v>3</v>
      </c>
    </row>
    <row r="125" spans="1:7">
      <c r="A125" s="39" t="s">
        <v>125</v>
      </c>
      <c r="B125" s="42">
        <v>0.47099999999999997</v>
      </c>
      <c r="C125" s="42">
        <v>0.192</v>
      </c>
      <c r="D125" s="42">
        <v>3.5000000000000003E-2</v>
      </c>
      <c r="E125" s="42">
        <v>0.24099999999999999</v>
      </c>
      <c r="F125" s="42">
        <v>6.0999999999999999E-2</v>
      </c>
      <c r="G125" s="37">
        <v>3</v>
      </c>
    </row>
    <row r="126" spans="1:7">
      <c r="A126" s="39" t="s">
        <v>126</v>
      </c>
      <c r="B126" s="42">
        <v>0.51400000000000001</v>
      </c>
      <c r="C126" s="42">
        <v>0.18099999999999999</v>
      </c>
      <c r="D126" s="42">
        <v>4.1000000000000002E-2</v>
      </c>
      <c r="E126" s="42">
        <v>0.185</v>
      </c>
      <c r="F126" s="42">
        <v>0.08</v>
      </c>
      <c r="G126" s="37">
        <v>1</v>
      </c>
    </row>
    <row r="127" spans="1:7">
      <c r="A127" s="39" t="s">
        <v>127</v>
      </c>
      <c r="B127" s="42">
        <v>0.56899999999999995</v>
      </c>
      <c r="C127" s="42">
        <v>0.161</v>
      </c>
      <c r="D127" s="42">
        <v>3.1E-2</v>
      </c>
      <c r="E127" s="42">
        <v>0.153</v>
      </c>
      <c r="F127" s="42">
        <v>8.5000000000000006E-2</v>
      </c>
      <c r="G127" s="37">
        <v>2</v>
      </c>
    </row>
    <row r="128" spans="1:7">
      <c r="A128" s="39" t="s">
        <v>128</v>
      </c>
      <c r="B128" s="42">
        <v>0.52300000000000002</v>
      </c>
      <c r="C128" s="42">
        <v>0.17899999999999999</v>
      </c>
      <c r="D128" s="42">
        <v>3.5000000000000003E-2</v>
      </c>
      <c r="E128" s="42">
        <v>0.20699999999999999</v>
      </c>
      <c r="F128" s="42">
        <v>5.5E-2</v>
      </c>
      <c r="G128" s="37">
        <v>1</v>
      </c>
    </row>
    <row r="129" spans="1:7">
      <c r="A129" s="39" t="s">
        <v>129</v>
      </c>
      <c r="B129" s="42">
        <v>0.51300000000000001</v>
      </c>
      <c r="C129" s="42">
        <v>0.16800000000000001</v>
      </c>
      <c r="D129" s="42">
        <v>3.2000000000000001E-2</v>
      </c>
      <c r="E129" s="42">
        <v>0.22700000000000001</v>
      </c>
      <c r="F129" s="42">
        <v>6.0999999999999999E-2</v>
      </c>
      <c r="G129" s="37">
        <v>3</v>
      </c>
    </row>
    <row r="130" spans="1:7">
      <c r="A130" s="39" t="s">
        <v>130</v>
      </c>
      <c r="B130" s="42">
        <v>0.59799999999999998</v>
      </c>
      <c r="C130" s="42">
        <v>0.14199999999999999</v>
      </c>
      <c r="D130" s="42">
        <v>2.7E-2</v>
      </c>
      <c r="E130" s="42">
        <v>0.154</v>
      </c>
      <c r="F130" s="42">
        <v>7.9000000000000001E-2</v>
      </c>
      <c r="G130" s="37">
        <v>1</v>
      </c>
    </row>
    <row r="131" spans="1:7">
      <c r="A131" s="39" t="s">
        <v>131</v>
      </c>
      <c r="B131" s="42">
        <v>0.41299999999999998</v>
      </c>
      <c r="C131" s="42">
        <v>0.24199999999999999</v>
      </c>
      <c r="D131" s="42">
        <v>3.5999999999999997E-2</v>
      </c>
      <c r="E131" s="42">
        <v>0.22500000000000001</v>
      </c>
      <c r="F131" s="42">
        <v>8.5000000000000006E-2</v>
      </c>
      <c r="G131" s="37">
        <v>3</v>
      </c>
    </row>
    <row r="132" spans="1:7">
      <c r="A132" s="39" t="s">
        <v>132</v>
      </c>
      <c r="B132" s="42">
        <v>0.504</v>
      </c>
      <c r="C132" s="42">
        <v>0.18099999999999999</v>
      </c>
      <c r="D132" s="42">
        <v>3.5999999999999997E-2</v>
      </c>
      <c r="E132" s="42">
        <v>0.19800000000000001</v>
      </c>
      <c r="F132" s="42">
        <v>8.2000000000000003E-2</v>
      </c>
      <c r="G132" s="37">
        <v>1</v>
      </c>
    </row>
    <row r="133" spans="1:7">
      <c r="A133" s="39" t="s">
        <v>133</v>
      </c>
      <c r="B133" s="42">
        <v>0.50800000000000001</v>
      </c>
      <c r="C133" s="42">
        <v>0.20200000000000001</v>
      </c>
      <c r="D133" s="42">
        <v>3.5000000000000003E-2</v>
      </c>
      <c r="E133" s="42">
        <v>0.20100000000000001</v>
      </c>
      <c r="F133" s="42">
        <v>5.3999999999999999E-2</v>
      </c>
      <c r="G133" s="37">
        <v>1</v>
      </c>
    </row>
    <row r="134" spans="1:7">
      <c r="A134" s="39" t="s">
        <v>134</v>
      </c>
      <c r="B134" s="42">
        <v>0.64100000000000001</v>
      </c>
      <c r="C134" s="42">
        <v>0.158</v>
      </c>
      <c r="D134" s="42">
        <v>2.5999999999999999E-2</v>
      </c>
      <c r="E134" s="42">
        <v>0.129</v>
      </c>
      <c r="F134" s="42">
        <v>4.7E-2</v>
      </c>
      <c r="G134" s="37">
        <v>1</v>
      </c>
    </row>
    <row r="135" spans="1:7">
      <c r="A135" s="39" t="s">
        <v>135</v>
      </c>
      <c r="B135" s="42">
        <v>0.52</v>
      </c>
      <c r="C135" s="42">
        <v>0.17100000000000001</v>
      </c>
      <c r="D135" s="42">
        <v>3.5000000000000003E-2</v>
      </c>
      <c r="E135" s="42">
        <v>0.224</v>
      </c>
      <c r="F135" s="42">
        <v>5.0999999999999997E-2</v>
      </c>
      <c r="G135" s="37">
        <v>3</v>
      </c>
    </row>
    <row r="136" spans="1:7">
      <c r="A136" s="39" t="s">
        <v>136</v>
      </c>
      <c r="B136" s="42">
        <v>0.49399999999999999</v>
      </c>
      <c r="C136" s="42">
        <v>0.20799999999999999</v>
      </c>
      <c r="D136" s="42">
        <v>3.4000000000000002E-2</v>
      </c>
      <c r="E136" s="42">
        <v>0.221</v>
      </c>
      <c r="F136" s="42">
        <v>4.2999999999999997E-2</v>
      </c>
      <c r="G136" s="37">
        <v>3</v>
      </c>
    </row>
    <row r="137" spans="1:7">
      <c r="A137" s="39" t="s">
        <v>137</v>
      </c>
      <c r="B137" s="42">
        <v>0.60199999999999998</v>
      </c>
      <c r="C137" s="42">
        <v>0.11700000000000001</v>
      </c>
      <c r="D137" s="42">
        <v>4.2000000000000003E-2</v>
      </c>
      <c r="E137" s="42">
        <v>0.13100000000000001</v>
      </c>
      <c r="F137" s="42">
        <v>0.109</v>
      </c>
      <c r="G137" s="37">
        <v>3</v>
      </c>
    </row>
    <row r="138" spans="1:7">
      <c r="A138" s="39" t="s">
        <v>138</v>
      </c>
      <c r="B138" s="42">
        <v>0.441</v>
      </c>
      <c r="C138" s="42">
        <v>0.184</v>
      </c>
      <c r="D138" s="42">
        <v>3.3000000000000002E-2</v>
      </c>
      <c r="E138" s="42">
        <v>0.28000000000000003</v>
      </c>
      <c r="F138" s="42">
        <v>6.0999999999999999E-2</v>
      </c>
      <c r="G138" s="37">
        <v>3</v>
      </c>
    </row>
    <row r="139" spans="1:7">
      <c r="A139" s="39" t="s">
        <v>139</v>
      </c>
      <c r="B139" s="42">
        <v>0.54400000000000004</v>
      </c>
      <c r="C139" s="42">
        <v>0.183</v>
      </c>
      <c r="D139" s="42">
        <v>3.2000000000000001E-2</v>
      </c>
      <c r="E139" s="42">
        <v>0.17799999999999999</v>
      </c>
      <c r="F139" s="42">
        <v>6.3E-2</v>
      </c>
      <c r="G139" s="37">
        <v>1</v>
      </c>
    </row>
    <row r="140" spans="1:7">
      <c r="A140" s="39" t="s">
        <v>140</v>
      </c>
      <c r="B140" s="42">
        <v>0.56299999999999994</v>
      </c>
      <c r="C140" s="42">
        <v>0.20100000000000001</v>
      </c>
      <c r="D140" s="42">
        <v>2.8000000000000001E-2</v>
      </c>
      <c r="E140" s="42">
        <v>0.17</v>
      </c>
      <c r="F140" s="42">
        <v>3.9E-2</v>
      </c>
      <c r="G140" s="37">
        <v>1</v>
      </c>
    </row>
    <row r="141" spans="1:7">
      <c r="A141" s="39" t="s">
        <v>141</v>
      </c>
      <c r="B141" s="42">
        <v>0.56799999999999995</v>
      </c>
      <c r="C141" s="42">
        <v>0.153</v>
      </c>
      <c r="D141" s="42">
        <v>2.9000000000000001E-2</v>
      </c>
      <c r="E141" s="42">
        <v>0.16600000000000001</v>
      </c>
      <c r="F141" s="42">
        <v>8.4000000000000005E-2</v>
      </c>
      <c r="G141" s="37">
        <v>1</v>
      </c>
    </row>
    <row r="142" spans="1:7">
      <c r="A142" s="39" t="s">
        <v>142</v>
      </c>
      <c r="B142" s="42">
        <v>0.65500000000000003</v>
      </c>
      <c r="C142" s="42">
        <v>9.7000000000000003E-2</v>
      </c>
      <c r="D142" s="42">
        <v>2.3E-2</v>
      </c>
      <c r="E142" s="42">
        <v>0.10100000000000001</v>
      </c>
      <c r="F142" s="42">
        <v>0.124</v>
      </c>
      <c r="G142" s="37">
        <v>3</v>
      </c>
    </row>
    <row r="143" spans="1:7">
      <c r="A143" s="39" t="s">
        <v>143</v>
      </c>
      <c r="B143" s="42">
        <v>0.55900000000000005</v>
      </c>
      <c r="C143" s="42">
        <v>0.19900000000000001</v>
      </c>
      <c r="D143" s="42">
        <v>2.8000000000000001E-2</v>
      </c>
      <c r="E143" s="42">
        <v>0.17499999999999999</v>
      </c>
      <c r="F143" s="42">
        <v>3.9E-2</v>
      </c>
      <c r="G143" s="37">
        <v>1</v>
      </c>
    </row>
    <row r="144" spans="1:7">
      <c r="A144" s="39" t="s">
        <v>144</v>
      </c>
      <c r="B144" s="42">
        <v>0.46200000000000002</v>
      </c>
      <c r="C144" s="42">
        <v>0.215</v>
      </c>
      <c r="D144" s="42">
        <v>4.4999999999999998E-2</v>
      </c>
      <c r="E144" s="42">
        <v>0.19800000000000001</v>
      </c>
      <c r="F144" s="42">
        <v>8.1000000000000003E-2</v>
      </c>
      <c r="G144" s="37">
        <v>1</v>
      </c>
    </row>
    <row r="145" spans="1:7">
      <c r="A145" s="39" t="s">
        <v>145</v>
      </c>
      <c r="B145" s="42">
        <v>0.61699999999999999</v>
      </c>
      <c r="C145" s="42">
        <v>0.16700000000000001</v>
      </c>
      <c r="D145" s="42">
        <v>0.03</v>
      </c>
      <c r="E145" s="42">
        <v>0.125</v>
      </c>
      <c r="F145" s="42">
        <v>6.0999999999999999E-2</v>
      </c>
      <c r="G145" s="37">
        <v>3</v>
      </c>
    </row>
    <row r="146" spans="1:7">
      <c r="A146" s="39" t="s">
        <v>146</v>
      </c>
      <c r="B146" s="42">
        <v>0.503</v>
      </c>
      <c r="C146" s="42">
        <v>0.159</v>
      </c>
      <c r="D146" s="42">
        <v>3.1E-2</v>
      </c>
      <c r="E146" s="42">
        <v>0.246</v>
      </c>
      <c r="F146" s="42">
        <v>6.0999999999999999E-2</v>
      </c>
      <c r="G146" s="37">
        <v>3</v>
      </c>
    </row>
    <row r="147" spans="1:7">
      <c r="A147" s="39" t="s">
        <v>147</v>
      </c>
      <c r="B147" s="42">
        <v>0.62</v>
      </c>
      <c r="C147" s="42">
        <v>0.14299999999999999</v>
      </c>
      <c r="D147" s="42">
        <v>2.8000000000000001E-2</v>
      </c>
      <c r="E147" s="42">
        <v>0.109</v>
      </c>
      <c r="F147" s="42">
        <v>0.1</v>
      </c>
      <c r="G147" s="37">
        <v>2</v>
      </c>
    </row>
    <row r="148" spans="1:7">
      <c r="A148" s="39" t="s">
        <v>148</v>
      </c>
      <c r="B148" s="42">
        <v>0.51200000000000001</v>
      </c>
      <c r="C148" s="42">
        <v>0.14699999999999999</v>
      </c>
      <c r="D148" s="42">
        <v>3.1E-2</v>
      </c>
      <c r="E148" s="42">
        <v>0.25</v>
      </c>
      <c r="F148" s="42">
        <v>0.06</v>
      </c>
      <c r="G148" s="37">
        <v>3</v>
      </c>
    </row>
    <row r="149" spans="1:7">
      <c r="A149" s="39" t="s">
        <v>149</v>
      </c>
      <c r="B149" s="42">
        <v>0.48599999999999999</v>
      </c>
      <c r="C149" s="42">
        <v>0.20300000000000001</v>
      </c>
      <c r="D149" s="42">
        <v>3.5000000000000003E-2</v>
      </c>
      <c r="E149" s="42">
        <v>0.224</v>
      </c>
      <c r="F149" s="42">
        <v>5.1999999999999998E-2</v>
      </c>
      <c r="G149" s="37">
        <v>3</v>
      </c>
    </row>
    <row r="150" spans="1:7">
      <c r="A150" s="39" t="s">
        <v>150</v>
      </c>
      <c r="B150" s="42">
        <v>0.38500000000000001</v>
      </c>
      <c r="C150" s="42">
        <v>0.20699999999999999</v>
      </c>
      <c r="D150" s="42">
        <v>3.3000000000000002E-2</v>
      </c>
      <c r="E150" s="42">
        <v>0.29199999999999998</v>
      </c>
      <c r="F150" s="42">
        <v>8.2000000000000003E-2</v>
      </c>
      <c r="G150" s="37">
        <v>1</v>
      </c>
    </row>
    <row r="151" spans="1:7">
      <c r="A151" s="39" t="s">
        <v>151</v>
      </c>
      <c r="B151" s="42">
        <v>0.57599999999999996</v>
      </c>
      <c r="C151" s="42">
        <v>0.16600000000000001</v>
      </c>
      <c r="D151" s="42">
        <v>3.1E-2</v>
      </c>
      <c r="E151" s="42">
        <v>0.16500000000000001</v>
      </c>
      <c r="F151" s="42">
        <v>6.2E-2</v>
      </c>
      <c r="G151" s="37">
        <v>3</v>
      </c>
    </row>
    <row r="152" spans="1:7">
      <c r="A152" s="39" t="s">
        <v>152</v>
      </c>
      <c r="B152" s="42">
        <v>0.5</v>
      </c>
      <c r="C152" s="42">
        <v>0.187</v>
      </c>
      <c r="D152" s="42">
        <v>3.6999999999999998E-2</v>
      </c>
      <c r="E152" s="42">
        <v>0.19800000000000001</v>
      </c>
      <c r="F152" s="42">
        <v>7.8E-2</v>
      </c>
      <c r="G152" s="37">
        <v>1</v>
      </c>
    </row>
    <row r="156" spans="1:7">
      <c r="A156" s="37" t="s">
        <v>165</v>
      </c>
      <c r="B156" s="23">
        <f>MIN(B2:B152)</f>
        <v>0.38500000000000001</v>
      </c>
      <c r="C156" s="23">
        <f t="shared" ref="C156:E156" si="30">MIN(C2:C152)</f>
        <v>9.6000000000000002E-2</v>
      </c>
      <c r="D156" s="23">
        <f t="shared" si="30"/>
        <v>2.1999999999999999E-2</v>
      </c>
      <c r="E156" s="23">
        <f t="shared" si="30"/>
        <v>0.10100000000000001</v>
      </c>
      <c r="F156" s="23">
        <f t="shared" ref="F156" si="31">MIN(F2:F152)</f>
        <v>2.7E-2</v>
      </c>
    </row>
    <row r="157" spans="1:7">
      <c r="A157" s="37" t="s">
        <v>166</v>
      </c>
      <c r="B157" s="23">
        <f>MAX(B2:B152)</f>
        <v>0.66500000000000004</v>
      </c>
      <c r="C157" s="23">
        <f t="shared" ref="C157:E157" si="32">MAX(C2:C152)</f>
        <v>0.24199999999999999</v>
      </c>
      <c r="D157" s="23">
        <f t="shared" si="32"/>
        <v>4.8000000000000001E-2</v>
      </c>
      <c r="E157" s="23">
        <f t="shared" si="32"/>
        <v>0.30299999999999999</v>
      </c>
      <c r="F157" s="23">
        <f t="shared" ref="F157" si="33">MAX(F2:F152)</f>
        <v>0.17499999999999999</v>
      </c>
    </row>
    <row r="158" spans="1:7">
      <c r="A158" s="37" t="s">
        <v>174</v>
      </c>
      <c r="B158" s="23">
        <f>AVERAGE(B2:B152)</f>
        <v>0.5274105960264901</v>
      </c>
      <c r="C158" s="23">
        <f t="shared" ref="C158:E158" si="34">AVERAGE(C2:C152)</f>
        <v>0.17933774834437088</v>
      </c>
      <c r="D158" s="23">
        <f t="shared" si="34"/>
        <v>3.3721854304635736E-2</v>
      </c>
      <c r="E158" s="23">
        <f t="shared" si="34"/>
        <v>0.19276158940397353</v>
      </c>
      <c r="F158" s="23">
        <f t="shared" ref="F158" si="35">AVERAGE(F2:F152)</f>
        <v>6.678145695364239E-2</v>
      </c>
    </row>
    <row r="159" spans="1:7">
      <c r="A159" s="37" t="s">
        <v>173</v>
      </c>
      <c r="B159" s="23">
        <f>MEDIAN(B2:B152)</f>
        <v>0.52200000000000002</v>
      </c>
      <c r="C159" s="23">
        <f t="shared" ref="C159:E159" si="36">MEDIAN(C2:C152)</f>
        <v>0.182</v>
      </c>
      <c r="D159" s="23">
        <f t="shared" si="36"/>
        <v>3.4000000000000002E-2</v>
      </c>
      <c r="E159" s="23">
        <f t="shared" si="36"/>
        <v>0.191</v>
      </c>
      <c r="F159" s="23">
        <f t="shared" ref="F159" si="37">MEDIAN(F2:F152)</f>
        <v>6.3E-2</v>
      </c>
    </row>
  </sheetData>
  <conditionalFormatting sqref="G2:G1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N2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:N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T3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T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Z2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:Z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F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3:AF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AB76-4B3B-41A6-BFD5-59624908004A}">
  <dimension ref="A1:BI159"/>
  <sheetViews>
    <sheetView workbookViewId="0">
      <selection activeCell="T34" sqref="T34"/>
    </sheetView>
  </sheetViews>
  <sheetFormatPr defaultRowHeight="15"/>
  <cols>
    <col min="12" max="12" width="15" style="43" customWidth="1"/>
  </cols>
  <sheetData>
    <row r="1" spans="1:61" ht="75">
      <c r="A1" s="44"/>
      <c r="B1" s="47" t="s">
        <v>191</v>
      </c>
      <c r="C1" s="47" t="s">
        <v>192</v>
      </c>
      <c r="D1" s="47" t="s">
        <v>193</v>
      </c>
      <c r="E1" s="47" t="s">
        <v>194</v>
      </c>
      <c r="F1" s="49" t="s">
        <v>195</v>
      </c>
      <c r="G1" s="49" t="s">
        <v>196</v>
      </c>
      <c r="H1" s="49" t="s">
        <v>197</v>
      </c>
      <c r="I1" s="49" t="s">
        <v>198</v>
      </c>
      <c r="J1" s="49" t="s">
        <v>199</v>
      </c>
      <c r="K1" s="49" t="s">
        <v>200</v>
      </c>
      <c r="L1" s="6" t="s">
        <v>169</v>
      </c>
    </row>
    <row r="2" spans="1:61">
      <c r="A2" s="46" t="s">
        <v>2</v>
      </c>
      <c r="B2" s="48">
        <v>0.123</v>
      </c>
      <c r="C2" s="48">
        <v>0.29399999999999998</v>
      </c>
      <c r="D2" s="48">
        <v>0.10299999999999999</v>
      </c>
      <c r="E2" s="48">
        <v>0.114</v>
      </c>
      <c r="F2" s="48">
        <v>0.13</v>
      </c>
      <c r="G2" s="48">
        <v>8.7999999999999995E-2</v>
      </c>
      <c r="H2" s="48">
        <v>4.1000000000000002E-2</v>
      </c>
      <c r="I2" s="48">
        <v>9.0999999999999998E-2</v>
      </c>
      <c r="J2" s="48">
        <v>8.9999999999999993E-3</v>
      </c>
      <c r="K2" s="48">
        <v>6.0000000000000001E-3</v>
      </c>
      <c r="L2" s="43">
        <v>3</v>
      </c>
      <c r="O2" s="43" t="s">
        <v>191</v>
      </c>
      <c r="P2" s="43"/>
      <c r="Q2" s="43"/>
      <c r="R2" s="43"/>
      <c r="S2" s="43"/>
      <c r="T2" s="43"/>
      <c r="U2" s="43" t="s">
        <v>192</v>
      </c>
      <c r="V2" s="43"/>
      <c r="W2" s="43"/>
      <c r="X2" s="43"/>
      <c r="Y2" s="43"/>
      <c r="Z2" s="43"/>
      <c r="AA2" s="43" t="s">
        <v>193</v>
      </c>
      <c r="AB2" s="43"/>
      <c r="AC2" s="43"/>
      <c r="AD2" s="43"/>
      <c r="AE2" s="43"/>
      <c r="AF2" s="43"/>
      <c r="AG2" s="43" t="s">
        <v>194</v>
      </c>
      <c r="AH2" s="43"/>
      <c r="AI2" s="43"/>
      <c r="AJ2" s="43"/>
      <c r="AK2" s="43"/>
      <c r="AM2" t="s">
        <v>195</v>
      </c>
      <c r="AS2" t="s">
        <v>196</v>
      </c>
      <c r="AY2" t="s">
        <v>197</v>
      </c>
      <c r="BE2" t="s">
        <v>198</v>
      </c>
    </row>
    <row r="3" spans="1:61">
      <c r="A3" s="45" t="s">
        <v>3</v>
      </c>
      <c r="B3" s="48">
        <v>0.12</v>
      </c>
      <c r="C3" s="48">
        <v>0.20899999999999999</v>
      </c>
      <c r="D3" s="48">
        <v>0.152</v>
      </c>
      <c r="E3" s="48">
        <v>0.10100000000000001</v>
      </c>
      <c r="F3" s="48">
        <v>0.157</v>
      </c>
      <c r="G3" s="48">
        <v>0.109</v>
      </c>
      <c r="H3" s="48">
        <v>5.5E-2</v>
      </c>
      <c r="I3" s="48">
        <v>8.1000000000000003E-2</v>
      </c>
      <c r="J3" s="48">
        <v>8.9999999999999993E-3</v>
      </c>
      <c r="K3" s="48">
        <v>7.0000000000000001E-3</v>
      </c>
      <c r="L3" s="43">
        <v>1</v>
      </c>
      <c r="O3" s="43" t="s">
        <v>154</v>
      </c>
      <c r="P3" s="43">
        <v>0</v>
      </c>
      <c r="Q3" s="43">
        <v>1</v>
      </c>
      <c r="R3" s="43">
        <v>2</v>
      </c>
      <c r="S3" s="43">
        <v>3</v>
      </c>
      <c r="T3" s="43"/>
      <c r="U3" s="43" t="s">
        <v>154</v>
      </c>
      <c r="V3" s="43">
        <v>0</v>
      </c>
      <c r="W3" s="43">
        <v>1</v>
      </c>
      <c r="X3" s="43">
        <v>2</v>
      </c>
      <c r="Y3" s="43">
        <v>3</v>
      </c>
      <c r="Z3" s="43"/>
      <c r="AA3" s="43" t="s">
        <v>154</v>
      </c>
      <c r="AB3" s="43">
        <v>0</v>
      </c>
      <c r="AC3" s="43">
        <v>1</v>
      </c>
      <c r="AD3" s="43">
        <v>2</v>
      </c>
      <c r="AE3" s="43">
        <v>3</v>
      </c>
      <c r="AF3" s="43"/>
      <c r="AG3" s="43" t="s">
        <v>154</v>
      </c>
      <c r="AH3" s="43">
        <v>0</v>
      </c>
      <c r="AI3" s="43">
        <v>1</v>
      </c>
      <c r="AJ3" s="43">
        <v>2</v>
      </c>
      <c r="AK3" s="43">
        <v>3</v>
      </c>
      <c r="AM3" s="43" t="s">
        <v>154</v>
      </c>
      <c r="AN3" s="43">
        <v>0</v>
      </c>
      <c r="AO3" s="43">
        <v>1</v>
      </c>
      <c r="AP3" s="43">
        <v>2</v>
      </c>
      <c r="AQ3" s="43">
        <v>3</v>
      </c>
      <c r="AS3" s="43" t="s">
        <v>154</v>
      </c>
      <c r="AT3" s="43">
        <v>0</v>
      </c>
      <c r="AU3" s="43">
        <v>1</v>
      </c>
      <c r="AV3" s="43">
        <v>2</v>
      </c>
      <c r="AW3" s="43">
        <v>3</v>
      </c>
      <c r="AY3" s="43" t="s">
        <v>154</v>
      </c>
      <c r="AZ3" s="43">
        <v>0</v>
      </c>
      <c r="BA3" s="43">
        <v>1</v>
      </c>
      <c r="BB3" s="43">
        <v>2</v>
      </c>
      <c r="BC3" s="43">
        <v>3</v>
      </c>
      <c r="BE3" s="43" t="s">
        <v>154</v>
      </c>
      <c r="BF3" s="43">
        <v>0</v>
      </c>
      <c r="BG3" s="43">
        <v>1</v>
      </c>
      <c r="BH3" s="43">
        <v>2</v>
      </c>
      <c r="BI3" s="43">
        <v>3</v>
      </c>
    </row>
    <row r="4" spans="1:61">
      <c r="A4" s="45" t="s">
        <v>4</v>
      </c>
      <c r="B4" s="48">
        <v>0.11799999999999999</v>
      </c>
      <c r="C4" s="48">
        <v>0.20200000000000001</v>
      </c>
      <c r="D4" s="48">
        <v>0.15</v>
      </c>
      <c r="E4" s="48">
        <v>0.122</v>
      </c>
      <c r="F4" s="48">
        <v>0.127</v>
      </c>
      <c r="G4" s="48">
        <v>9.9000000000000005E-2</v>
      </c>
      <c r="H4" s="48">
        <v>6.2E-2</v>
      </c>
      <c r="I4" s="48">
        <v>0.10299999999999999</v>
      </c>
      <c r="J4" s="48">
        <v>8.9999999999999993E-3</v>
      </c>
      <c r="K4" s="48">
        <v>7.0000000000000001E-3</v>
      </c>
      <c r="L4" s="43">
        <v>3</v>
      </c>
      <c r="O4" s="5">
        <v>0.06</v>
      </c>
      <c r="P4" s="43">
        <f>COUNTIFS($B$2:$B$152, "&lt;="&amp;$O4, $L$2:$L$152, "="&amp;P$3)</f>
        <v>0</v>
      </c>
      <c r="Q4" s="43">
        <f t="shared" ref="Q4:R4" si="0">COUNTIFS($B$2:$B$152, "&lt;="&amp;$O4, $L$2:$L$152, "="&amp;Q$3)</f>
        <v>0</v>
      </c>
      <c r="R4" s="43">
        <f t="shared" si="0"/>
        <v>0</v>
      </c>
      <c r="S4" s="43">
        <f>COUNTIFS($B$2:$B$152, "&lt;="&amp;$O4, $L$2:$L$152, "="&amp;S$3)</f>
        <v>0</v>
      </c>
      <c r="T4" s="43"/>
      <c r="U4" s="5">
        <v>0.1</v>
      </c>
      <c r="V4" s="43">
        <f>COUNTIFS($C$2:$C$152, "&lt;="&amp;$U4, $L$2:$L$152, "="&amp;V$3)</f>
        <v>0</v>
      </c>
      <c r="W4" s="43">
        <f t="shared" ref="W4:Y4" si="1">COUNTIFS($C$2:$C$152, "&lt;="&amp;$U4, $L$2:$L$152, "="&amp;W$3)</f>
        <v>0</v>
      </c>
      <c r="X4" s="43">
        <f t="shared" si="1"/>
        <v>0</v>
      </c>
      <c r="Y4" s="43">
        <f t="shared" si="1"/>
        <v>0</v>
      </c>
      <c r="Z4" s="43"/>
      <c r="AA4" s="5">
        <v>0.04</v>
      </c>
      <c r="AB4" s="43">
        <f>COUNTIFS($D$2:$D152, "&lt;="&amp;$AA4, $L$2:$L$152, "="&amp;AB$3)</f>
        <v>0</v>
      </c>
      <c r="AC4" s="43">
        <f>COUNTIFS($D$2:$D152, "&lt;="&amp;$AA4, $L$2:$L$152, "="&amp;AC$3)</f>
        <v>0</v>
      </c>
      <c r="AD4" s="43">
        <f>COUNTIFS($D$2:$D152, "&lt;="&amp;$AA4, $L$2:$L$152, "="&amp;AD$3)</f>
        <v>0</v>
      </c>
      <c r="AE4" s="43">
        <f>COUNTIFS($D$2:$D152, "&lt;="&amp;$AA4, $L$2:$L$152, "="&amp;AE$3)</f>
        <v>0</v>
      </c>
      <c r="AF4" s="43"/>
      <c r="AG4" s="5">
        <v>0.06</v>
      </c>
      <c r="AH4" s="43">
        <f>COUNTIFS($E$2:$E152, "&lt;="&amp;$AG4, $L$2:$L$152, "="&amp;AH$3)</f>
        <v>0</v>
      </c>
      <c r="AI4" s="43">
        <f>COUNTIFS($E$2:$E152, "&lt;="&amp;$AG4, $L$2:$L$152, "="&amp;AI$3)</f>
        <v>0</v>
      </c>
      <c r="AJ4" s="43">
        <f>COUNTIFS($E$2:$E152, "&lt;="&amp;$AG4, $L$2:$L$152, "="&amp;AJ$3)</f>
        <v>0</v>
      </c>
      <c r="AK4" s="43">
        <f>COUNTIFS($E$2:$E152, "&lt;="&amp;$AG4, $L$2:$L$152, "="&amp;AK$3)</f>
        <v>0</v>
      </c>
      <c r="AM4" s="5">
        <v>0.08</v>
      </c>
      <c r="AN4" s="43">
        <f>COUNTIFS($F$2:$F152, "&lt;="&amp;$AM4, $L$2:$L$152, "="&amp;AN$3)</f>
        <v>0</v>
      </c>
      <c r="AO4" s="43">
        <f>COUNTIFS($F$2:$F152, "&lt;="&amp;$AM4, $L$2:$L$152, "="&amp;AO$3)</f>
        <v>0</v>
      </c>
      <c r="AP4" s="43">
        <f>COUNTIFS($F$2:$F152, "&lt;="&amp;$AM4, $L$2:$L$152, "="&amp;AP$3)</f>
        <v>0</v>
      </c>
      <c r="AQ4" s="43">
        <f>COUNTIFS($F$2:$F152, "&lt;="&amp;$AM4, $L$2:$L$152, "="&amp;AQ$3)</f>
        <v>0</v>
      </c>
      <c r="AS4" s="5">
        <v>0.04</v>
      </c>
      <c r="AT4" s="43">
        <f>COUNTIFS($G$2:$G152, "&lt;="&amp;$AS4, $L$2:$L$152, "="&amp;AT$3)</f>
        <v>0</v>
      </c>
      <c r="AU4" s="43">
        <f>COUNTIFS($G$2:$G152, "&lt;="&amp;$AS4, $L$2:$L$152, "="&amp;AU$3)</f>
        <v>0</v>
      </c>
      <c r="AV4" s="43">
        <f>COUNTIFS($G$2:$G152, "&lt;="&amp;$AS4, $L$2:$L$152, "="&amp;AV$3)</f>
        <v>0</v>
      </c>
      <c r="AW4" s="43">
        <f>COUNTIFS($G$2:$G152, "&lt;="&amp;$AS4, $L$2:$L$152, "="&amp;AW$3)</f>
        <v>0</v>
      </c>
      <c r="AY4" s="5">
        <v>0</v>
      </c>
      <c r="AZ4" s="43">
        <f>COUNTIFS($E$2:$E152, "&lt;="&amp;$AY4, $L$2:$L$152, "="&amp;AZ$3)</f>
        <v>0</v>
      </c>
      <c r="BA4" s="43">
        <f>COUNTIFS($E$2:$E152, "&lt;="&amp;$AY4, $L$2:$L$152, "="&amp;BA$3)</f>
        <v>0</v>
      </c>
      <c r="BB4" s="43">
        <f>COUNTIFS($E$2:$E152, "&lt;="&amp;$AY4, $L$2:$L$152, "="&amp;BB$3)</f>
        <v>0</v>
      </c>
      <c r="BC4" s="43">
        <f>COUNTIFS($E$2:$E152, "&lt;="&amp;$AY4, $L$2:$L$152, "="&amp;BC$3)</f>
        <v>0</v>
      </c>
      <c r="BE4" s="5">
        <v>0.02</v>
      </c>
      <c r="BF4" s="43">
        <f>COUNTIFS($I$2:$I152, "&lt;="&amp;$BE4, $L$2:$L$152, "="&amp;BF$3)</f>
        <v>0</v>
      </c>
      <c r="BG4" s="43">
        <f>COUNTIFS($I$2:$I152, "&lt;="&amp;$BE4, $L$2:$L$152, "="&amp;BG$3)</f>
        <v>0</v>
      </c>
      <c r="BH4" s="43">
        <f>COUNTIFS($I$2:$I152, "&lt;="&amp;$BE4, $L$2:$L$152, "="&amp;BH$3)</f>
        <v>0</v>
      </c>
      <c r="BI4" s="43">
        <f>COUNTIFS($I$2:$I152, "&lt;="&amp;$BE4, $L$2:$L$152, "="&amp;BI$3)</f>
        <v>0</v>
      </c>
    </row>
    <row r="5" spans="1:61">
      <c r="A5" s="45" t="s">
        <v>5</v>
      </c>
      <c r="B5" s="48">
        <v>0.11899999999999999</v>
      </c>
      <c r="C5" s="48">
        <v>0.23499999999999999</v>
      </c>
      <c r="D5" s="48">
        <v>0.126</v>
      </c>
      <c r="E5" s="48">
        <v>9.9000000000000005E-2</v>
      </c>
      <c r="F5" s="48">
        <v>0.16800000000000001</v>
      </c>
      <c r="G5" s="48">
        <v>9.6000000000000002E-2</v>
      </c>
      <c r="H5" s="48">
        <v>5.8000000000000003E-2</v>
      </c>
      <c r="I5" s="48">
        <v>0.08</v>
      </c>
      <c r="J5" s="48">
        <v>1.0999999999999999E-2</v>
      </c>
      <c r="K5" s="48">
        <v>8.9999999999999993E-3</v>
      </c>
      <c r="L5" s="43">
        <v>1</v>
      </c>
      <c r="O5" s="5">
        <v>0.08</v>
      </c>
      <c r="P5" s="43">
        <f>COUNTIFS($B$2:$B$152, "&gt;"&amp;$O4, $B$2:$B$152, "&lt;="&amp;$O5,$L$2:$L$152, "="&amp;P$3)</f>
        <v>0</v>
      </c>
      <c r="Q5" s="43">
        <f t="shared" ref="Q5:S5" si="2">COUNTIFS($B$2:$B$152, "&gt;"&amp;$O4, $B$2:$B$152, "&lt;="&amp;$O5,$L$2:$L$152, "="&amp;Q$3)</f>
        <v>0</v>
      </c>
      <c r="R5" s="43">
        <f t="shared" si="2"/>
        <v>0</v>
      </c>
      <c r="S5" s="43">
        <f t="shared" si="2"/>
        <v>3</v>
      </c>
      <c r="T5" s="43"/>
      <c r="U5" s="5">
        <v>0.12</v>
      </c>
      <c r="V5" s="43">
        <f>COUNTIFS($C$2:$C$152, "&gt;"&amp;$U4, $C$2:$C$152, "&lt;="&amp;$U5,$L$2:$L$152, "="&amp;V$3)</f>
        <v>0</v>
      </c>
      <c r="W5" s="43">
        <f t="shared" ref="W5:Y5" si="3">COUNTIFS($C$2:$C$152, "&gt;"&amp;$U4, $C$2:$C$152, "&lt;="&amp;$U5,$L$2:$L$152, "="&amp;W$3)</f>
        <v>3</v>
      </c>
      <c r="X5" s="43">
        <f t="shared" si="3"/>
        <v>0</v>
      </c>
      <c r="Y5" s="43">
        <f t="shared" si="3"/>
        <v>2</v>
      </c>
      <c r="Z5" s="43"/>
      <c r="AA5" s="5">
        <v>0.06</v>
      </c>
      <c r="AB5" s="43">
        <f>COUNTIFS($D$2:$D$152, "&gt;"&amp;$AA4, $D$2:$D$152, "&lt;="&amp;$AA5,$L$2:$L$152, "="&amp;AB$3)</f>
        <v>0</v>
      </c>
      <c r="AC5" s="43">
        <f t="shared" ref="AC5:AE5" si="4">COUNTIFS($D$2:$D$152, "&gt;"&amp;$AA4, $D$2:$D$152, "&lt;="&amp;$AA5,$L$2:$L$152, "="&amp;AC$3)</f>
        <v>1</v>
      </c>
      <c r="AD5" s="43">
        <f t="shared" si="4"/>
        <v>2</v>
      </c>
      <c r="AE5" s="43">
        <f t="shared" si="4"/>
        <v>0</v>
      </c>
      <c r="AF5" s="43"/>
      <c r="AG5" s="5">
        <v>0.08</v>
      </c>
      <c r="AH5" s="43">
        <f>COUNTIFS($E$2:$E$152, "&gt;"&amp;$AG4, $E$2:$E$152, "&lt;="&amp;$AG5,$L$2:$L$152, "="&amp;AH$3)</f>
        <v>0</v>
      </c>
      <c r="AI5" s="43">
        <f t="shared" ref="AI5:AK5" si="5">COUNTIFS($E$2:$E$152, "&gt;"&amp;$AG4, $E$2:$E$152, "&lt;="&amp;$AG5,$L$2:$L$152, "="&amp;AI$3)</f>
        <v>2</v>
      </c>
      <c r="AJ5" s="43">
        <f t="shared" si="5"/>
        <v>2</v>
      </c>
      <c r="AK5" s="43">
        <f t="shared" si="5"/>
        <v>0</v>
      </c>
      <c r="AM5" s="5">
        <v>0.1</v>
      </c>
      <c r="AN5" s="43">
        <f>COUNTIFS($F$2:$F$152, "&gt;"&amp;$AM4, $F$2:$F$152, "&lt;="&amp;$AM5,$L$2:$L$152, "="&amp;AN$3)</f>
        <v>0</v>
      </c>
      <c r="AO5" s="43">
        <f t="shared" ref="AO5:AQ5" si="6">COUNTIFS($F$2:$F$152, "&gt;"&amp;$AM4, $F$2:$F$152, "&lt;="&amp;$AM5,$L$2:$L$152, "="&amp;AO$3)</f>
        <v>1</v>
      </c>
      <c r="AP5" s="43">
        <f t="shared" si="6"/>
        <v>0</v>
      </c>
      <c r="AQ5" s="43">
        <f t="shared" si="6"/>
        <v>0</v>
      </c>
      <c r="AS5" s="5">
        <v>0.06</v>
      </c>
      <c r="AT5" s="43">
        <f>COUNTIFS($G$2:$G$152, "&gt;"&amp;$AS4, $G$2:$G$152, "&lt;="&amp;$AS5,$L$2:$L$152, "="&amp;AT$3)</f>
        <v>0</v>
      </c>
      <c r="AU5" s="43">
        <f t="shared" ref="AU5:AW5" si="7">COUNTIFS($G$2:$G$152, "&gt;"&amp;$AS4, $G$2:$G$152, "&lt;="&amp;$AS5,$L$2:$L$152, "="&amp;AU$3)</f>
        <v>1</v>
      </c>
      <c r="AV5" s="43">
        <f t="shared" si="7"/>
        <v>0</v>
      </c>
      <c r="AW5" s="43">
        <f t="shared" si="7"/>
        <v>2</v>
      </c>
      <c r="AY5" s="5">
        <v>0.02</v>
      </c>
      <c r="AZ5" s="43">
        <f>COUNTIFS($H$2:$H$152, "&gt;"&amp;$AY4, $H$2:$H$152, "&lt;="&amp;$AY5,$L$2:$L$152, "="&amp;AZ$3)</f>
        <v>0</v>
      </c>
      <c r="BA5" s="43">
        <f t="shared" ref="BA5:BC5" si="8">COUNTIFS($H$2:$H$152, "&gt;"&amp;$AY4, $H$2:$H$152, "&lt;="&amp;$AY5,$L$2:$L$152, "="&amp;BA$3)</f>
        <v>3</v>
      </c>
      <c r="BB5" s="43">
        <f t="shared" si="8"/>
        <v>4</v>
      </c>
      <c r="BC5" s="43">
        <f t="shared" si="8"/>
        <v>5</v>
      </c>
      <c r="BE5" s="5">
        <v>0.04</v>
      </c>
      <c r="BF5" s="43">
        <f>COUNTIFS($I$2:$I$152, "&gt;"&amp;$BE4, $I$2:$I$152, "&lt;="&amp;$BE5,$L$2:$L$152, "="&amp;BF$3)</f>
        <v>0</v>
      </c>
      <c r="BG5" s="43">
        <f t="shared" ref="BG5:BI5" si="9">COUNTIFS($I$2:$I$152, "&gt;"&amp;$BE4, $I$2:$I$152, "&lt;="&amp;$BE5,$L$2:$L$152, "="&amp;BG$3)</f>
        <v>2</v>
      </c>
      <c r="BH5" s="43">
        <f t="shared" si="9"/>
        <v>4</v>
      </c>
      <c r="BI5" s="43">
        <f t="shared" si="9"/>
        <v>2</v>
      </c>
    </row>
    <row r="6" spans="1:61">
      <c r="A6" s="45" t="s">
        <v>6</v>
      </c>
      <c r="B6" s="48">
        <v>0.17100000000000001</v>
      </c>
      <c r="C6" s="48">
        <v>0.12</v>
      </c>
      <c r="D6" s="48">
        <v>0.13500000000000001</v>
      </c>
      <c r="E6" s="48">
        <v>0.10299999999999999</v>
      </c>
      <c r="F6" s="48">
        <v>0.104</v>
      </c>
      <c r="G6" s="48">
        <v>9.1999999999999998E-2</v>
      </c>
      <c r="H6" s="48">
        <v>7.9000000000000001E-2</v>
      </c>
      <c r="I6" s="48">
        <v>0.18099999999999999</v>
      </c>
      <c r="J6" s="48">
        <v>8.0000000000000002E-3</v>
      </c>
      <c r="K6" s="48">
        <v>7.0000000000000001E-3</v>
      </c>
      <c r="L6" s="43">
        <v>1</v>
      </c>
      <c r="O6" s="5">
        <v>0.1</v>
      </c>
      <c r="P6" s="43">
        <f t="shared" ref="P6:P13" si="10">COUNTIFS($B$2:$B$152, "&gt;"&amp;$O5, $B$2:$B$152, "&lt;="&amp;$O6,$L$2:$L$152, "="&amp;P$3)</f>
        <v>0</v>
      </c>
      <c r="Q6" s="43">
        <f t="shared" ref="Q6:Q13" si="11">COUNTIFS($B$2:$B$152, "&gt;"&amp;$O5, $B$2:$B$152, "&lt;="&amp;$O6,$L$2:$L$152, "="&amp;Q$3)</f>
        <v>2</v>
      </c>
      <c r="R6" s="43">
        <f t="shared" ref="R6:R13" si="12">COUNTIFS($B$2:$B$152, "&gt;"&amp;$O5, $B$2:$B$152, "&lt;="&amp;$O6,$L$2:$L$152, "="&amp;R$3)</f>
        <v>2</v>
      </c>
      <c r="S6" s="43">
        <f t="shared" ref="S6:S13" si="13">COUNTIFS($B$2:$B$152, "&gt;"&amp;$O5, $B$2:$B$152, "&lt;="&amp;$O6,$L$2:$L$152, "="&amp;S$3)</f>
        <v>20</v>
      </c>
      <c r="T6" s="43"/>
      <c r="U6" s="5">
        <v>0.14000000000000001</v>
      </c>
      <c r="V6" s="43">
        <f t="shared" ref="V6:V20" si="14">COUNTIFS($C$2:$C$152, "&gt;"&amp;$U5, $C$2:$C$152, "&lt;="&amp;$U6,$L$2:$L$152, "="&amp;V$3)</f>
        <v>0</v>
      </c>
      <c r="W6" s="43">
        <f t="shared" ref="W6:W20" si="15">COUNTIFS($C$2:$C$152, "&gt;"&amp;$U5, $C$2:$C$152, "&lt;="&amp;$U6,$L$2:$L$152, "="&amp;W$3)</f>
        <v>8</v>
      </c>
      <c r="X6" s="43">
        <f t="shared" ref="X6:X20" si="16">COUNTIFS($C$2:$C$152, "&gt;"&amp;$U5, $C$2:$C$152, "&lt;="&amp;$U6,$L$2:$L$152, "="&amp;X$3)</f>
        <v>1</v>
      </c>
      <c r="Y6" s="43">
        <f t="shared" ref="Y6:Y20" si="17">COUNTIFS($C$2:$C$152, "&gt;"&amp;$U5, $C$2:$C$152, "&lt;="&amp;$U6,$L$2:$L$152, "="&amp;Y$3)</f>
        <v>4</v>
      </c>
      <c r="Z6" s="43"/>
      <c r="AA6" s="5">
        <v>0.08</v>
      </c>
      <c r="AB6" s="43">
        <f t="shared" ref="AB6:AB13" si="18">COUNTIFS($D$2:$D$152, "&gt;"&amp;$AA5, $D$2:$D$152, "&lt;="&amp;$AA6,$L$2:$L$152, "="&amp;AB$3)</f>
        <v>0</v>
      </c>
      <c r="AC6" s="43">
        <f t="shared" ref="AC6:AC13" si="19">COUNTIFS($D$2:$D$152, "&gt;"&amp;$AA5, $D$2:$D$152, "&lt;="&amp;$AA6,$L$2:$L$152, "="&amp;AC$3)</f>
        <v>1</v>
      </c>
      <c r="AD6" s="43">
        <f t="shared" ref="AD6:AD13" si="20">COUNTIFS($D$2:$D$152, "&gt;"&amp;$AA5, $D$2:$D$152, "&lt;="&amp;$AA6,$L$2:$L$152, "="&amp;AD$3)</f>
        <v>2</v>
      </c>
      <c r="AE6" s="43">
        <f t="shared" ref="AE6:AE13" si="21">COUNTIFS($D$2:$D$152, "&gt;"&amp;$AA5, $D$2:$D$152, "&lt;="&amp;$AA6,$L$2:$L$152, "="&amp;AE$3)</f>
        <v>4</v>
      </c>
      <c r="AF6" s="43"/>
      <c r="AG6" s="5">
        <v>0.1</v>
      </c>
      <c r="AH6" s="43">
        <f t="shared" ref="AH6:AH10" si="22">COUNTIFS($E$2:$E$152, "&gt;"&amp;$AG5, $E$2:$E$152, "&lt;="&amp;$AG6,$L$2:$L$152, "="&amp;AH$3)</f>
        <v>0</v>
      </c>
      <c r="AI6" s="43">
        <f t="shared" ref="AI6:AI10" si="23">COUNTIFS($E$2:$E$152, "&gt;"&amp;$AG5, $E$2:$E$152, "&lt;="&amp;$AG6,$L$2:$L$152, "="&amp;AI$3)</f>
        <v>15</v>
      </c>
      <c r="AJ6" s="43">
        <f t="shared" ref="AJ6:AJ10" si="24">COUNTIFS($E$2:$E$152, "&gt;"&amp;$AG5, $E$2:$E$152, "&lt;="&amp;$AG6,$L$2:$L$152, "="&amp;AJ$3)</f>
        <v>4</v>
      </c>
      <c r="AK6" s="43">
        <f t="shared" ref="AK6:AK10" si="25">COUNTIFS($E$2:$E$152, "&gt;"&amp;$AG5, $E$2:$E$152, "&lt;="&amp;$AG6,$L$2:$L$152, "="&amp;AK$3)</f>
        <v>13</v>
      </c>
      <c r="AM6" s="5">
        <v>0.12</v>
      </c>
      <c r="AN6" s="43">
        <f t="shared" ref="AN6:AN11" si="26">COUNTIFS($F$2:$F$152, "&gt;"&amp;$AM5, $F$2:$F$152, "&lt;="&amp;$AM6,$L$2:$L$152, "="&amp;AN$3)</f>
        <v>2</v>
      </c>
      <c r="AO6" s="43">
        <f t="shared" ref="AO6:AO11" si="27">COUNTIFS($F$2:$F$152, "&gt;"&amp;$AM5, $F$2:$F$152, "&lt;="&amp;$AM6,$L$2:$L$152, "="&amp;AO$3)</f>
        <v>22</v>
      </c>
      <c r="AP6" s="43">
        <f t="shared" ref="AP6:AP11" si="28">COUNTIFS($F$2:$F$152, "&gt;"&amp;$AM5, $F$2:$F$152, "&lt;="&amp;$AM6,$L$2:$L$152, "="&amp;AP$3)</f>
        <v>2</v>
      </c>
      <c r="AQ6" s="43">
        <f t="shared" ref="AQ6:AQ11" si="29">COUNTIFS($F$2:$F$152, "&gt;"&amp;$AM5, $F$2:$F$152, "&lt;="&amp;$AM6,$L$2:$L$152, "="&amp;AQ$3)</f>
        <v>8</v>
      </c>
      <c r="AS6" s="5">
        <v>0.08</v>
      </c>
      <c r="AT6" s="43">
        <f t="shared" ref="AT6:AT10" si="30">COUNTIFS($G$2:$G$152, "&gt;"&amp;$AS5, $G$2:$G$152, "&lt;="&amp;$AS6,$L$2:$L$152, "="&amp;AT$3)</f>
        <v>0</v>
      </c>
      <c r="AU6" s="43">
        <f t="shared" ref="AU6:AU10" si="31">COUNTIFS($G$2:$G$152, "&gt;"&amp;$AS5, $G$2:$G$152, "&lt;="&amp;$AS6,$L$2:$L$152, "="&amp;AU$3)</f>
        <v>4</v>
      </c>
      <c r="AV6" s="43">
        <f t="shared" ref="AV6:AV10" si="32">COUNTIFS($G$2:$G$152, "&gt;"&amp;$AS5, $G$2:$G$152, "&lt;="&amp;$AS6,$L$2:$L$152, "="&amp;AV$3)</f>
        <v>5</v>
      </c>
      <c r="AW6" s="43">
        <f t="shared" ref="AW6:AW10" si="33">COUNTIFS($G$2:$G$152, "&gt;"&amp;$AS5, $G$2:$G$152, "&lt;="&amp;$AS6,$L$2:$L$152, "="&amp;AW$3)</f>
        <v>5</v>
      </c>
      <c r="AY6" s="5">
        <v>0.04</v>
      </c>
      <c r="AZ6" s="43">
        <f t="shared" ref="AZ6:AZ12" si="34">COUNTIFS($H$2:$H$152, "&gt;"&amp;$AY5, $H$2:$H$152, "&lt;="&amp;$AY6,$L$2:$L$152, "="&amp;AZ$3)</f>
        <v>0</v>
      </c>
      <c r="BA6" s="43">
        <f t="shared" ref="BA6:BA12" si="35">COUNTIFS($H$2:$H$152, "&gt;"&amp;$AY5, $H$2:$H$152, "&lt;="&amp;$AY6,$L$2:$L$152, "="&amp;BA$3)</f>
        <v>13</v>
      </c>
      <c r="BB6" s="43">
        <f t="shared" ref="BB6:BB12" si="36">COUNTIFS($H$2:$H$152, "&gt;"&amp;$AY5, $H$2:$H$152, "&lt;="&amp;$AY6,$L$2:$L$152, "="&amp;BB$3)</f>
        <v>4</v>
      </c>
      <c r="BC6" s="43">
        <f t="shared" ref="BC6:BC12" si="37">COUNTIFS($H$2:$H$152, "&gt;"&amp;$AY5, $H$2:$H$152, "&lt;="&amp;$AY6,$L$2:$L$152, "="&amp;BC$3)</f>
        <v>5</v>
      </c>
      <c r="BE6" s="5">
        <v>0.06</v>
      </c>
      <c r="BF6" s="43">
        <f t="shared" ref="BF6:BF14" si="38">COUNTIFS($I$2:$I$152, "&gt;"&amp;$BE5, $I$2:$I$152, "&lt;="&amp;$BE6,$L$2:$L$152, "="&amp;BF$3)</f>
        <v>1</v>
      </c>
      <c r="BG6" s="43">
        <f t="shared" ref="BG6:BG14" si="39">COUNTIFS($I$2:$I$152, "&gt;"&amp;$BE5, $I$2:$I$152, "&lt;="&amp;$BE6,$L$2:$L$152, "="&amp;BG$3)</f>
        <v>8</v>
      </c>
      <c r="BH6" s="43">
        <f t="shared" ref="BH6:BH14" si="40">COUNTIFS($I$2:$I$152, "&gt;"&amp;$BE5, $I$2:$I$152, "&lt;="&amp;$BE6,$L$2:$L$152, "="&amp;BH$3)</f>
        <v>4</v>
      </c>
      <c r="BI6" s="43">
        <f t="shared" ref="BI6:BI14" si="41">COUNTIFS($I$2:$I$152, "&gt;"&amp;$BE5, $I$2:$I$152, "&lt;="&amp;$BE6,$L$2:$L$152, "="&amp;BI$3)</f>
        <v>5</v>
      </c>
    </row>
    <row r="7" spans="1:61">
      <c r="A7" s="45" t="s">
        <v>7</v>
      </c>
      <c r="B7" s="48">
        <v>0.115</v>
      </c>
      <c r="C7" s="48">
        <v>0.24399999999999999</v>
      </c>
      <c r="D7" s="48">
        <v>0.11899999999999999</v>
      </c>
      <c r="E7" s="48">
        <v>0.1</v>
      </c>
      <c r="F7" s="48">
        <v>0.14499999999999999</v>
      </c>
      <c r="G7" s="48">
        <v>9.8000000000000004E-2</v>
      </c>
      <c r="H7" s="48">
        <v>5.7000000000000002E-2</v>
      </c>
      <c r="I7" s="48">
        <v>0.1</v>
      </c>
      <c r="J7" s="48">
        <v>1.0999999999999999E-2</v>
      </c>
      <c r="K7" s="48">
        <v>0.01</v>
      </c>
      <c r="L7" s="43">
        <v>3</v>
      </c>
      <c r="O7" s="5">
        <v>0.12</v>
      </c>
      <c r="P7" s="43">
        <f t="shared" si="10"/>
        <v>1</v>
      </c>
      <c r="Q7" s="43">
        <f t="shared" si="11"/>
        <v>20</v>
      </c>
      <c r="R7" s="43">
        <f t="shared" si="12"/>
        <v>0</v>
      </c>
      <c r="S7" s="43">
        <f t="shared" si="13"/>
        <v>18</v>
      </c>
      <c r="T7" s="43"/>
      <c r="U7" s="5">
        <v>0.16</v>
      </c>
      <c r="V7" s="43">
        <f t="shared" si="14"/>
        <v>1</v>
      </c>
      <c r="W7" s="43">
        <f t="shared" si="15"/>
        <v>14</v>
      </c>
      <c r="X7" s="43">
        <f t="shared" si="16"/>
        <v>2</v>
      </c>
      <c r="Y7" s="43">
        <f t="shared" si="17"/>
        <v>9</v>
      </c>
      <c r="Z7" s="43"/>
      <c r="AA7" s="5">
        <v>0.1</v>
      </c>
      <c r="AB7" s="43">
        <f t="shared" si="18"/>
        <v>0</v>
      </c>
      <c r="AC7" s="43">
        <f t="shared" si="19"/>
        <v>6</v>
      </c>
      <c r="AD7" s="43">
        <f t="shared" si="20"/>
        <v>1</v>
      </c>
      <c r="AE7" s="43">
        <f t="shared" si="21"/>
        <v>2</v>
      </c>
      <c r="AF7" s="43"/>
      <c r="AG7" s="20">
        <v>0.12</v>
      </c>
      <c r="AH7" s="43">
        <f t="shared" si="22"/>
        <v>3</v>
      </c>
      <c r="AI7" s="43">
        <f t="shared" si="23"/>
        <v>38</v>
      </c>
      <c r="AJ7" s="43">
        <f t="shared" si="24"/>
        <v>6</v>
      </c>
      <c r="AK7" s="43">
        <f t="shared" si="25"/>
        <v>33</v>
      </c>
      <c r="AM7" s="20">
        <v>0.14000000000000001</v>
      </c>
      <c r="AN7" s="43">
        <f t="shared" si="26"/>
        <v>0</v>
      </c>
      <c r="AO7" s="43">
        <f t="shared" si="27"/>
        <v>22</v>
      </c>
      <c r="AP7" s="43">
        <f t="shared" si="28"/>
        <v>6</v>
      </c>
      <c r="AQ7" s="43">
        <f t="shared" si="29"/>
        <v>28</v>
      </c>
      <c r="AS7" s="20">
        <v>0.1</v>
      </c>
      <c r="AT7" s="43">
        <f t="shared" si="30"/>
        <v>3</v>
      </c>
      <c r="AU7" s="43">
        <f t="shared" si="31"/>
        <v>46</v>
      </c>
      <c r="AV7" s="43">
        <f t="shared" si="32"/>
        <v>6</v>
      </c>
      <c r="AW7" s="43">
        <f t="shared" si="33"/>
        <v>42</v>
      </c>
      <c r="AY7" s="5">
        <v>0.06</v>
      </c>
      <c r="AZ7" s="43">
        <f t="shared" si="34"/>
        <v>1</v>
      </c>
      <c r="BA7" s="43">
        <f t="shared" si="35"/>
        <v>15</v>
      </c>
      <c r="BB7" s="43">
        <f t="shared" si="36"/>
        <v>2</v>
      </c>
      <c r="BC7" s="43">
        <f t="shared" si="37"/>
        <v>22</v>
      </c>
      <c r="BE7" s="5">
        <v>0.08</v>
      </c>
      <c r="BF7" s="43">
        <f t="shared" si="38"/>
        <v>0</v>
      </c>
      <c r="BG7" s="43">
        <f t="shared" si="39"/>
        <v>10</v>
      </c>
      <c r="BH7" s="43">
        <f t="shared" si="40"/>
        <v>1</v>
      </c>
      <c r="BI7" s="43">
        <f t="shared" si="41"/>
        <v>7</v>
      </c>
    </row>
    <row r="8" spans="1:61">
      <c r="A8" s="45" t="s">
        <v>8</v>
      </c>
      <c r="B8" s="48">
        <v>0.11700000000000001</v>
      </c>
      <c r="C8" s="48">
        <v>0.192</v>
      </c>
      <c r="D8" s="48">
        <v>0.13700000000000001</v>
      </c>
      <c r="E8" s="48">
        <v>0.122</v>
      </c>
      <c r="F8" s="48">
        <v>0.12</v>
      </c>
      <c r="G8" s="48">
        <v>0.108</v>
      </c>
      <c r="H8" s="48">
        <v>7.0999999999999994E-2</v>
      </c>
      <c r="I8" s="48">
        <v>0.11700000000000001</v>
      </c>
      <c r="J8" s="48">
        <v>0.01</v>
      </c>
      <c r="K8" s="48">
        <v>7.0000000000000001E-3</v>
      </c>
      <c r="L8" s="43">
        <v>1</v>
      </c>
      <c r="O8" s="20">
        <v>0.14000000000000001</v>
      </c>
      <c r="P8" s="43">
        <f t="shared" si="10"/>
        <v>1</v>
      </c>
      <c r="Q8" s="43">
        <f t="shared" si="11"/>
        <v>23</v>
      </c>
      <c r="R8" s="43">
        <f t="shared" si="12"/>
        <v>3</v>
      </c>
      <c r="S8" s="43">
        <f t="shared" si="13"/>
        <v>13</v>
      </c>
      <c r="T8" s="43"/>
      <c r="U8" s="5">
        <v>0.18</v>
      </c>
      <c r="V8" s="43">
        <f t="shared" si="14"/>
        <v>1</v>
      </c>
      <c r="W8" s="43">
        <f t="shared" si="15"/>
        <v>10</v>
      </c>
      <c r="X8" s="43">
        <f t="shared" si="16"/>
        <v>0</v>
      </c>
      <c r="Y8" s="43">
        <f t="shared" si="17"/>
        <v>13</v>
      </c>
      <c r="Z8" s="43"/>
      <c r="AA8" s="5">
        <v>0.12</v>
      </c>
      <c r="AB8" s="43">
        <f t="shared" si="18"/>
        <v>0</v>
      </c>
      <c r="AC8" s="43">
        <f t="shared" si="19"/>
        <v>7</v>
      </c>
      <c r="AD8" s="43">
        <f t="shared" si="20"/>
        <v>2</v>
      </c>
      <c r="AE8" s="43">
        <f t="shared" si="21"/>
        <v>11</v>
      </c>
      <c r="AF8" s="43"/>
      <c r="AG8" s="5">
        <v>0.14000000000000001</v>
      </c>
      <c r="AH8" s="43">
        <f t="shared" si="22"/>
        <v>0</v>
      </c>
      <c r="AI8" s="43">
        <f t="shared" si="23"/>
        <v>11</v>
      </c>
      <c r="AJ8" s="43">
        <f t="shared" si="24"/>
        <v>1</v>
      </c>
      <c r="AK8" s="43">
        <f t="shared" si="25"/>
        <v>20</v>
      </c>
      <c r="AM8" s="5">
        <v>0.16</v>
      </c>
      <c r="AN8" s="43">
        <f t="shared" si="26"/>
        <v>0</v>
      </c>
      <c r="AO8" s="43">
        <f t="shared" si="27"/>
        <v>18</v>
      </c>
      <c r="AP8" s="43">
        <f t="shared" si="28"/>
        <v>3</v>
      </c>
      <c r="AQ8" s="43">
        <f t="shared" si="29"/>
        <v>26</v>
      </c>
      <c r="AS8" s="5">
        <v>0.12</v>
      </c>
      <c r="AT8" s="43">
        <f t="shared" si="30"/>
        <v>0</v>
      </c>
      <c r="AU8" s="43">
        <f t="shared" si="31"/>
        <v>15</v>
      </c>
      <c r="AV8" s="43">
        <f t="shared" si="32"/>
        <v>1</v>
      </c>
      <c r="AW8" s="43">
        <f t="shared" si="33"/>
        <v>18</v>
      </c>
      <c r="AY8" s="20">
        <v>0.08</v>
      </c>
      <c r="AZ8" s="43">
        <f t="shared" si="34"/>
        <v>1</v>
      </c>
      <c r="BA8" s="43">
        <f t="shared" si="35"/>
        <v>19</v>
      </c>
      <c r="BB8" s="43">
        <f t="shared" si="36"/>
        <v>1</v>
      </c>
      <c r="BC8" s="43">
        <f t="shared" si="37"/>
        <v>12</v>
      </c>
      <c r="BE8" s="20">
        <v>0.1</v>
      </c>
      <c r="BF8" s="43">
        <f t="shared" si="38"/>
        <v>0</v>
      </c>
      <c r="BG8" s="43">
        <f t="shared" si="39"/>
        <v>14</v>
      </c>
      <c r="BH8" s="43">
        <f t="shared" si="40"/>
        <v>0</v>
      </c>
      <c r="BI8" s="43">
        <f t="shared" si="41"/>
        <v>18</v>
      </c>
    </row>
    <row r="9" spans="1:61">
      <c r="A9" s="45" t="s">
        <v>9</v>
      </c>
      <c r="B9" s="48">
        <v>0.15</v>
      </c>
      <c r="C9" s="48">
        <v>0.26700000000000002</v>
      </c>
      <c r="D9" s="48">
        <v>0.111</v>
      </c>
      <c r="E9" s="48">
        <v>0.105</v>
      </c>
      <c r="F9" s="48">
        <v>0.187</v>
      </c>
      <c r="G9" s="48">
        <v>7.0000000000000007E-2</v>
      </c>
      <c r="H9" s="48">
        <v>0.03</v>
      </c>
      <c r="I9" s="48">
        <v>5.3999999999999999E-2</v>
      </c>
      <c r="J9" s="48">
        <v>0.02</v>
      </c>
      <c r="K9" s="48">
        <v>5.0000000000000001E-3</v>
      </c>
      <c r="L9" s="43">
        <v>2</v>
      </c>
      <c r="O9" s="5">
        <v>0.16</v>
      </c>
      <c r="P9" s="43">
        <f t="shared" si="10"/>
        <v>0</v>
      </c>
      <c r="Q9" s="43">
        <f t="shared" si="11"/>
        <v>7</v>
      </c>
      <c r="R9" s="43">
        <f t="shared" si="12"/>
        <v>2</v>
      </c>
      <c r="S9" s="43">
        <f t="shared" si="13"/>
        <v>8</v>
      </c>
      <c r="T9" s="43"/>
      <c r="U9" s="5">
        <v>0.2</v>
      </c>
      <c r="V9" s="43">
        <f t="shared" si="14"/>
        <v>0</v>
      </c>
      <c r="W9" s="43">
        <f t="shared" si="15"/>
        <v>7</v>
      </c>
      <c r="X9" s="43">
        <f t="shared" si="16"/>
        <v>1</v>
      </c>
      <c r="Y9" s="43">
        <f t="shared" si="17"/>
        <v>6</v>
      </c>
      <c r="Z9" s="43"/>
      <c r="AA9" s="20">
        <v>0.14000000000000001</v>
      </c>
      <c r="AB9" s="43">
        <f t="shared" si="18"/>
        <v>2</v>
      </c>
      <c r="AC9" s="43">
        <f t="shared" si="19"/>
        <v>13</v>
      </c>
      <c r="AD9" s="43">
        <f t="shared" si="20"/>
        <v>3</v>
      </c>
      <c r="AE9" s="43">
        <f t="shared" si="21"/>
        <v>14</v>
      </c>
      <c r="AF9" s="43"/>
      <c r="AG9" s="5">
        <v>0.16</v>
      </c>
      <c r="AH9" s="43">
        <f t="shared" si="22"/>
        <v>0</v>
      </c>
      <c r="AI9" s="43">
        <f t="shared" si="23"/>
        <v>2</v>
      </c>
      <c r="AJ9" s="43">
        <f t="shared" si="24"/>
        <v>0</v>
      </c>
      <c r="AK9" s="43">
        <f t="shared" si="25"/>
        <v>1</v>
      </c>
      <c r="AM9" s="5">
        <v>0.18</v>
      </c>
      <c r="AN9" s="43">
        <f t="shared" si="26"/>
        <v>1</v>
      </c>
      <c r="AO9" s="43">
        <f t="shared" si="27"/>
        <v>5</v>
      </c>
      <c r="AP9" s="43">
        <f t="shared" si="28"/>
        <v>1</v>
      </c>
      <c r="AQ9" s="43">
        <f t="shared" si="29"/>
        <v>5</v>
      </c>
      <c r="AS9" s="5">
        <v>0.14000000000000001</v>
      </c>
      <c r="AT9" s="43">
        <f t="shared" si="30"/>
        <v>0</v>
      </c>
      <c r="AU9" s="43">
        <f t="shared" si="31"/>
        <v>2</v>
      </c>
      <c r="AV9" s="43">
        <f t="shared" si="32"/>
        <v>1</v>
      </c>
      <c r="AW9" s="43">
        <f t="shared" si="33"/>
        <v>0</v>
      </c>
      <c r="AY9" s="5">
        <v>0.1</v>
      </c>
      <c r="AZ9" s="43">
        <f t="shared" si="34"/>
        <v>0</v>
      </c>
      <c r="BA9" s="43">
        <f t="shared" si="35"/>
        <v>12</v>
      </c>
      <c r="BB9" s="43">
        <f t="shared" si="36"/>
        <v>1</v>
      </c>
      <c r="BC9" s="43">
        <f t="shared" si="37"/>
        <v>10</v>
      </c>
      <c r="BE9" s="5">
        <v>0.12</v>
      </c>
      <c r="BF9" s="43">
        <f t="shared" si="38"/>
        <v>1</v>
      </c>
      <c r="BG9" s="43">
        <f t="shared" si="39"/>
        <v>13</v>
      </c>
      <c r="BH9" s="43">
        <f t="shared" si="40"/>
        <v>3</v>
      </c>
      <c r="BI9" s="43">
        <f>COUNTIFS($I$2:$I$152, "&gt;"&amp;$BE8, $I$2:$I$152, "&lt;="&amp;$BE9,$L$2:$L$152, "="&amp;BI$3)</f>
        <v>24</v>
      </c>
    </row>
    <row r="10" spans="1:61">
      <c r="A10" s="45" t="s">
        <v>10</v>
      </c>
      <c r="B10" s="48">
        <v>0.11899999999999999</v>
      </c>
      <c r="C10" s="48">
        <v>0.20899999999999999</v>
      </c>
      <c r="D10" s="48">
        <v>0.14399999999999999</v>
      </c>
      <c r="E10" s="48">
        <v>0.12</v>
      </c>
      <c r="F10" s="48">
        <v>0.11899999999999999</v>
      </c>
      <c r="G10" s="48">
        <v>9.8000000000000004E-2</v>
      </c>
      <c r="H10" s="48">
        <v>5.7000000000000002E-2</v>
      </c>
      <c r="I10" s="48">
        <v>0.11799999999999999</v>
      </c>
      <c r="J10" s="48">
        <v>8.9999999999999993E-3</v>
      </c>
      <c r="K10" s="48">
        <v>6.0000000000000001E-3</v>
      </c>
      <c r="L10" s="43">
        <v>3</v>
      </c>
      <c r="O10" s="5">
        <v>0.18</v>
      </c>
      <c r="P10" s="43">
        <f t="shared" si="10"/>
        <v>1</v>
      </c>
      <c r="Q10" s="43">
        <f t="shared" si="11"/>
        <v>11</v>
      </c>
      <c r="R10" s="43">
        <f t="shared" si="12"/>
        <v>2</v>
      </c>
      <c r="S10" s="43">
        <f t="shared" si="13"/>
        <v>2</v>
      </c>
      <c r="T10" s="43"/>
      <c r="U10" s="20">
        <v>0.22</v>
      </c>
      <c r="V10" s="43">
        <f t="shared" si="14"/>
        <v>0</v>
      </c>
      <c r="W10" s="43">
        <f t="shared" si="15"/>
        <v>5</v>
      </c>
      <c r="X10" s="43">
        <f t="shared" si="16"/>
        <v>0</v>
      </c>
      <c r="Y10" s="43">
        <f t="shared" si="17"/>
        <v>8</v>
      </c>
      <c r="Z10" s="43"/>
      <c r="AA10" s="5">
        <v>0.16</v>
      </c>
      <c r="AB10" s="43">
        <f t="shared" si="18"/>
        <v>0</v>
      </c>
      <c r="AC10" s="43">
        <f t="shared" si="19"/>
        <v>22</v>
      </c>
      <c r="AD10" s="43">
        <f t="shared" si="20"/>
        <v>2</v>
      </c>
      <c r="AE10" s="43">
        <f t="shared" si="21"/>
        <v>24</v>
      </c>
      <c r="AF10" s="43"/>
      <c r="AG10" s="5">
        <v>0.18</v>
      </c>
      <c r="AH10" s="43">
        <f t="shared" si="22"/>
        <v>0</v>
      </c>
      <c r="AI10" s="43">
        <f t="shared" si="23"/>
        <v>0</v>
      </c>
      <c r="AJ10" s="43">
        <f t="shared" si="24"/>
        <v>0</v>
      </c>
      <c r="AK10" s="43">
        <f t="shared" si="25"/>
        <v>0</v>
      </c>
      <c r="AM10" s="5">
        <v>0.2</v>
      </c>
      <c r="AN10" s="43">
        <f t="shared" si="26"/>
        <v>0</v>
      </c>
      <c r="AO10" s="43">
        <f t="shared" si="27"/>
        <v>0</v>
      </c>
      <c r="AP10" s="43">
        <f t="shared" si="28"/>
        <v>1</v>
      </c>
      <c r="AQ10" s="43">
        <f t="shared" si="29"/>
        <v>0</v>
      </c>
      <c r="AS10" s="5">
        <v>0.16</v>
      </c>
      <c r="AT10" s="43">
        <f t="shared" si="30"/>
        <v>0</v>
      </c>
      <c r="AU10" s="43">
        <f t="shared" si="31"/>
        <v>0</v>
      </c>
      <c r="AV10" s="43">
        <f t="shared" si="32"/>
        <v>0</v>
      </c>
      <c r="AW10" s="43">
        <f t="shared" si="33"/>
        <v>0</v>
      </c>
      <c r="AY10" s="5">
        <v>0.12</v>
      </c>
      <c r="AZ10" s="43">
        <f t="shared" si="34"/>
        <v>1</v>
      </c>
      <c r="BA10" s="43">
        <f t="shared" si="35"/>
        <v>3</v>
      </c>
      <c r="BB10" s="43">
        <f t="shared" si="36"/>
        <v>1</v>
      </c>
      <c r="BC10" s="43">
        <f t="shared" si="37"/>
        <v>12</v>
      </c>
      <c r="BE10" s="5">
        <v>0.14000000000000001</v>
      </c>
      <c r="BF10" s="43">
        <f t="shared" si="38"/>
        <v>0</v>
      </c>
      <c r="BG10" s="43">
        <f t="shared" si="39"/>
        <v>15</v>
      </c>
      <c r="BH10" s="43">
        <f t="shared" si="40"/>
        <v>0</v>
      </c>
      <c r="BI10" s="43">
        <f t="shared" si="41"/>
        <v>7</v>
      </c>
    </row>
    <row r="11" spans="1:61">
      <c r="A11" s="45" t="s">
        <v>11</v>
      </c>
      <c r="B11" s="48">
        <v>0.14099999999999999</v>
      </c>
      <c r="C11" s="48">
        <v>0.34</v>
      </c>
      <c r="D11" s="48">
        <v>9.8000000000000004E-2</v>
      </c>
      <c r="E11" s="48">
        <v>8.3000000000000004E-2</v>
      </c>
      <c r="F11" s="48">
        <v>0.152</v>
      </c>
      <c r="G11" s="48">
        <v>8.5999999999999993E-2</v>
      </c>
      <c r="H11" s="48">
        <v>2.8000000000000001E-2</v>
      </c>
      <c r="I11" s="48">
        <v>5.3999999999999999E-2</v>
      </c>
      <c r="J11" s="48">
        <v>0.01</v>
      </c>
      <c r="K11" s="48">
        <v>8.0000000000000002E-3</v>
      </c>
      <c r="L11" s="43">
        <v>1</v>
      </c>
      <c r="O11" s="5">
        <v>0.2</v>
      </c>
      <c r="P11" s="43">
        <f t="shared" si="10"/>
        <v>0</v>
      </c>
      <c r="Q11" s="43">
        <f t="shared" si="11"/>
        <v>5</v>
      </c>
      <c r="R11" s="43">
        <f t="shared" si="12"/>
        <v>1</v>
      </c>
      <c r="S11" s="43">
        <f t="shared" si="13"/>
        <v>2</v>
      </c>
      <c r="T11" s="43"/>
      <c r="U11" s="5">
        <v>0.24</v>
      </c>
      <c r="V11" s="43">
        <f t="shared" si="14"/>
        <v>1</v>
      </c>
      <c r="W11" s="43">
        <f t="shared" si="15"/>
        <v>4</v>
      </c>
      <c r="X11" s="43">
        <f t="shared" si="16"/>
        <v>0</v>
      </c>
      <c r="Y11" s="43">
        <f t="shared" si="17"/>
        <v>2</v>
      </c>
      <c r="Z11" s="43"/>
      <c r="AA11" s="5">
        <v>0.18</v>
      </c>
      <c r="AB11" s="43">
        <f t="shared" si="18"/>
        <v>1</v>
      </c>
      <c r="AC11" s="43">
        <f t="shared" si="19"/>
        <v>11</v>
      </c>
      <c r="AD11" s="43">
        <f t="shared" si="20"/>
        <v>1</v>
      </c>
      <c r="AE11" s="43">
        <f t="shared" si="21"/>
        <v>11</v>
      </c>
      <c r="AF11" s="43"/>
      <c r="AG11" s="5"/>
      <c r="AH11" s="43"/>
      <c r="AI11" s="43"/>
      <c r="AJ11" s="43"/>
      <c r="AK11" s="43"/>
      <c r="AM11" s="5">
        <v>0.22</v>
      </c>
      <c r="AN11" s="43">
        <f t="shared" si="26"/>
        <v>0</v>
      </c>
      <c r="AO11" s="43">
        <f t="shared" si="27"/>
        <v>0</v>
      </c>
      <c r="AP11" s="43">
        <f t="shared" si="28"/>
        <v>0</v>
      </c>
      <c r="AQ11" s="43">
        <f t="shared" si="29"/>
        <v>0</v>
      </c>
      <c r="AY11" s="5">
        <v>0.14000000000000001</v>
      </c>
      <c r="AZ11" s="43">
        <f t="shared" si="34"/>
        <v>0</v>
      </c>
      <c r="BA11" s="43">
        <f t="shared" si="35"/>
        <v>3</v>
      </c>
      <c r="BB11" s="43">
        <f t="shared" si="36"/>
        <v>0</v>
      </c>
      <c r="BC11" s="43">
        <f t="shared" si="37"/>
        <v>0</v>
      </c>
      <c r="BE11" s="5">
        <v>0.16</v>
      </c>
      <c r="BF11" s="43">
        <f t="shared" si="38"/>
        <v>1</v>
      </c>
      <c r="BG11" s="43">
        <f t="shared" si="39"/>
        <v>5</v>
      </c>
      <c r="BH11" s="43">
        <f t="shared" si="40"/>
        <v>1</v>
      </c>
      <c r="BI11" s="43">
        <f t="shared" si="41"/>
        <v>4</v>
      </c>
    </row>
    <row r="12" spans="1:61">
      <c r="A12" s="45" t="s">
        <v>12</v>
      </c>
      <c r="B12" s="48">
        <v>0.17100000000000001</v>
      </c>
      <c r="C12" s="48">
        <v>0.315</v>
      </c>
      <c r="D12" s="48">
        <v>0.10299999999999999</v>
      </c>
      <c r="E12" s="48">
        <v>8.2000000000000003E-2</v>
      </c>
      <c r="F12" s="48">
        <v>0.152</v>
      </c>
      <c r="G12" s="48">
        <v>8.5000000000000006E-2</v>
      </c>
      <c r="H12" s="48">
        <v>2.5000000000000001E-2</v>
      </c>
      <c r="I12" s="48">
        <v>5.0999999999999997E-2</v>
      </c>
      <c r="J12" s="48">
        <v>8.9999999999999993E-3</v>
      </c>
      <c r="K12" s="48">
        <v>6.0000000000000001E-3</v>
      </c>
      <c r="L12" s="43">
        <v>1</v>
      </c>
      <c r="O12" s="5">
        <v>0.22</v>
      </c>
      <c r="P12" s="43">
        <f t="shared" si="10"/>
        <v>0</v>
      </c>
      <c r="Q12" s="43">
        <f t="shared" si="11"/>
        <v>0</v>
      </c>
      <c r="R12" s="43">
        <f t="shared" si="12"/>
        <v>3</v>
      </c>
      <c r="S12" s="43">
        <f t="shared" si="13"/>
        <v>1</v>
      </c>
      <c r="T12" s="43"/>
      <c r="U12" s="5">
        <v>0.26</v>
      </c>
      <c r="V12" s="43">
        <f t="shared" si="14"/>
        <v>0</v>
      </c>
      <c r="W12" s="43">
        <f t="shared" si="15"/>
        <v>3</v>
      </c>
      <c r="X12" s="43">
        <f t="shared" si="16"/>
        <v>1</v>
      </c>
      <c r="Y12" s="43">
        <f t="shared" si="17"/>
        <v>6</v>
      </c>
      <c r="Z12" s="43"/>
      <c r="AA12" s="5">
        <v>0.2</v>
      </c>
      <c r="AB12" s="43">
        <f t="shared" si="18"/>
        <v>0</v>
      </c>
      <c r="AC12" s="43">
        <f t="shared" si="19"/>
        <v>7</v>
      </c>
      <c r="AD12" s="43">
        <f t="shared" si="20"/>
        <v>0</v>
      </c>
      <c r="AE12" s="43">
        <f t="shared" si="21"/>
        <v>1</v>
      </c>
      <c r="AF12" s="43"/>
      <c r="AG12" s="5"/>
      <c r="AH12" s="43"/>
      <c r="AI12" s="43"/>
      <c r="AJ12" s="43"/>
      <c r="AK12" s="43"/>
      <c r="AM12" s="5"/>
      <c r="AN12" s="43"/>
      <c r="AO12" s="43"/>
      <c r="AP12" s="43"/>
      <c r="AQ12" s="43"/>
      <c r="AY12" s="5">
        <v>0.16</v>
      </c>
      <c r="AZ12" s="43">
        <f t="shared" si="34"/>
        <v>0</v>
      </c>
      <c r="BA12" s="43">
        <f t="shared" si="35"/>
        <v>0</v>
      </c>
      <c r="BB12" s="43">
        <f t="shared" si="36"/>
        <v>0</v>
      </c>
      <c r="BC12" s="43">
        <f t="shared" si="37"/>
        <v>1</v>
      </c>
      <c r="BE12" s="5">
        <v>0.18</v>
      </c>
      <c r="BF12" s="43">
        <f t="shared" si="38"/>
        <v>0</v>
      </c>
      <c r="BG12" s="43">
        <f t="shared" si="39"/>
        <v>0</v>
      </c>
      <c r="BH12" s="43">
        <f t="shared" si="40"/>
        <v>0</v>
      </c>
      <c r="BI12" s="43">
        <f t="shared" si="41"/>
        <v>0</v>
      </c>
    </row>
    <row r="13" spans="1:61">
      <c r="A13" s="45" t="s">
        <v>13</v>
      </c>
      <c r="B13" s="48">
        <v>9.7000000000000003E-2</v>
      </c>
      <c r="C13" s="48">
        <v>0.14299999999999999</v>
      </c>
      <c r="D13" s="48">
        <v>0.153</v>
      </c>
      <c r="E13" s="48">
        <v>0.128</v>
      </c>
      <c r="F13" s="48">
        <v>0.14000000000000001</v>
      </c>
      <c r="G13" s="48">
        <v>9.4E-2</v>
      </c>
      <c r="H13" s="48">
        <v>9.5000000000000001E-2</v>
      </c>
      <c r="I13" s="48">
        <v>0.13200000000000001</v>
      </c>
      <c r="J13" s="48">
        <v>1.0999999999999999E-2</v>
      </c>
      <c r="K13" s="48">
        <v>7.0000000000000001E-3</v>
      </c>
      <c r="L13" s="43">
        <v>3</v>
      </c>
      <c r="O13" s="5">
        <v>0.24</v>
      </c>
      <c r="P13" s="43">
        <f t="shared" si="10"/>
        <v>0</v>
      </c>
      <c r="Q13" s="43">
        <f t="shared" si="11"/>
        <v>0</v>
      </c>
      <c r="R13" s="43">
        <f t="shared" si="12"/>
        <v>0</v>
      </c>
      <c r="S13" s="43">
        <f t="shared" si="13"/>
        <v>0</v>
      </c>
      <c r="T13" s="43"/>
      <c r="U13" s="5">
        <v>0.28000000000000003</v>
      </c>
      <c r="V13" s="43">
        <f t="shared" si="14"/>
        <v>0</v>
      </c>
      <c r="W13" s="43">
        <f t="shared" si="15"/>
        <v>0</v>
      </c>
      <c r="X13" s="43">
        <f t="shared" si="16"/>
        <v>1</v>
      </c>
      <c r="Y13" s="43">
        <f t="shared" si="17"/>
        <v>4</v>
      </c>
      <c r="Z13" s="43"/>
      <c r="AA13" s="5">
        <v>0.22</v>
      </c>
      <c r="AB13" s="43">
        <f t="shared" si="18"/>
        <v>0</v>
      </c>
      <c r="AC13" s="43">
        <f t="shared" si="19"/>
        <v>0</v>
      </c>
      <c r="AD13" s="43">
        <f t="shared" si="20"/>
        <v>0</v>
      </c>
      <c r="AE13" s="43">
        <f t="shared" si="21"/>
        <v>0</v>
      </c>
      <c r="AF13" s="43"/>
      <c r="AG13" s="5"/>
      <c r="AH13" s="43"/>
      <c r="AI13" s="43"/>
      <c r="AJ13" s="43"/>
      <c r="AK13" s="43"/>
      <c r="AM13" s="5"/>
      <c r="AN13" s="43"/>
      <c r="AO13" s="43"/>
      <c r="AP13" s="43"/>
      <c r="AQ13" s="43"/>
      <c r="AY13" s="5">
        <v>0.18</v>
      </c>
      <c r="AZ13" s="43">
        <f t="shared" ref="AZ13" si="42">COUNTIFS($H$2:$H$152, "&gt;"&amp;$AY12, $H$2:$H$152, "&lt;="&amp;$AY13,$L$2:$L$152, "="&amp;AZ$3)</f>
        <v>0</v>
      </c>
      <c r="BA13" s="43">
        <f t="shared" ref="BA13" si="43">COUNTIFS($H$2:$H$152, "&gt;"&amp;$AY12, $H$2:$H$152, "&lt;="&amp;$AY13,$L$2:$L$152, "="&amp;BA$3)</f>
        <v>0</v>
      </c>
      <c r="BB13" s="43">
        <f t="shared" ref="BB13" si="44">COUNTIFS($H$2:$H$152, "&gt;"&amp;$AY12, $H$2:$H$152, "&lt;="&amp;$AY13,$L$2:$L$152, "="&amp;BB$3)</f>
        <v>0</v>
      </c>
      <c r="BC13" s="43">
        <f t="shared" ref="BC13" si="45">COUNTIFS($H$2:$H$152, "&gt;"&amp;$AY12, $H$2:$H$152, "&lt;="&amp;$AY13,$L$2:$L$152, "="&amp;BC$3)</f>
        <v>0</v>
      </c>
      <c r="BE13" s="5">
        <v>0.2</v>
      </c>
      <c r="BF13" s="43">
        <f t="shared" si="38"/>
        <v>0</v>
      </c>
      <c r="BG13" s="43">
        <f t="shared" si="39"/>
        <v>1</v>
      </c>
      <c r="BH13" s="43">
        <f t="shared" si="40"/>
        <v>0</v>
      </c>
      <c r="BI13" s="43">
        <f t="shared" si="41"/>
        <v>0</v>
      </c>
    </row>
    <row r="14" spans="1:61">
      <c r="A14" s="45" t="s">
        <v>14</v>
      </c>
      <c r="B14" s="48">
        <v>8.2000000000000003E-2</v>
      </c>
      <c r="C14" s="48">
        <v>0.161</v>
      </c>
      <c r="D14" s="48">
        <v>0.161</v>
      </c>
      <c r="E14" s="48">
        <v>0.107</v>
      </c>
      <c r="F14" s="48">
        <v>0.13500000000000001</v>
      </c>
      <c r="G14" s="48">
        <v>9.8000000000000004E-2</v>
      </c>
      <c r="H14" s="48">
        <v>9.5000000000000001E-2</v>
      </c>
      <c r="I14" s="48">
        <v>0.13200000000000001</v>
      </c>
      <c r="J14" s="48">
        <v>1.4E-2</v>
      </c>
      <c r="K14" s="48">
        <v>1.4999999999999999E-2</v>
      </c>
      <c r="L14" s="43">
        <v>3</v>
      </c>
      <c r="O14" s="5"/>
      <c r="P14" s="43"/>
      <c r="Q14" s="43"/>
      <c r="R14" s="43"/>
      <c r="S14" s="43"/>
      <c r="T14" s="43"/>
      <c r="U14" s="5">
        <v>0.3</v>
      </c>
      <c r="V14" s="43">
        <f t="shared" si="14"/>
        <v>0</v>
      </c>
      <c r="W14" s="43">
        <f t="shared" si="15"/>
        <v>4</v>
      </c>
      <c r="X14" s="43">
        <f t="shared" si="16"/>
        <v>0</v>
      </c>
      <c r="Y14" s="43">
        <f t="shared" si="17"/>
        <v>5</v>
      </c>
      <c r="Z14" s="43"/>
      <c r="AA14" s="5"/>
      <c r="AB14" s="43"/>
      <c r="AC14" s="43"/>
      <c r="AD14" s="43"/>
      <c r="AE14" s="43"/>
      <c r="AF14" s="43"/>
      <c r="AG14" s="5"/>
      <c r="AH14" s="43"/>
      <c r="AI14" s="43"/>
      <c r="AJ14" s="43"/>
      <c r="AK14" s="43"/>
      <c r="BE14" s="5">
        <v>0.22</v>
      </c>
      <c r="BF14" s="43">
        <f t="shared" si="38"/>
        <v>0</v>
      </c>
      <c r="BG14" s="43">
        <f t="shared" si="39"/>
        <v>0</v>
      </c>
      <c r="BH14" s="43">
        <f t="shared" si="40"/>
        <v>0</v>
      </c>
      <c r="BI14" s="43">
        <f t="shared" si="41"/>
        <v>0</v>
      </c>
    </row>
    <row r="15" spans="1:61">
      <c r="A15" s="45" t="s">
        <v>15</v>
      </c>
      <c r="B15" s="48">
        <v>0.13200000000000001</v>
      </c>
      <c r="C15" s="48">
        <v>0.254</v>
      </c>
      <c r="D15" s="48">
        <v>0.11899999999999999</v>
      </c>
      <c r="E15" s="48">
        <v>9.7000000000000003E-2</v>
      </c>
      <c r="F15" s="48">
        <v>0.159</v>
      </c>
      <c r="G15" s="48">
        <v>9.4E-2</v>
      </c>
      <c r="H15" s="48">
        <v>0.05</v>
      </c>
      <c r="I15" s="48">
        <v>7.9000000000000001E-2</v>
      </c>
      <c r="J15" s="48">
        <v>0.01</v>
      </c>
      <c r="K15" s="48">
        <v>6.0000000000000001E-3</v>
      </c>
      <c r="L15" s="43">
        <v>1</v>
      </c>
      <c r="O15" s="5"/>
      <c r="P15" s="43"/>
      <c r="Q15" s="43"/>
      <c r="R15" s="43"/>
      <c r="S15" s="43"/>
      <c r="T15" s="43"/>
      <c r="U15" s="5">
        <v>0.32</v>
      </c>
      <c r="V15" s="43">
        <f t="shared" si="14"/>
        <v>0</v>
      </c>
      <c r="W15" s="43">
        <f t="shared" si="15"/>
        <v>3</v>
      </c>
      <c r="X15" s="43">
        <f t="shared" si="16"/>
        <v>2</v>
      </c>
      <c r="Y15" s="43">
        <f t="shared" si="17"/>
        <v>2</v>
      </c>
      <c r="Z15" s="43"/>
      <c r="AA15" s="5"/>
      <c r="AB15" s="43"/>
      <c r="AC15" s="43"/>
      <c r="AD15" s="43"/>
      <c r="AE15" s="43"/>
      <c r="AF15" s="43"/>
      <c r="AG15" s="5"/>
      <c r="AH15" s="43"/>
      <c r="AI15" s="43"/>
      <c r="AJ15" s="43"/>
      <c r="AK15" s="43"/>
      <c r="BE15" s="5"/>
      <c r="BF15" s="43"/>
      <c r="BG15" s="43"/>
      <c r="BH15" s="43"/>
      <c r="BI15" s="43"/>
    </row>
    <row r="16" spans="1:61">
      <c r="A16" s="45" t="s">
        <v>16</v>
      </c>
      <c r="B16" s="48">
        <v>0.126</v>
      </c>
      <c r="C16" s="48">
        <v>0.28699999999999998</v>
      </c>
      <c r="D16" s="48">
        <v>0.112</v>
      </c>
      <c r="E16" s="48">
        <v>0.125</v>
      </c>
      <c r="F16" s="48">
        <v>0.14000000000000001</v>
      </c>
      <c r="G16" s="48">
        <v>9.1999999999999998E-2</v>
      </c>
      <c r="H16" s="48">
        <v>0.03</v>
      </c>
      <c r="I16" s="48">
        <v>7.4999999999999997E-2</v>
      </c>
      <c r="J16" s="48">
        <v>8.0000000000000002E-3</v>
      </c>
      <c r="K16" s="48">
        <v>5.0000000000000001E-3</v>
      </c>
      <c r="L16" s="43">
        <v>1</v>
      </c>
      <c r="O16" s="5"/>
      <c r="P16" s="43"/>
      <c r="Q16" s="43"/>
      <c r="R16" s="43"/>
      <c r="S16" s="43"/>
      <c r="T16" s="43"/>
      <c r="U16" s="5">
        <v>0.34</v>
      </c>
      <c r="V16" s="43">
        <f t="shared" si="14"/>
        <v>0</v>
      </c>
      <c r="W16" s="43">
        <f t="shared" si="15"/>
        <v>2</v>
      </c>
      <c r="X16" s="43">
        <f t="shared" si="16"/>
        <v>1</v>
      </c>
      <c r="Y16" s="43">
        <f t="shared" si="17"/>
        <v>0</v>
      </c>
      <c r="Z16" s="43"/>
      <c r="AA16" s="5"/>
      <c r="AB16" s="43"/>
      <c r="AC16" s="43"/>
      <c r="AD16" s="43"/>
      <c r="AE16" s="43"/>
      <c r="AF16" s="43"/>
      <c r="AG16" s="5"/>
      <c r="AH16" s="43"/>
      <c r="AI16" s="43"/>
      <c r="AJ16" s="43"/>
      <c r="AK16" s="43"/>
      <c r="BE16" s="5"/>
      <c r="BF16" s="43"/>
      <c r="BG16" s="43"/>
      <c r="BH16" s="43"/>
      <c r="BI16" s="43"/>
    </row>
    <row r="17" spans="1:61">
      <c r="A17" s="45" t="s">
        <v>17</v>
      </c>
      <c r="B17" s="48">
        <v>0.124</v>
      </c>
      <c r="C17" s="48">
        <v>0.17199999999999999</v>
      </c>
      <c r="D17" s="48">
        <v>0.159</v>
      </c>
      <c r="E17" s="48">
        <v>0.109</v>
      </c>
      <c r="F17" s="48">
        <v>0.16</v>
      </c>
      <c r="G17" s="48">
        <v>0.1</v>
      </c>
      <c r="H17" s="48">
        <v>6.3E-2</v>
      </c>
      <c r="I17" s="48">
        <v>9.8000000000000004E-2</v>
      </c>
      <c r="J17" s="48">
        <v>8.9999999999999993E-3</v>
      </c>
      <c r="K17" s="48">
        <v>6.0000000000000001E-3</v>
      </c>
      <c r="L17" s="43">
        <v>1</v>
      </c>
      <c r="O17" s="5"/>
      <c r="P17" s="43"/>
      <c r="Q17" s="43"/>
      <c r="R17" s="43"/>
      <c r="S17" s="43"/>
      <c r="T17" s="43"/>
      <c r="U17" s="5">
        <v>0.36</v>
      </c>
      <c r="V17" s="43">
        <f t="shared" si="14"/>
        <v>0</v>
      </c>
      <c r="W17" s="43">
        <f t="shared" si="15"/>
        <v>1</v>
      </c>
      <c r="X17" s="43">
        <f t="shared" si="16"/>
        <v>0</v>
      </c>
      <c r="Y17" s="43">
        <f t="shared" si="17"/>
        <v>2</v>
      </c>
      <c r="Z17" s="43"/>
      <c r="AA17" s="5"/>
      <c r="AB17" s="43"/>
      <c r="AC17" s="43"/>
      <c r="AD17" s="43"/>
      <c r="AE17" s="43"/>
      <c r="AF17" s="43"/>
      <c r="AG17" s="5"/>
      <c r="AH17" s="43"/>
      <c r="AI17" s="43"/>
      <c r="AJ17" s="43"/>
      <c r="AK17" s="43"/>
      <c r="BE17" s="5"/>
      <c r="BF17" s="43"/>
      <c r="BG17" s="43"/>
      <c r="BH17" s="43"/>
      <c r="BI17" s="43"/>
    </row>
    <row r="18" spans="1:61">
      <c r="A18" s="45" t="s">
        <v>18</v>
      </c>
      <c r="B18" s="48">
        <v>0.122</v>
      </c>
      <c r="C18" s="48">
        <v>0.13700000000000001</v>
      </c>
      <c r="D18" s="48">
        <v>0.15</v>
      </c>
      <c r="E18" s="48">
        <v>0.12</v>
      </c>
      <c r="F18" s="48">
        <v>0.113</v>
      </c>
      <c r="G18" s="48">
        <v>0.10299999999999999</v>
      </c>
      <c r="H18" s="48">
        <v>8.5000000000000006E-2</v>
      </c>
      <c r="I18" s="48">
        <v>0.151</v>
      </c>
      <c r="J18" s="48">
        <v>1.0999999999999999E-2</v>
      </c>
      <c r="K18" s="48">
        <v>7.0000000000000001E-3</v>
      </c>
      <c r="L18" s="43">
        <v>1</v>
      </c>
      <c r="O18" s="5"/>
      <c r="P18" s="43"/>
      <c r="Q18" s="43"/>
      <c r="R18" s="43"/>
      <c r="S18" s="43"/>
      <c r="T18" s="43"/>
      <c r="U18" s="5">
        <v>0.38</v>
      </c>
      <c r="V18" s="43">
        <f t="shared" si="14"/>
        <v>0</v>
      </c>
      <c r="W18" s="43">
        <f t="shared" si="15"/>
        <v>1</v>
      </c>
      <c r="X18" s="43">
        <f t="shared" si="16"/>
        <v>0</v>
      </c>
      <c r="Y18" s="43">
        <f t="shared" si="17"/>
        <v>2</v>
      </c>
      <c r="Z18" s="43"/>
      <c r="AA18" s="5"/>
      <c r="AB18" s="43"/>
      <c r="AC18" s="43"/>
      <c r="AD18" s="43"/>
      <c r="AE18" s="43"/>
      <c r="AF18" s="43"/>
      <c r="AG18" s="5"/>
      <c r="AH18" s="43"/>
      <c r="AI18" s="43"/>
      <c r="AJ18" s="43"/>
      <c r="AK18" s="43"/>
      <c r="BE18" s="5"/>
      <c r="BF18" s="43"/>
      <c r="BG18" s="43"/>
      <c r="BH18" s="43"/>
      <c r="BI18" s="43"/>
    </row>
    <row r="19" spans="1:61">
      <c r="A19" s="45" t="s">
        <v>19</v>
      </c>
      <c r="B19" s="48">
        <v>0.192</v>
      </c>
      <c r="C19" s="48">
        <v>0.38800000000000001</v>
      </c>
      <c r="D19" s="48">
        <v>6.0999999999999999E-2</v>
      </c>
      <c r="E19" s="48">
        <v>7.6999999999999999E-2</v>
      </c>
      <c r="F19" s="48">
        <v>0.13200000000000001</v>
      </c>
      <c r="G19" s="48">
        <v>8.2000000000000003E-2</v>
      </c>
      <c r="H19" s="48">
        <v>1.4999999999999999E-2</v>
      </c>
      <c r="I19" s="48">
        <v>3.5999999999999997E-2</v>
      </c>
      <c r="J19" s="48">
        <v>1.2E-2</v>
      </c>
      <c r="K19" s="48">
        <v>6.0000000000000001E-3</v>
      </c>
      <c r="L19" s="43">
        <v>1</v>
      </c>
      <c r="O19" s="5"/>
      <c r="P19" s="43"/>
      <c r="Q19" s="43"/>
      <c r="R19" s="43"/>
      <c r="S19" s="43"/>
      <c r="T19" s="43"/>
      <c r="U19" s="5">
        <v>0.4</v>
      </c>
      <c r="V19" s="43">
        <f t="shared" si="14"/>
        <v>0</v>
      </c>
      <c r="W19" s="43">
        <f t="shared" si="15"/>
        <v>3</v>
      </c>
      <c r="X19" s="43">
        <f t="shared" si="16"/>
        <v>2</v>
      </c>
      <c r="Y19" s="43">
        <f t="shared" si="17"/>
        <v>1</v>
      </c>
      <c r="Z19" s="43"/>
      <c r="AA19" s="5"/>
      <c r="AB19" s="43"/>
      <c r="AC19" s="43"/>
      <c r="AD19" s="43"/>
      <c r="AE19" s="43"/>
      <c r="AF19" s="43"/>
      <c r="AG19" s="5"/>
      <c r="AH19" s="43"/>
      <c r="AI19" s="43"/>
      <c r="AJ19" s="43"/>
      <c r="AK19" s="43"/>
      <c r="BE19" s="5"/>
      <c r="BF19" s="43"/>
      <c r="BG19" s="43"/>
      <c r="BH19" s="43"/>
      <c r="BI19" s="43"/>
    </row>
    <row r="20" spans="1:61">
      <c r="A20" s="45" t="s">
        <v>20</v>
      </c>
      <c r="B20" s="48">
        <v>8.7999999999999995E-2</v>
      </c>
      <c r="C20" s="48">
        <v>0.13600000000000001</v>
      </c>
      <c r="D20" s="48">
        <v>0.2</v>
      </c>
      <c r="E20" s="48">
        <v>0.126</v>
      </c>
      <c r="F20" s="48">
        <v>0.126</v>
      </c>
      <c r="G20" s="48">
        <v>9.7000000000000003E-2</v>
      </c>
      <c r="H20" s="48">
        <v>9.7000000000000003E-2</v>
      </c>
      <c r="I20" s="48">
        <v>0.112</v>
      </c>
      <c r="J20" s="48">
        <v>1.2E-2</v>
      </c>
      <c r="K20" s="48">
        <v>6.0000000000000001E-3</v>
      </c>
      <c r="L20" s="43">
        <v>3</v>
      </c>
      <c r="O20" s="5"/>
      <c r="P20" s="43"/>
      <c r="Q20" s="43"/>
      <c r="R20" s="43"/>
      <c r="S20" s="43"/>
      <c r="T20" s="43"/>
      <c r="U20" s="5">
        <v>0.42</v>
      </c>
      <c r="V20" s="43">
        <f t="shared" si="14"/>
        <v>0</v>
      </c>
      <c r="W20" s="43">
        <f t="shared" si="15"/>
        <v>0</v>
      </c>
      <c r="X20" s="43">
        <f t="shared" si="16"/>
        <v>2</v>
      </c>
      <c r="Y20" s="43">
        <f t="shared" si="17"/>
        <v>1</v>
      </c>
      <c r="Z20" s="43"/>
      <c r="AA20" s="5"/>
      <c r="AB20" s="43"/>
      <c r="AC20" s="43"/>
      <c r="AD20" s="43"/>
      <c r="AE20" s="43"/>
      <c r="AF20" s="43"/>
      <c r="AG20" s="5"/>
      <c r="AH20" s="43"/>
      <c r="AI20" s="43"/>
      <c r="AJ20" s="43"/>
      <c r="AK20" s="43"/>
      <c r="BE20" s="5"/>
      <c r="BF20" s="43"/>
      <c r="BG20" s="43"/>
      <c r="BH20" s="43"/>
      <c r="BI20" s="43"/>
    </row>
    <row r="21" spans="1:61">
      <c r="A21" s="45" t="s">
        <v>21</v>
      </c>
      <c r="B21" s="48">
        <v>0.151</v>
      </c>
      <c r="C21" s="48">
        <v>0.35699999999999998</v>
      </c>
      <c r="D21" s="48">
        <v>8.2000000000000003E-2</v>
      </c>
      <c r="E21" s="48">
        <v>9.7000000000000003E-2</v>
      </c>
      <c r="F21" s="48">
        <v>0.13500000000000001</v>
      </c>
      <c r="G21" s="48">
        <v>8.3000000000000004E-2</v>
      </c>
      <c r="H21" s="48">
        <v>2.1999999999999999E-2</v>
      </c>
      <c r="I21" s="48">
        <v>5.8000000000000003E-2</v>
      </c>
      <c r="J21" s="48">
        <v>0.01</v>
      </c>
      <c r="K21" s="48">
        <v>5.0000000000000001E-3</v>
      </c>
      <c r="L21" s="43">
        <v>1</v>
      </c>
      <c r="O21" s="5"/>
      <c r="P21" s="43"/>
      <c r="Q21" s="43"/>
      <c r="R21" s="43"/>
      <c r="S21" s="43"/>
      <c r="T21" s="43"/>
      <c r="U21" s="5">
        <v>0.44</v>
      </c>
      <c r="V21" s="43">
        <f t="shared" ref="V21" si="46">COUNTIFS($C$2:$C$152, "&gt;"&amp;$U20, $C$2:$C$152, "&lt;="&amp;$U21,$L$2:$L$152, "="&amp;V$3)</f>
        <v>0</v>
      </c>
      <c r="W21" s="43">
        <f t="shared" ref="W21" si="47">COUNTIFS($C$2:$C$152, "&gt;"&amp;$U20, $C$2:$C$152, "&lt;="&amp;$U21,$L$2:$L$152, "="&amp;W$3)</f>
        <v>0</v>
      </c>
      <c r="X21" s="43">
        <f t="shared" ref="X21" si="48">COUNTIFS($C$2:$C$152, "&gt;"&amp;$U20, $C$2:$C$152, "&lt;="&amp;$U21,$L$2:$L$152, "="&amp;X$3)</f>
        <v>0</v>
      </c>
      <c r="Y21" s="43">
        <f t="shared" ref="Y21" si="49">COUNTIFS($C$2:$C$152, "&gt;"&amp;$U20, $C$2:$C$152, "&lt;="&amp;$U21,$L$2:$L$152, "="&amp;Y$3)</f>
        <v>0</v>
      </c>
      <c r="Z21" s="43"/>
      <c r="AA21" s="5"/>
      <c r="AB21" s="43"/>
      <c r="AC21" s="43"/>
      <c r="AD21" s="43"/>
      <c r="AE21" s="43"/>
      <c r="AF21" s="43"/>
      <c r="AG21" s="5"/>
      <c r="AH21" s="43"/>
      <c r="AI21" s="43"/>
      <c r="AJ21" s="43"/>
      <c r="AK21" s="43"/>
      <c r="BE21" s="5"/>
      <c r="BF21" s="43"/>
      <c r="BG21" s="43"/>
      <c r="BH21" s="43"/>
      <c r="BI21" s="43"/>
    </row>
    <row r="22" spans="1:61">
      <c r="A22" s="45" t="s">
        <v>22</v>
      </c>
      <c r="B22" s="48">
        <v>7.8E-2</v>
      </c>
      <c r="C22" s="48">
        <v>0.13500000000000001</v>
      </c>
      <c r="D22" s="48">
        <v>0.16300000000000001</v>
      </c>
      <c r="E22" s="48">
        <v>0.108</v>
      </c>
      <c r="F22" s="48">
        <v>0.123</v>
      </c>
      <c r="G22" s="48">
        <v>9.7000000000000003E-2</v>
      </c>
      <c r="H22" s="48">
        <v>0.115</v>
      </c>
      <c r="I22" s="48">
        <v>0.157</v>
      </c>
      <c r="J22" s="48">
        <v>1.0999999999999999E-2</v>
      </c>
      <c r="K22" s="48">
        <v>1.0999999999999999E-2</v>
      </c>
      <c r="L22" s="43">
        <v>3</v>
      </c>
      <c r="O22" s="5"/>
      <c r="P22" s="43"/>
      <c r="Q22" s="43"/>
      <c r="R22" s="43"/>
      <c r="S22" s="43"/>
      <c r="T22" s="43"/>
      <c r="U22" s="5"/>
      <c r="V22" s="43"/>
      <c r="W22" s="43"/>
      <c r="X22" s="43"/>
      <c r="Y22" s="43"/>
      <c r="Z22" s="43"/>
      <c r="AA22" s="5"/>
      <c r="AB22" s="43"/>
      <c r="AC22" s="43"/>
      <c r="AD22" s="43"/>
      <c r="AE22" s="43"/>
      <c r="AF22" s="43"/>
      <c r="AG22" s="5"/>
      <c r="AH22" s="43"/>
      <c r="AI22" s="43"/>
      <c r="AJ22" s="43"/>
      <c r="AK22" s="43"/>
      <c r="BF22" s="43"/>
      <c r="BG22" s="43"/>
      <c r="BH22" s="43"/>
      <c r="BI22" s="43"/>
    </row>
    <row r="23" spans="1:61">
      <c r="A23" s="45" t="s">
        <v>23</v>
      </c>
      <c r="B23" s="48">
        <v>8.8999999999999996E-2</v>
      </c>
      <c r="C23" s="48">
        <v>0.16300000000000001</v>
      </c>
      <c r="D23" s="48">
        <v>0.17</v>
      </c>
      <c r="E23" s="48">
        <v>0.112</v>
      </c>
      <c r="F23" s="48">
        <v>0.14399999999999999</v>
      </c>
      <c r="G23" s="48">
        <v>0.1</v>
      </c>
      <c r="H23" s="48">
        <v>9.8000000000000004E-2</v>
      </c>
      <c r="I23" s="48">
        <v>0.108</v>
      </c>
      <c r="J23" s="48">
        <v>0.01</v>
      </c>
      <c r="K23" s="48">
        <v>6.0000000000000001E-3</v>
      </c>
      <c r="L23" s="43">
        <v>3</v>
      </c>
      <c r="O23" s="5"/>
      <c r="P23" s="43"/>
      <c r="Q23" s="43"/>
      <c r="R23" s="43"/>
      <c r="S23" s="43"/>
      <c r="T23" s="43"/>
      <c r="U23" s="5"/>
      <c r="V23" s="43"/>
      <c r="W23" s="43"/>
      <c r="X23" s="43"/>
      <c r="Y23" s="43"/>
      <c r="Z23" s="43"/>
      <c r="AA23" s="5"/>
      <c r="AB23" s="43"/>
      <c r="AC23" s="43"/>
      <c r="AD23" s="43"/>
      <c r="AE23" s="43"/>
      <c r="AF23" s="43"/>
      <c r="AG23" s="5"/>
      <c r="AH23" s="43"/>
      <c r="AI23" s="43"/>
      <c r="AJ23" s="43"/>
      <c r="AK23" s="43"/>
    </row>
    <row r="24" spans="1:61">
      <c r="A24" s="45" t="s">
        <v>24</v>
      </c>
      <c r="B24" s="48">
        <v>0.13300000000000001</v>
      </c>
      <c r="C24" s="48">
        <v>0.17</v>
      </c>
      <c r="D24" s="48">
        <v>0.152</v>
      </c>
      <c r="E24" s="48">
        <v>0.11700000000000001</v>
      </c>
      <c r="F24" s="48">
        <v>0.12</v>
      </c>
      <c r="G24" s="48">
        <v>0.09</v>
      </c>
      <c r="H24" s="48">
        <v>8.5999999999999993E-2</v>
      </c>
      <c r="I24" s="48">
        <v>0.11600000000000001</v>
      </c>
      <c r="J24" s="48">
        <v>8.9999999999999993E-3</v>
      </c>
      <c r="K24" s="48">
        <v>8.0000000000000002E-3</v>
      </c>
      <c r="L24" s="43">
        <v>1</v>
      </c>
      <c r="O24" s="20" t="s">
        <v>174</v>
      </c>
      <c r="P24" s="43"/>
      <c r="Q24" s="43"/>
      <c r="R24" s="43"/>
      <c r="S24" s="43"/>
      <c r="T24" s="43"/>
      <c r="U24" s="5"/>
      <c r="V24" s="43"/>
      <c r="W24" s="43"/>
      <c r="X24" s="43"/>
      <c r="Y24" s="43"/>
      <c r="Z24" s="43"/>
      <c r="AA24" s="5"/>
      <c r="AB24" s="43"/>
      <c r="AC24" s="43"/>
      <c r="AD24" s="43"/>
      <c r="AE24" s="43"/>
      <c r="AF24" s="43"/>
      <c r="AG24" s="5"/>
      <c r="AH24" s="43"/>
      <c r="AI24" s="43"/>
      <c r="AJ24" s="43"/>
      <c r="AK24" s="43"/>
    </row>
    <row r="25" spans="1:61">
      <c r="A25" s="45" t="s">
        <v>25</v>
      </c>
      <c r="B25" s="48">
        <v>0.09</v>
      </c>
      <c r="C25" s="48">
        <v>0.13600000000000001</v>
      </c>
      <c r="D25" s="48">
        <v>0.151</v>
      </c>
      <c r="E25" s="48">
        <v>0.12</v>
      </c>
      <c r="F25" s="48">
        <v>0.14299999999999999</v>
      </c>
      <c r="G25" s="48">
        <v>0.104</v>
      </c>
      <c r="H25" s="48">
        <v>0.115</v>
      </c>
      <c r="I25" s="48">
        <v>0.11899999999999999</v>
      </c>
      <c r="J25" s="48">
        <v>1.0999999999999999E-2</v>
      </c>
      <c r="K25" s="48">
        <v>1.0999999999999999E-2</v>
      </c>
      <c r="L25" s="43">
        <v>3</v>
      </c>
      <c r="O25" s="5"/>
      <c r="P25" s="43"/>
      <c r="Q25" s="43"/>
      <c r="R25" s="43"/>
      <c r="S25" s="43"/>
      <c r="T25" s="43"/>
      <c r="U25" s="5"/>
      <c r="V25" s="43"/>
      <c r="W25" s="43"/>
      <c r="X25" s="43"/>
      <c r="Y25" s="43"/>
      <c r="Z25" s="43"/>
      <c r="AA25" s="5"/>
      <c r="AB25" s="43"/>
      <c r="AC25" s="43"/>
      <c r="AD25" s="43"/>
      <c r="AE25" s="43"/>
      <c r="AF25" s="43"/>
      <c r="AG25" s="5"/>
      <c r="AH25" s="43"/>
      <c r="AI25" s="43"/>
      <c r="AJ25" s="43"/>
      <c r="AK25" s="43"/>
    </row>
    <row r="26" spans="1:61">
      <c r="A26" s="45" t="s">
        <v>26</v>
      </c>
      <c r="B26" s="48">
        <v>0.187</v>
      </c>
      <c r="C26" s="48">
        <v>0.376</v>
      </c>
      <c r="D26" s="48">
        <v>6.4000000000000001E-2</v>
      </c>
      <c r="E26" s="48">
        <v>9.8000000000000004E-2</v>
      </c>
      <c r="F26" s="48">
        <v>0.13700000000000001</v>
      </c>
      <c r="G26" s="48">
        <v>5.8999999999999997E-2</v>
      </c>
      <c r="H26" s="48">
        <v>1.2E-2</v>
      </c>
      <c r="I26" s="48">
        <v>4.2000000000000003E-2</v>
      </c>
      <c r="J26" s="48">
        <v>0.02</v>
      </c>
      <c r="K26" s="48">
        <v>4.0000000000000001E-3</v>
      </c>
      <c r="L26" s="43">
        <v>3</v>
      </c>
    </row>
    <row r="27" spans="1:61">
      <c r="A27" s="45" t="s">
        <v>27</v>
      </c>
      <c r="B27" s="48">
        <v>0.10199999999999999</v>
      </c>
      <c r="C27" s="48">
        <v>0.13500000000000001</v>
      </c>
      <c r="D27" s="48">
        <v>0.2</v>
      </c>
      <c r="E27" s="48">
        <v>0.111</v>
      </c>
      <c r="F27" s="48">
        <v>0.123</v>
      </c>
      <c r="G27" s="48">
        <v>9.5000000000000001E-2</v>
      </c>
      <c r="H27" s="48">
        <v>0.11</v>
      </c>
      <c r="I27" s="48">
        <v>0.107</v>
      </c>
      <c r="J27" s="48">
        <v>1.0999999999999999E-2</v>
      </c>
      <c r="K27" s="48">
        <v>6.0000000000000001E-3</v>
      </c>
      <c r="L27" s="43">
        <v>1</v>
      </c>
      <c r="O27" t="s">
        <v>219</v>
      </c>
    </row>
    <row r="28" spans="1:61">
      <c r="A28" s="45" t="s">
        <v>28</v>
      </c>
      <c r="B28" s="48">
        <v>0.107</v>
      </c>
      <c r="C28" s="48">
        <v>0.14399999999999999</v>
      </c>
      <c r="D28" s="48">
        <v>0.185</v>
      </c>
      <c r="E28" s="48">
        <v>0.10100000000000001</v>
      </c>
      <c r="F28" s="48">
        <v>0.121</v>
      </c>
      <c r="G28" s="48">
        <v>8.5999999999999993E-2</v>
      </c>
      <c r="H28" s="48">
        <v>0.126</v>
      </c>
      <c r="I28" s="48">
        <v>0.11600000000000001</v>
      </c>
      <c r="J28" s="48">
        <v>8.0000000000000002E-3</v>
      </c>
      <c r="K28" s="48">
        <v>6.0000000000000001E-3</v>
      </c>
      <c r="L28" s="43">
        <v>1</v>
      </c>
      <c r="O28" t="s">
        <v>220</v>
      </c>
    </row>
    <row r="29" spans="1:61">
      <c r="A29" s="45" t="s">
        <v>29</v>
      </c>
      <c r="B29" s="48">
        <v>0.128</v>
      </c>
      <c r="C29" s="48">
        <v>0.17799999999999999</v>
      </c>
      <c r="D29" s="48">
        <v>0.186</v>
      </c>
      <c r="E29" s="48">
        <v>0.114</v>
      </c>
      <c r="F29" s="48">
        <v>0.13500000000000001</v>
      </c>
      <c r="G29" s="48">
        <v>9.1999999999999998E-2</v>
      </c>
      <c r="H29" s="48">
        <v>5.5E-2</v>
      </c>
      <c r="I29" s="48">
        <v>9.6000000000000002E-2</v>
      </c>
      <c r="J29" s="48">
        <v>8.9999999999999993E-3</v>
      </c>
      <c r="K29" s="48">
        <v>7.0000000000000001E-3</v>
      </c>
      <c r="L29" s="43">
        <v>1</v>
      </c>
      <c r="O29" t="s">
        <v>221</v>
      </c>
    </row>
    <row r="30" spans="1:61">
      <c r="A30" s="45" t="s">
        <v>30</v>
      </c>
      <c r="B30" s="48">
        <v>7.2999999999999995E-2</v>
      </c>
      <c r="C30" s="48">
        <v>0.14899999999999999</v>
      </c>
      <c r="D30" s="48">
        <v>0.129</v>
      </c>
      <c r="E30" s="48">
        <v>0.107</v>
      </c>
      <c r="F30" s="48">
        <v>0.159</v>
      </c>
      <c r="G30" s="48">
        <v>9.1999999999999998E-2</v>
      </c>
      <c r="H30" s="48">
        <v>0.14299999999999999</v>
      </c>
      <c r="I30" s="48">
        <v>0.126</v>
      </c>
      <c r="J30" s="48">
        <v>1.2999999999999999E-2</v>
      </c>
      <c r="K30" s="48">
        <v>1.0999999999999999E-2</v>
      </c>
      <c r="L30" s="43">
        <v>3</v>
      </c>
    </row>
    <row r="31" spans="1:61">
      <c r="A31" s="45" t="s">
        <v>31</v>
      </c>
      <c r="B31" s="48">
        <v>0.14299999999999999</v>
      </c>
      <c r="C31" s="48">
        <v>0.32100000000000001</v>
      </c>
      <c r="D31" s="48">
        <v>9.8000000000000004E-2</v>
      </c>
      <c r="E31" s="48">
        <v>9.4E-2</v>
      </c>
      <c r="F31" s="48">
        <v>0.13600000000000001</v>
      </c>
      <c r="G31" s="48">
        <v>0.1</v>
      </c>
      <c r="H31" s="48">
        <v>2.7E-2</v>
      </c>
      <c r="I31" s="48">
        <v>6.5000000000000002E-2</v>
      </c>
      <c r="J31" s="48">
        <v>8.9999999999999993E-3</v>
      </c>
      <c r="K31" s="48">
        <v>8.0000000000000002E-3</v>
      </c>
      <c r="L31" s="43">
        <v>1</v>
      </c>
    </row>
    <row r="32" spans="1:61">
      <c r="A32" s="45" t="s">
        <v>32</v>
      </c>
      <c r="B32" s="48">
        <v>0.113</v>
      </c>
      <c r="C32" s="48">
        <v>0.27</v>
      </c>
      <c r="D32" s="48">
        <v>0.11700000000000001</v>
      </c>
      <c r="E32" s="48">
        <v>0.128</v>
      </c>
      <c r="F32" s="48">
        <v>0.13900000000000001</v>
      </c>
      <c r="G32" s="48">
        <v>9.1999999999999998E-2</v>
      </c>
      <c r="H32" s="48">
        <v>0.04</v>
      </c>
      <c r="I32" s="48">
        <v>8.4000000000000005E-2</v>
      </c>
      <c r="J32" s="48">
        <v>1.2E-2</v>
      </c>
      <c r="K32" s="48">
        <v>5.0000000000000001E-3</v>
      </c>
      <c r="L32" s="43">
        <v>3</v>
      </c>
    </row>
    <row r="33" spans="1:12">
      <c r="A33" s="45" t="s">
        <v>33</v>
      </c>
      <c r="B33" s="48">
        <v>0.158</v>
      </c>
      <c r="C33" s="48">
        <v>0.23699999999999999</v>
      </c>
      <c r="D33" s="48">
        <v>0.126</v>
      </c>
      <c r="E33" s="48">
        <v>0.10100000000000001</v>
      </c>
      <c r="F33" s="48">
        <v>0.16400000000000001</v>
      </c>
      <c r="G33" s="48">
        <v>0.1</v>
      </c>
      <c r="H33" s="48">
        <v>4.1000000000000002E-2</v>
      </c>
      <c r="I33" s="48">
        <v>5.5E-2</v>
      </c>
      <c r="J33" s="48">
        <v>0.01</v>
      </c>
      <c r="K33" s="48">
        <v>7.0000000000000001E-3</v>
      </c>
      <c r="L33" s="43">
        <v>1</v>
      </c>
    </row>
    <row r="34" spans="1:12">
      <c r="A34" s="45" t="s">
        <v>34</v>
      </c>
      <c r="B34" s="48">
        <v>0.127</v>
      </c>
      <c r="C34" s="48">
        <v>0.317</v>
      </c>
      <c r="D34" s="48">
        <v>0.108</v>
      </c>
      <c r="E34" s="48">
        <v>0.10199999999999999</v>
      </c>
      <c r="F34" s="48">
        <v>0.129</v>
      </c>
      <c r="G34" s="48">
        <v>8.7999999999999995E-2</v>
      </c>
      <c r="H34" s="48">
        <v>3.9E-2</v>
      </c>
      <c r="I34" s="48">
        <v>7.3999999999999996E-2</v>
      </c>
      <c r="J34" s="48">
        <v>0.01</v>
      </c>
      <c r="K34" s="48">
        <v>7.0000000000000001E-3</v>
      </c>
      <c r="L34" s="43">
        <v>3</v>
      </c>
    </row>
    <row r="35" spans="1:12">
      <c r="A35" s="45" t="s">
        <v>35</v>
      </c>
      <c r="B35" s="48">
        <v>0.13100000000000001</v>
      </c>
      <c r="C35" s="48">
        <v>0.21199999999999999</v>
      </c>
      <c r="D35" s="48">
        <v>0.16</v>
      </c>
      <c r="E35" s="48">
        <v>0.124</v>
      </c>
      <c r="F35" s="48">
        <v>0.12</v>
      </c>
      <c r="G35" s="48">
        <v>9.8000000000000004E-2</v>
      </c>
      <c r="H35" s="48">
        <v>4.8000000000000001E-2</v>
      </c>
      <c r="I35" s="48">
        <v>9.0999999999999998E-2</v>
      </c>
      <c r="J35" s="48">
        <v>8.9999999999999993E-3</v>
      </c>
      <c r="K35" s="48">
        <v>7.0000000000000001E-3</v>
      </c>
      <c r="L35" s="43">
        <v>3</v>
      </c>
    </row>
    <row r="36" spans="1:12">
      <c r="A36" s="45" t="s">
        <v>36</v>
      </c>
      <c r="B36" s="48">
        <v>0.105</v>
      </c>
      <c r="C36" s="48">
        <v>0.20899999999999999</v>
      </c>
      <c r="D36" s="48">
        <v>0.14199999999999999</v>
      </c>
      <c r="E36" s="48">
        <v>0.127</v>
      </c>
      <c r="F36" s="48">
        <v>0.12</v>
      </c>
      <c r="G36" s="48">
        <v>0.104</v>
      </c>
      <c r="H36" s="48">
        <v>6.6000000000000003E-2</v>
      </c>
      <c r="I36" s="48">
        <v>0.11</v>
      </c>
      <c r="J36" s="48">
        <v>8.9999999999999993E-3</v>
      </c>
      <c r="K36" s="48">
        <v>7.0000000000000001E-3</v>
      </c>
      <c r="L36" s="43">
        <v>3</v>
      </c>
    </row>
    <row r="37" spans="1:12">
      <c r="A37" s="45" t="s">
        <v>37</v>
      </c>
      <c r="B37" s="48">
        <v>9.7000000000000003E-2</v>
      </c>
      <c r="C37" s="48">
        <v>0.157</v>
      </c>
      <c r="D37" s="48">
        <v>0.17699999999999999</v>
      </c>
      <c r="E37" s="48">
        <v>0.113</v>
      </c>
      <c r="F37" s="48">
        <v>0.14699999999999999</v>
      </c>
      <c r="G37" s="48">
        <v>0.104</v>
      </c>
      <c r="H37" s="48">
        <v>7.4999999999999997E-2</v>
      </c>
      <c r="I37" s="48">
        <v>0.112</v>
      </c>
      <c r="J37" s="48">
        <v>1.0999999999999999E-2</v>
      </c>
      <c r="K37" s="48">
        <v>7.0000000000000001E-3</v>
      </c>
      <c r="L37" s="43">
        <v>2</v>
      </c>
    </row>
    <row r="38" spans="1:12">
      <c r="A38" s="45" t="s">
        <v>38</v>
      </c>
      <c r="B38" s="48">
        <v>0.115</v>
      </c>
      <c r="C38" s="48">
        <v>0.19</v>
      </c>
      <c r="D38" s="48">
        <v>0.13800000000000001</v>
      </c>
      <c r="E38" s="48">
        <v>0.13300000000000001</v>
      </c>
      <c r="F38" s="48">
        <v>0.125</v>
      </c>
      <c r="G38" s="48">
        <v>0.107</v>
      </c>
      <c r="H38" s="48">
        <v>5.5E-2</v>
      </c>
      <c r="I38" s="48">
        <v>0.11899999999999999</v>
      </c>
      <c r="J38" s="48">
        <v>8.9999999999999993E-3</v>
      </c>
      <c r="K38" s="48">
        <v>8.0000000000000002E-3</v>
      </c>
      <c r="L38" s="43">
        <v>1</v>
      </c>
    </row>
    <row r="39" spans="1:12">
      <c r="A39" s="45" t="s">
        <v>39</v>
      </c>
      <c r="B39" s="48">
        <v>0.11</v>
      </c>
      <c r="C39" s="48">
        <v>0.26</v>
      </c>
      <c r="D39" s="48">
        <v>0.14000000000000001</v>
      </c>
      <c r="E39" s="48">
        <v>0.122</v>
      </c>
      <c r="F39" s="48">
        <v>0.13400000000000001</v>
      </c>
      <c r="G39" s="48">
        <v>8.5999999999999993E-2</v>
      </c>
      <c r="H39" s="48">
        <v>5.2999999999999999E-2</v>
      </c>
      <c r="I39" s="48">
        <v>0.08</v>
      </c>
      <c r="J39" s="48">
        <v>8.9999999999999993E-3</v>
      </c>
      <c r="K39" s="48">
        <v>6.0000000000000001E-3</v>
      </c>
      <c r="L39" s="43">
        <v>3</v>
      </c>
    </row>
    <row r="40" spans="1:12">
      <c r="A40" s="45" t="s">
        <v>40</v>
      </c>
      <c r="B40" s="48">
        <v>0.161</v>
      </c>
      <c r="C40" s="48">
        <v>0.39300000000000002</v>
      </c>
      <c r="D40" s="48">
        <v>8.1000000000000003E-2</v>
      </c>
      <c r="E40" s="48">
        <v>0.09</v>
      </c>
      <c r="F40" s="48">
        <v>0.114</v>
      </c>
      <c r="G40" s="48">
        <v>7.6999999999999999E-2</v>
      </c>
      <c r="H40" s="48">
        <v>0.02</v>
      </c>
      <c r="I40" s="48">
        <v>0.05</v>
      </c>
      <c r="J40" s="48">
        <v>0.01</v>
      </c>
      <c r="K40" s="48">
        <v>4.0000000000000001E-3</v>
      </c>
      <c r="L40" s="43">
        <v>1</v>
      </c>
    </row>
    <row r="41" spans="1:12">
      <c r="A41" s="45" t="s">
        <v>41</v>
      </c>
      <c r="B41" s="48">
        <v>0.11700000000000001</v>
      </c>
      <c r="C41" s="48">
        <v>0.152</v>
      </c>
      <c r="D41" s="48">
        <v>0.17399999999999999</v>
      </c>
      <c r="E41" s="48">
        <v>0.105</v>
      </c>
      <c r="F41" s="48">
        <v>0.11899999999999999</v>
      </c>
      <c r="G41" s="48">
        <v>9.4E-2</v>
      </c>
      <c r="H41" s="48">
        <v>0.106</v>
      </c>
      <c r="I41" s="48">
        <v>0.11799999999999999</v>
      </c>
      <c r="J41" s="48">
        <v>8.0000000000000002E-3</v>
      </c>
      <c r="K41" s="48">
        <v>7.0000000000000001E-3</v>
      </c>
      <c r="L41" s="43">
        <v>0</v>
      </c>
    </row>
    <row r="42" spans="1:12">
      <c r="A42" s="45" t="s">
        <v>42</v>
      </c>
      <c r="B42" s="48">
        <v>0.126</v>
      </c>
      <c r="C42" s="48">
        <v>0.25800000000000001</v>
      </c>
      <c r="D42" s="48">
        <v>0.13600000000000001</v>
      </c>
      <c r="E42" s="48">
        <v>0.10299999999999999</v>
      </c>
      <c r="F42" s="48">
        <v>0.15</v>
      </c>
      <c r="G42" s="48">
        <v>0.1</v>
      </c>
      <c r="H42" s="48">
        <v>3.9E-2</v>
      </c>
      <c r="I42" s="48">
        <v>7.2999999999999995E-2</v>
      </c>
      <c r="J42" s="48">
        <v>8.0000000000000002E-3</v>
      </c>
      <c r="K42" s="48">
        <v>6.0000000000000001E-3</v>
      </c>
      <c r="L42" s="43">
        <v>1</v>
      </c>
    </row>
    <row r="43" spans="1:12">
      <c r="A43" s="45" t="s">
        <v>43</v>
      </c>
      <c r="B43" s="48">
        <v>0.123</v>
      </c>
      <c r="C43" s="48">
        <v>0.20599999999999999</v>
      </c>
      <c r="D43" s="48">
        <v>0.14499999999999999</v>
      </c>
      <c r="E43" s="48">
        <v>0.11600000000000001</v>
      </c>
      <c r="F43" s="48">
        <v>0.16600000000000001</v>
      </c>
      <c r="G43" s="48">
        <v>9.5000000000000001E-2</v>
      </c>
      <c r="H43" s="48">
        <v>5.6000000000000001E-2</v>
      </c>
      <c r="I43" s="48">
        <v>7.9000000000000001E-2</v>
      </c>
      <c r="J43" s="48">
        <v>8.9999999999999993E-3</v>
      </c>
      <c r="K43" s="48">
        <v>6.0000000000000001E-3</v>
      </c>
      <c r="L43" s="43">
        <v>1</v>
      </c>
    </row>
    <row r="44" spans="1:12">
      <c r="A44" s="45" t="s">
        <v>44</v>
      </c>
      <c r="B44" s="48">
        <v>0.107</v>
      </c>
      <c r="C44" s="48">
        <v>0.16600000000000001</v>
      </c>
      <c r="D44" s="48">
        <v>0.16</v>
      </c>
      <c r="E44" s="48">
        <v>0.126</v>
      </c>
      <c r="F44" s="48">
        <v>0.13500000000000001</v>
      </c>
      <c r="G44" s="48">
        <v>0.11</v>
      </c>
      <c r="H44" s="48">
        <v>6.8000000000000005E-2</v>
      </c>
      <c r="I44" s="48">
        <v>0.111</v>
      </c>
      <c r="J44" s="48">
        <v>0.01</v>
      </c>
      <c r="K44" s="48">
        <v>6.0000000000000001E-3</v>
      </c>
      <c r="L44" s="43">
        <v>3</v>
      </c>
    </row>
    <row r="45" spans="1:12">
      <c r="A45" s="45" t="s">
        <v>45</v>
      </c>
      <c r="B45" s="48">
        <v>0.12</v>
      </c>
      <c r="C45" s="48">
        <v>0.17799999999999999</v>
      </c>
      <c r="D45" s="48">
        <v>0.16500000000000001</v>
      </c>
      <c r="E45" s="48">
        <v>0.115</v>
      </c>
      <c r="F45" s="48">
        <v>0.13900000000000001</v>
      </c>
      <c r="G45" s="48">
        <v>0.111</v>
      </c>
      <c r="H45" s="48">
        <v>6.3E-2</v>
      </c>
      <c r="I45" s="48">
        <v>9.2999999999999999E-2</v>
      </c>
      <c r="J45" s="48">
        <v>8.9999999999999993E-3</v>
      </c>
      <c r="K45" s="48">
        <v>7.0000000000000001E-3</v>
      </c>
      <c r="L45" s="43">
        <v>3</v>
      </c>
    </row>
    <row r="46" spans="1:12">
      <c r="A46" s="45" t="s">
        <v>46</v>
      </c>
      <c r="B46" s="48">
        <v>0.14000000000000001</v>
      </c>
      <c r="C46" s="48">
        <v>0.13900000000000001</v>
      </c>
      <c r="D46" s="48">
        <v>0.2</v>
      </c>
      <c r="E46" s="48">
        <v>9.2999999999999999E-2</v>
      </c>
      <c r="F46" s="48">
        <v>0.105</v>
      </c>
      <c r="G46" s="48">
        <v>0.06</v>
      </c>
      <c r="H46" s="48">
        <v>0.123</v>
      </c>
      <c r="I46" s="48">
        <v>0.12</v>
      </c>
      <c r="J46" s="48">
        <v>1.2999999999999999E-2</v>
      </c>
      <c r="K46" s="48">
        <v>7.0000000000000001E-3</v>
      </c>
      <c r="L46" s="43">
        <v>1</v>
      </c>
    </row>
    <row r="47" spans="1:12">
      <c r="A47" s="45" t="s">
        <v>47</v>
      </c>
      <c r="B47" s="48">
        <v>0.16400000000000001</v>
      </c>
      <c r="C47" s="48">
        <v>0.17599999999999999</v>
      </c>
      <c r="D47" s="48">
        <v>0.14000000000000001</v>
      </c>
      <c r="E47" s="48">
        <v>0.11</v>
      </c>
      <c r="F47" s="48">
        <v>0.14499999999999999</v>
      </c>
      <c r="G47" s="48">
        <v>8.5000000000000006E-2</v>
      </c>
      <c r="H47" s="48">
        <v>5.8000000000000003E-2</v>
      </c>
      <c r="I47" s="48">
        <v>0.10199999999999999</v>
      </c>
      <c r="J47" s="48">
        <v>1.2999999999999999E-2</v>
      </c>
      <c r="K47" s="48">
        <v>7.0000000000000001E-3</v>
      </c>
      <c r="L47" s="43">
        <v>3</v>
      </c>
    </row>
    <row r="48" spans="1:12">
      <c r="A48" s="45" t="s">
        <v>48</v>
      </c>
      <c r="B48" s="48">
        <v>0.126</v>
      </c>
      <c r="C48" s="48">
        <v>0.16600000000000001</v>
      </c>
      <c r="D48" s="48">
        <v>0.152</v>
      </c>
      <c r="E48" s="48">
        <v>0.115</v>
      </c>
      <c r="F48" s="48">
        <v>0.14299999999999999</v>
      </c>
      <c r="G48" s="48">
        <v>0.121</v>
      </c>
      <c r="H48" s="48">
        <v>5.8999999999999997E-2</v>
      </c>
      <c r="I48" s="48">
        <v>9.9000000000000005E-2</v>
      </c>
      <c r="J48" s="48">
        <v>1.0999999999999999E-2</v>
      </c>
      <c r="K48" s="48">
        <v>7.0000000000000001E-3</v>
      </c>
      <c r="L48" s="43">
        <v>1</v>
      </c>
    </row>
    <row r="49" spans="1:12">
      <c r="A49" s="45" t="s">
        <v>49</v>
      </c>
      <c r="B49" s="48">
        <v>0.11700000000000001</v>
      </c>
      <c r="C49" s="48">
        <v>0.20100000000000001</v>
      </c>
      <c r="D49" s="48">
        <v>0.159</v>
      </c>
      <c r="E49" s="48">
        <v>0.12</v>
      </c>
      <c r="F49" s="48">
        <v>0.13</v>
      </c>
      <c r="G49" s="48">
        <v>0.109</v>
      </c>
      <c r="H49" s="48">
        <v>4.8000000000000001E-2</v>
      </c>
      <c r="I49" s="48">
        <v>0.10100000000000001</v>
      </c>
      <c r="J49" s="48">
        <v>8.9999999999999993E-3</v>
      </c>
      <c r="K49" s="48">
        <v>6.0000000000000001E-3</v>
      </c>
      <c r="L49" s="43">
        <v>1</v>
      </c>
    </row>
    <row r="50" spans="1:12">
      <c r="A50" s="45" t="s">
        <v>50</v>
      </c>
      <c r="B50" s="48">
        <v>0.17</v>
      </c>
      <c r="C50" s="48">
        <v>0.14799999999999999</v>
      </c>
      <c r="D50" s="48">
        <v>0.13700000000000001</v>
      </c>
      <c r="E50" s="48">
        <v>0.10299999999999999</v>
      </c>
      <c r="F50" s="48">
        <v>0.11600000000000001</v>
      </c>
      <c r="G50" s="48">
        <v>9.1999999999999998E-2</v>
      </c>
      <c r="H50" s="48">
        <v>7.4999999999999997E-2</v>
      </c>
      <c r="I50" s="48">
        <v>0.14199999999999999</v>
      </c>
      <c r="J50" s="48">
        <v>8.9999999999999993E-3</v>
      </c>
      <c r="K50" s="48">
        <v>8.0000000000000002E-3</v>
      </c>
      <c r="L50" s="43">
        <v>1</v>
      </c>
    </row>
    <row r="51" spans="1:12">
      <c r="A51" s="45" t="s">
        <v>51</v>
      </c>
      <c r="B51" s="48">
        <v>0.14399999999999999</v>
      </c>
      <c r="C51" s="48">
        <v>0.27500000000000002</v>
      </c>
      <c r="D51" s="48">
        <v>0.11</v>
      </c>
      <c r="E51" s="48">
        <v>0.113</v>
      </c>
      <c r="F51" s="48">
        <v>0.17799999999999999</v>
      </c>
      <c r="G51" s="48">
        <v>7.3999999999999996E-2</v>
      </c>
      <c r="H51" s="48">
        <v>2.5000000000000001E-2</v>
      </c>
      <c r="I51" s="48">
        <v>5.5E-2</v>
      </c>
      <c r="J51" s="48">
        <v>0.02</v>
      </c>
      <c r="K51" s="48">
        <v>5.0000000000000001E-3</v>
      </c>
      <c r="L51" s="43">
        <v>3</v>
      </c>
    </row>
    <row r="52" spans="1:12">
      <c r="A52" s="45" t="s">
        <v>52</v>
      </c>
      <c r="B52" s="48">
        <v>0.11600000000000001</v>
      </c>
      <c r="C52" s="48">
        <v>0.18099999999999999</v>
      </c>
      <c r="D52" s="48">
        <v>0.16400000000000001</v>
      </c>
      <c r="E52" s="48">
        <v>0.122</v>
      </c>
      <c r="F52" s="48">
        <v>0.128</v>
      </c>
      <c r="G52" s="48">
        <v>0.114</v>
      </c>
      <c r="H52" s="48">
        <v>5.3999999999999999E-2</v>
      </c>
      <c r="I52" s="48">
        <v>0.106</v>
      </c>
      <c r="J52" s="48">
        <v>8.0000000000000002E-3</v>
      </c>
      <c r="K52" s="48">
        <v>7.0000000000000001E-3</v>
      </c>
      <c r="L52" s="43">
        <v>1</v>
      </c>
    </row>
    <row r="53" spans="1:12">
      <c r="A53" s="45" t="s">
        <v>53</v>
      </c>
      <c r="B53" s="48">
        <v>0.13300000000000001</v>
      </c>
      <c r="C53" s="48">
        <v>0.17499999999999999</v>
      </c>
      <c r="D53" s="48">
        <v>0.186</v>
      </c>
      <c r="E53" s="48">
        <v>0.122</v>
      </c>
      <c r="F53" s="48">
        <v>0.11899999999999999</v>
      </c>
      <c r="G53" s="48">
        <v>0.108</v>
      </c>
      <c r="H53" s="48">
        <v>4.3999999999999997E-2</v>
      </c>
      <c r="I53" s="48">
        <v>9.7000000000000003E-2</v>
      </c>
      <c r="J53" s="48">
        <v>8.9999999999999993E-3</v>
      </c>
      <c r="K53" s="48">
        <v>7.0000000000000001E-3</v>
      </c>
      <c r="L53" s="43">
        <v>1</v>
      </c>
    </row>
    <row r="54" spans="1:12">
      <c r="A54" s="45" t="s">
        <v>54</v>
      </c>
      <c r="B54" s="48">
        <v>0.13600000000000001</v>
      </c>
      <c r="C54" s="48">
        <v>0.11799999999999999</v>
      </c>
      <c r="D54" s="48">
        <v>0.17899999999999999</v>
      </c>
      <c r="E54" s="48">
        <v>8.8999999999999996E-2</v>
      </c>
      <c r="F54" s="48">
        <v>0.107</v>
      </c>
      <c r="G54" s="48">
        <v>0.08</v>
      </c>
      <c r="H54" s="48">
        <v>0.13600000000000001</v>
      </c>
      <c r="I54" s="48">
        <v>0.13800000000000001</v>
      </c>
      <c r="J54" s="48">
        <v>8.9999999999999993E-3</v>
      </c>
      <c r="K54" s="48">
        <v>8.0000000000000002E-3</v>
      </c>
      <c r="L54" s="43">
        <v>1</v>
      </c>
    </row>
    <row r="55" spans="1:12">
      <c r="A55" s="45" t="s">
        <v>55</v>
      </c>
      <c r="B55" s="48">
        <v>0.10199999999999999</v>
      </c>
      <c r="C55" s="48">
        <v>0.13500000000000001</v>
      </c>
      <c r="D55" s="48">
        <v>0.16800000000000001</v>
      </c>
      <c r="E55" s="48">
        <v>0.109</v>
      </c>
      <c r="F55" s="48">
        <v>0.14799999999999999</v>
      </c>
      <c r="G55" s="48">
        <v>0.104</v>
      </c>
      <c r="H55" s="48">
        <v>9.4E-2</v>
      </c>
      <c r="I55" s="48">
        <v>0.122</v>
      </c>
      <c r="J55" s="48">
        <v>0.01</v>
      </c>
      <c r="K55" s="48">
        <v>7.0000000000000001E-3</v>
      </c>
      <c r="L55" s="43">
        <v>1</v>
      </c>
    </row>
    <row r="56" spans="1:12">
      <c r="A56" s="45" t="s">
        <v>56</v>
      </c>
      <c r="B56" s="48">
        <v>0.11899999999999999</v>
      </c>
      <c r="C56" s="48">
        <v>0.15</v>
      </c>
      <c r="D56" s="48">
        <v>0.185</v>
      </c>
      <c r="E56" s="48">
        <v>0.104</v>
      </c>
      <c r="F56" s="48">
        <v>0.111</v>
      </c>
      <c r="G56" s="48">
        <v>9.8000000000000004E-2</v>
      </c>
      <c r="H56" s="48">
        <v>8.5999999999999993E-2</v>
      </c>
      <c r="I56" s="48">
        <v>0.13300000000000001</v>
      </c>
      <c r="J56" s="48">
        <v>8.9999999999999993E-3</v>
      </c>
      <c r="K56" s="48">
        <v>6.0000000000000001E-3</v>
      </c>
      <c r="L56" s="43">
        <v>1</v>
      </c>
    </row>
    <row r="57" spans="1:12">
      <c r="A57" s="45" t="s">
        <v>57</v>
      </c>
      <c r="B57" s="48">
        <v>0.08</v>
      </c>
      <c r="C57" s="48">
        <v>0.14899999999999999</v>
      </c>
      <c r="D57" s="48">
        <v>0.14599999999999999</v>
      </c>
      <c r="E57" s="48">
        <v>0.10299999999999999</v>
      </c>
      <c r="F57" s="48">
        <v>0.13800000000000001</v>
      </c>
      <c r="G57" s="48">
        <v>9.4E-2</v>
      </c>
      <c r="H57" s="48">
        <v>0.11700000000000001</v>
      </c>
      <c r="I57" s="48">
        <v>0.14499999999999999</v>
      </c>
      <c r="J57" s="48">
        <v>1.4999999999999999E-2</v>
      </c>
      <c r="K57" s="48">
        <v>1.4E-2</v>
      </c>
      <c r="L57" s="43">
        <v>3</v>
      </c>
    </row>
    <row r="58" spans="1:12">
      <c r="A58" s="45" t="s">
        <v>58</v>
      </c>
      <c r="B58" s="48">
        <v>0.124</v>
      </c>
      <c r="C58" s="48">
        <v>0.215</v>
      </c>
      <c r="D58" s="48">
        <v>0.14000000000000001</v>
      </c>
      <c r="E58" s="48">
        <v>0.122</v>
      </c>
      <c r="F58" s="48">
        <v>0.154</v>
      </c>
      <c r="G58" s="48">
        <v>9.4E-2</v>
      </c>
      <c r="H58" s="48">
        <v>4.1000000000000002E-2</v>
      </c>
      <c r="I58" s="48">
        <v>9.4E-2</v>
      </c>
      <c r="J58" s="48">
        <v>1.2E-2</v>
      </c>
      <c r="K58" s="48">
        <v>5.0000000000000001E-3</v>
      </c>
      <c r="L58" s="43">
        <v>3</v>
      </c>
    </row>
    <row r="59" spans="1:12">
      <c r="A59" s="45" t="s">
        <v>59</v>
      </c>
      <c r="B59" s="48">
        <v>8.4000000000000005E-2</v>
      </c>
      <c r="C59" s="48">
        <v>0.14599999999999999</v>
      </c>
      <c r="D59" s="48">
        <v>0.13800000000000001</v>
      </c>
      <c r="E59" s="48">
        <v>0.106</v>
      </c>
      <c r="F59" s="48">
        <v>0.13400000000000001</v>
      </c>
      <c r="G59" s="48">
        <v>0.10199999999999999</v>
      </c>
      <c r="H59" s="48">
        <v>0.114</v>
      </c>
      <c r="I59" s="48">
        <v>0.15</v>
      </c>
      <c r="J59" s="48">
        <v>1.2E-2</v>
      </c>
      <c r="K59" s="48">
        <v>1.2999999999999999E-2</v>
      </c>
      <c r="L59" s="43">
        <v>3</v>
      </c>
    </row>
    <row r="60" spans="1:12">
      <c r="A60" s="45" t="s">
        <v>60</v>
      </c>
      <c r="B60" s="48">
        <v>0.11799999999999999</v>
      </c>
      <c r="C60" s="48">
        <v>0.245</v>
      </c>
      <c r="D60" s="48">
        <v>0.159</v>
      </c>
      <c r="E60" s="48">
        <v>0.10299999999999999</v>
      </c>
      <c r="F60" s="48">
        <v>0.13400000000000001</v>
      </c>
      <c r="G60" s="48">
        <v>8.5000000000000006E-2</v>
      </c>
      <c r="H60" s="48">
        <v>5.6000000000000001E-2</v>
      </c>
      <c r="I60" s="48">
        <v>8.2000000000000003E-2</v>
      </c>
      <c r="J60" s="48">
        <v>1.0999999999999999E-2</v>
      </c>
      <c r="K60" s="48">
        <v>6.0000000000000001E-3</v>
      </c>
      <c r="L60" s="43">
        <v>3</v>
      </c>
    </row>
    <row r="61" spans="1:12">
      <c r="A61" s="45" t="s">
        <v>61</v>
      </c>
      <c r="B61" s="48">
        <v>0.14799999999999999</v>
      </c>
      <c r="C61" s="48">
        <v>0.26900000000000002</v>
      </c>
      <c r="D61" s="48">
        <v>0.113</v>
      </c>
      <c r="E61" s="48">
        <v>9.2999999999999999E-2</v>
      </c>
      <c r="F61" s="48">
        <v>0.14199999999999999</v>
      </c>
      <c r="G61" s="48">
        <v>8.6999999999999994E-2</v>
      </c>
      <c r="H61" s="48">
        <v>5.8000000000000003E-2</v>
      </c>
      <c r="I61" s="48">
        <v>7.0999999999999994E-2</v>
      </c>
      <c r="J61" s="48">
        <v>1.0999999999999999E-2</v>
      </c>
      <c r="K61" s="48">
        <v>7.0000000000000001E-3</v>
      </c>
      <c r="L61" s="43">
        <v>3</v>
      </c>
    </row>
    <row r="62" spans="1:12">
      <c r="A62" s="45" t="s">
        <v>62</v>
      </c>
      <c r="B62" s="48">
        <v>0.121</v>
      </c>
      <c r="C62" s="48">
        <v>0.182</v>
      </c>
      <c r="D62" s="48">
        <v>0.16600000000000001</v>
      </c>
      <c r="E62" s="48">
        <v>0.13500000000000001</v>
      </c>
      <c r="F62" s="48">
        <v>0.11700000000000001</v>
      </c>
      <c r="G62" s="48">
        <v>0.105</v>
      </c>
      <c r="H62" s="48">
        <v>5.3999999999999999E-2</v>
      </c>
      <c r="I62" s="48">
        <v>0.104</v>
      </c>
      <c r="J62" s="48">
        <v>8.9999999999999993E-3</v>
      </c>
      <c r="K62" s="48">
        <v>8.0000000000000002E-3</v>
      </c>
      <c r="L62" s="43">
        <v>3</v>
      </c>
    </row>
    <row r="63" spans="1:12">
      <c r="A63" s="45" t="s">
        <v>63</v>
      </c>
      <c r="B63" s="48">
        <v>0.13500000000000001</v>
      </c>
      <c r="C63" s="48">
        <v>0.155</v>
      </c>
      <c r="D63" s="48">
        <v>0.16200000000000001</v>
      </c>
      <c r="E63" s="48">
        <v>0.11799999999999999</v>
      </c>
      <c r="F63" s="48">
        <v>0.11899999999999999</v>
      </c>
      <c r="G63" s="48">
        <v>9.7000000000000003E-2</v>
      </c>
      <c r="H63" s="48">
        <v>7.0999999999999994E-2</v>
      </c>
      <c r="I63" s="48">
        <v>0.125</v>
      </c>
      <c r="J63" s="48">
        <v>8.9999999999999993E-3</v>
      </c>
      <c r="K63" s="48">
        <v>8.0000000000000002E-3</v>
      </c>
      <c r="L63" s="43">
        <v>1</v>
      </c>
    </row>
    <row r="64" spans="1:12">
      <c r="A64" s="45" t="s">
        <v>64</v>
      </c>
      <c r="B64" s="48">
        <v>0.20599999999999999</v>
      </c>
      <c r="C64" s="48">
        <v>0.34</v>
      </c>
      <c r="D64" s="48">
        <v>7.4999999999999997E-2</v>
      </c>
      <c r="E64" s="48">
        <v>8.7999999999999995E-2</v>
      </c>
      <c r="F64" s="48">
        <v>0.129</v>
      </c>
      <c r="G64" s="48">
        <v>9.5000000000000001E-2</v>
      </c>
      <c r="H64" s="48">
        <v>1.6E-2</v>
      </c>
      <c r="I64" s="48">
        <v>3.5999999999999997E-2</v>
      </c>
      <c r="J64" s="48">
        <v>0.01</v>
      </c>
      <c r="K64" s="48">
        <v>5.0000000000000001E-3</v>
      </c>
      <c r="L64" s="43">
        <v>2</v>
      </c>
    </row>
    <row r="65" spans="1:12">
      <c r="A65" s="45" t="s">
        <v>65</v>
      </c>
      <c r="B65" s="48">
        <v>9.8000000000000004E-2</v>
      </c>
      <c r="C65" s="48">
        <v>0.14599999999999999</v>
      </c>
      <c r="D65" s="48">
        <v>0.14599999999999999</v>
      </c>
      <c r="E65" s="48">
        <v>0.11</v>
      </c>
      <c r="F65" s="48">
        <v>0.155</v>
      </c>
      <c r="G65" s="48">
        <v>0.10299999999999999</v>
      </c>
      <c r="H65" s="48">
        <v>0.112</v>
      </c>
      <c r="I65" s="48">
        <v>0.109</v>
      </c>
      <c r="J65" s="48">
        <v>1.2E-2</v>
      </c>
      <c r="K65" s="48">
        <v>8.9999999999999993E-3</v>
      </c>
      <c r="L65" s="43">
        <v>3</v>
      </c>
    </row>
    <row r="66" spans="1:12">
      <c r="A66" s="45" t="s">
        <v>66</v>
      </c>
      <c r="B66" s="48">
        <v>0.17</v>
      </c>
      <c r="C66" s="48">
        <v>0.38300000000000001</v>
      </c>
      <c r="D66" s="48">
        <v>8.3000000000000004E-2</v>
      </c>
      <c r="E66" s="48">
        <v>8.3000000000000004E-2</v>
      </c>
      <c r="F66" s="48">
        <v>0.127</v>
      </c>
      <c r="G66" s="48">
        <v>7.0999999999999994E-2</v>
      </c>
      <c r="H66" s="48">
        <v>2.3E-2</v>
      </c>
      <c r="I66" s="48">
        <v>4.4999999999999998E-2</v>
      </c>
      <c r="J66" s="48">
        <v>0.01</v>
      </c>
      <c r="K66" s="48">
        <v>6.0000000000000001E-3</v>
      </c>
      <c r="L66" s="43">
        <v>2</v>
      </c>
    </row>
    <row r="67" spans="1:12">
      <c r="A67" s="45" t="s">
        <v>67</v>
      </c>
      <c r="B67" s="48">
        <v>0.11600000000000001</v>
      </c>
      <c r="C67" s="48">
        <v>0.23</v>
      </c>
      <c r="D67" s="48">
        <v>0.124</v>
      </c>
      <c r="E67" s="48">
        <v>9.1999999999999998E-2</v>
      </c>
      <c r="F67" s="48">
        <v>0.16800000000000001</v>
      </c>
      <c r="G67" s="48">
        <v>9.1999999999999998E-2</v>
      </c>
      <c r="H67" s="48">
        <v>7.9000000000000001E-2</v>
      </c>
      <c r="I67" s="48">
        <v>8.1000000000000003E-2</v>
      </c>
      <c r="J67" s="48">
        <v>1.0999999999999999E-2</v>
      </c>
      <c r="K67" s="48">
        <v>8.0000000000000002E-3</v>
      </c>
      <c r="L67" s="43">
        <v>3</v>
      </c>
    </row>
    <row r="68" spans="1:12">
      <c r="A68" s="45" t="s">
        <v>68</v>
      </c>
      <c r="B68" s="48">
        <v>0.16700000000000001</v>
      </c>
      <c r="C68" s="48">
        <v>0.129</v>
      </c>
      <c r="D68" s="48">
        <v>0.14799999999999999</v>
      </c>
      <c r="E68" s="48">
        <v>0.113</v>
      </c>
      <c r="F68" s="48">
        <v>0.10299999999999999</v>
      </c>
      <c r="G68" s="48">
        <v>8.5000000000000006E-2</v>
      </c>
      <c r="H68" s="48">
        <v>9.7000000000000003E-2</v>
      </c>
      <c r="I68" s="48">
        <v>0.13800000000000001</v>
      </c>
      <c r="J68" s="48">
        <v>0.01</v>
      </c>
      <c r="K68" s="48">
        <v>8.0000000000000002E-3</v>
      </c>
      <c r="L68" s="43">
        <v>1</v>
      </c>
    </row>
    <row r="69" spans="1:12">
      <c r="A69" s="45" t="s">
        <v>69</v>
      </c>
      <c r="B69" s="48">
        <v>0.14599999999999999</v>
      </c>
      <c r="C69" s="48">
        <v>0.34100000000000003</v>
      </c>
      <c r="D69" s="48">
        <v>9.6000000000000002E-2</v>
      </c>
      <c r="E69" s="48">
        <v>9.2999999999999999E-2</v>
      </c>
      <c r="F69" s="48">
        <v>0.14099999999999999</v>
      </c>
      <c r="G69" s="48">
        <v>8.1000000000000003E-2</v>
      </c>
      <c r="H69" s="48">
        <v>2.5999999999999999E-2</v>
      </c>
      <c r="I69" s="48">
        <v>6.2E-2</v>
      </c>
      <c r="J69" s="48">
        <v>0.01</v>
      </c>
      <c r="K69" s="48">
        <v>5.0000000000000001E-3</v>
      </c>
      <c r="L69" s="43">
        <v>3</v>
      </c>
    </row>
    <row r="70" spans="1:12">
      <c r="A70" s="45" t="s">
        <v>70</v>
      </c>
      <c r="B70" s="48">
        <v>0.11700000000000001</v>
      </c>
      <c r="C70" s="48">
        <v>0.193</v>
      </c>
      <c r="D70" s="48">
        <v>0.152</v>
      </c>
      <c r="E70" s="48">
        <v>0.113</v>
      </c>
      <c r="F70" s="48">
        <v>0.13600000000000001</v>
      </c>
      <c r="G70" s="48">
        <v>9.1999999999999998E-2</v>
      </c>
      <c r="H70" s="48">
        <v>6.6000000000000003E-2</v>
      </c>
      <c r="I70" s="48">
        <v>0.11799999999999999</v>
      </c>
      <c r="J70" s="48">
        <v>7.0000000000000001E-3</v>
      </c>
      <c r="K70" s="48">
        <v>6.0000000000000001E-3</v>
      </c>
      <c r="L70" s="43">
        <v>1</v>
      </c>
    </row>
    <row r="71" spans="1:12">
      <c r="A71" s="45" t="s">
        <v>71</v>
      </c>
      <c r="B71" s="48">
        <v>0.104</v>
      </c>
      <c r="C71" s="48">
        <v>0.17100000000000001</v>
      </c>
      <c r="D71" s="48">
        <v>0.17599999999999999</v>
      </c>
      <c r="E71" s="48">
        <v>0.109</v>
      </c>
      <c r="F71" s="48">
        <v>0.14299999999999999</v>
      </c>
      <c r="G71" s="48">
        <v>8.8999999999999996E-2</v>
      </c>
      <c r="H71" s="48">
        <v>9.0999999999999998E-2</v>
      </c>
      <c r="I71" s="48">
        <v>0.1</v>
      </c>
      <c r="J71" s="48">
        <v>1.0999999999999999E-2</v>
      </c>
      <c r="K71" s="48">
        <v>6.0000000000000001E-3</v>
      </c>
      <c r="L71" s="43">
        <v>1</v>
      </c>
    </row>
    <row r="72" spans="1:12">
      <c r="A72" s="45" t="s">
        <v>72</v>
      </c>
      <c r="B72" s="48">
        <v>9.2999999999999999E-2</v>
      </c>
      <c r="C72" s="48">
        <v>0.185</v>
      </c>
      <c r="D72" s="48">
        <v>0.153</v>
      </c>
      <c r="E72" s="48">
        <v>0.15</v>
      </c>
      <c r="F72" s="48">
        <v>0.13400000000000001</v>
      </c>
      <c r="G72" s="48">
        <v>9.7000000000000003E-2</v>
      </c>
      <c r="H72" s="48">
        <v>7.5999999999999998E-2</v>
      </c>
      <c r="I72" s="48">
        <v>9.7000000000000003E-2</v>
      </c>
      <c r="J72" s="48">
        <v>8.9999999999999993E-3</v>
      </c>
      <c r="K72" s="48">
        <v>6.0000000000000001E-3</v>
      </c>
      <c r="L72" s="43">
        <v>1</v>
      </c>
    </row>
    <row r="73" spans="1:12">
      <c r="A73" s="45" t="s">
        <v>73</v>
      </c>
      <c r="B73" s="48">
        <v>0.182</v>
      </c>
      <c r="C73" s="48">
        <v>0.38500000000000001</v>
      </c>
      <c r="D73" s="48">
        <v>6.8000000000000005E-2</v>
      </c>
      <c r="E73" s="48">
        <v>8.1000000000000003E-2</v>
      </c>
      <c r="F73" s="48">
        <v>0.127</v>
      </c>
      <c r="G73" s="48">
        <v>9.0999999999999998E-2</v>
      </c>
      <c r="H73" s="48">
        <v>1.4E-2</v>
      </c>
      <c r="I73" s="48">
        <v>3.5999999999999997E-2</v>
      </c>
      <c r="J73" s="48">
        <v>1.0999999999999999E-2</v>
      </c>
      <c r="K73" s="48">
        <v>6.0000000000000001E-3</v>
      </c>
      <c r="L73" s="43">
        <v>2</v>
      </c>
    </row>
    <row r="74" spans="1:12">
      <c r="A74" s="45" t="s">
        <v>74</v>
      </c>
      <c r="B74" s="48">
        <v>0.11700000000000001</v>
      </c>
      <c r="C74" s="48">
        <v>0.20200000000000001</v>
      </c>
      <c r="D74" s="48">
        <v>0.13500000000000001</v>
      </c>
      <c r="E74" s="48">
        <v>0.121</v>
      </c>
      <c r="F74" s="48">
        <v>0.155</v>
      </c>
      <c r="G74" s="48">
        <v>0.1</v>
      </c>
      <c r="H74" s="48">
        <v>0.06</v>
      </c>
      <c r="I74" s="48">
        <v>9.4E-2</v>
      </c>
      <c r="J74" s="48">
        <v>0.01</v>
      </c>
      <c r="K74" s="48">
        <v>6.0000000000000001E-3</v>
      </c>
      <c r="L74" s="43">
        <v>3</v>
      </c>
    </row>
    <row r="75" spans="1:12">
      <c r="A75" s="45" t="s">
        <v>75</v>
      </c>
      <c r="B75" s="48">
        <v>0.104</v>
      </c>
      <c r="C75" s="48">
        <v>0.16500000000000001</v>
      </c>
      <c r="D75" s="48">
        <v>0.14299999999999999</v>
      </c>
      <c r="E75" s="48">
        <v>0.13400000000000001</v>
      </c>
      <c r="F75" s="48">
        <v>0.11700000000000001</v>
      </c>
      <c r="G75" s="48">
        <v>0.113</v>
      </c>
      <c r="H75" s="48">
        <v>7.1999999999999995E-2</v>
      </c>
      <c r="I75" s="48">
        <v>0.13700000000000001</v>
      </c>
      <c r="J75" s="48">
        <v>7.0000000000000001E-3</v>
      </c>
      <c r="K75" s="48">
        <v>8.0000000000000002E-3</v>
      </c>
      <c r="L75" s="43">
        <v>1</v>
      </c>
    </row>
    <row r="76" spans="1:12">
      <c r="A76" s="45" t="s">
        <v>76</v>
      </c>
      <c r="B76" s="48">
        <v>9.5000000000000001E-2</v>
      </c>
      <c r="C76" s="48">
        <v>0.13300000000000001</v>
      </c>
      <c r="D76" s="48">
        <v>0.16700000000000001</v>
      </c>
      <c r="E76" s="48">
        <v>0.114</v>
      </c>
      <c r="F76" s="48">
        <v>0.14299999999999999</v>
      </c>
      <c r="G76" s="48">
        <v>0.1</v>
      </c>
      <c r="H76" s="48">
        <v>0.108</v>
      </c>
      <c r="I76" s="48">
        <v>0.122</v>
      </c>
      <c r="J76" s="48">
        <v>0.01</v>
      </c>
      <c r="K76" s="48">
        <v>8.0000000000000002E-3</v>
      </c>
      <c r="L76" s="43">
        <v>3</v>
      </c>
    </row>
    <row r="77" spans="1:12">
      <c r="A77" s="45" t="s">
        <v>77</v>
      </c>
      <c r="B77" s="48">
        <v>0.123</v>
      </c>
      <c r="C77" s="48">
        <v>0.25900000000000001</v>
      </c>
      <c r="D77" s="48">
        <v>0.11899999999999999</v>
      </c>
      <c r="E77" s="48">
        <v>9.4E-2</v>
      </c>
      <c r="F77" s="48">
        <v>0.14099999999999999</v>
      </c>
      <c r="G77" s="48">
        <v>0.10199999999999999</v>
      </c>
      <c r="H77" s="48">
        <v>5.2999999999999999E-2</v>
      </c>
      <c r="I77" s="48">
        <v>0.09</v>
      </c>
      <c r="J77" s="48">
        <v>0.01</v>
      </c>
      <c r="K77" s="48">
        <v>8.0000000000000002E-3</v>
      </c>
      <c r="L77" s="43">
        <v>3</v>
      </c>
    </row>
    <row r="78" spans="1:12">
      <c r="A78" s="45" t="s">
        <v>78</v>
      </c>
      <c r="B78" s="48">
        <v>0.13900000000000001</v>
      </c>
      <c r="C78" s="48">
        <v>0.23799999999999999</v>
      </c>
      <c r="D78" s="48">
        <v>0.13800000000000001</v>
      </c>
      <c r="E78" s="48">
        <v>0.105</v>
      </c>
      <c r="F78" s="48">
        <v>0.17299999999999999</v>
      </c>
      <c r="G78" s="48">
        <v>9.0999999999999998E-2</v>
      </c>
      <c r="H78" s="48">
        <v>4.3999999999999997E-2</v>
      </c>
      <c r="I78" s="48">
        <v>5.6000000000000001E-2</v>
      </c>
      <c r="J78" s="48">
        <v>0.01</v>
      </c>
      <c r="K78" s="48">
        <v>6.0000000000000001E-3</v>
      </c>
      <c r="L78" s="43">
        <v>0</v>
      </c>
    </row>
    <row r="79" spans="1:12">
      <c r="A79" s="45" t="s">
        <v>79</v>
      </c>
      <c r="B79" s="48">
        <v>0.13400000000000001</v>
      </c>
      <c r="C79" s="48">
        <v>0.158</v>
      </c>
      <c r="D79" s="48">
        <v>0.16200000000000001</v>
      </c>
      <c r="E79" s="48">
        <v>0.112</v>
      </c>
      <c r="F79" s="48">
        <v>0.14399999999999999</v>
      </c>
      <c r="G79" s="48">
        <v>9.0999999999999998E-2</v>
      </c>
      <c r="H79" s="48">
        <v>8.5000000000000006E-2</v>
      </c>
      <c r="I79" s="48">
        <v>9.6000000000000002E-2</v>
      </c>
      <c r="J79" s="48">
        <v>1.0999999999999999E-2</v>
      </c>
      <c r="K79" s="48">
        <v>7.0000000000000001E-3</v>
      </c>
      <c r="L79" s="43">
        <v>1</v>
      </c>
    </row>
    <row r="80" spans="1:12">
      <c r="A80" s="45" t="s">
        <v>80</v>
      </c>
      <c r="B80" s="48">
        <v>9.7000000000000003E-2</v>
      </c>
      <c r="C80" s="48">
        <v>0.14399999999999999</v>
      </c>
      <c r="D80" s="48">
        <v>0.17699999999999999</v>
      </c>
      <c r="E80" s="48">
        <v>0.113</v>
      </c>
      <c r="F80" s="48">
        <v>0.123</v>
      </c>
      <c r="G80" s="48">
        <v>9.5000000000000001E-2</v>
      </c>
      <c r="H80" s="48">
        <v>0.11799999999999999</v>
      </c>
      <c r="I80" s="48">
        <v>0.11700000000000001</v>
      </c>
      <c r="J80" s="48">
        <v>8.9999999999999993E-3</v>
      </c>
      <c r="K80" s="48">
        <v>8.0000000000000002E-3</v>
      </c>
      <c r="L80" s="43">
        <v>3</v>
      </c>
    </row>
    <row r="81" spans="1:12">
      <c r="A81" s="45" t="s">
        <v>81</v>
      </c>
      <c r="B81" s="48">
        <v>0.154</v>
      </c>
      <c r="C81" s="48">
        <v>0.16200000000000001</v>
      </c>
      <c r="D81" s="48">
        <v>0.156</v>
      </c>
      <c r="E81" s="48">
        <v>0.11899999999999999</v>
      </c>
      <c r="F81" s="48">
        <v>0.111</v>
      </c>
      <c r="G81" s="48">
        <v>9.0999999999999998E-2</v>
      </c>
      <c r="H81" s="48">
        <v>6.9000000000000006E-2</v>
      </c>
      <c r="I81" s="48">
        <v>0.121</v>
      </c>
      <c r="J81" s="48">
        <v>8.9999999999999993E-3</v>
      </c>
      <c r="K81" s="48">
        <v>8.0000000000000002E-3</v>
      </c>
      <c r="L81" s="43">
        <v>3</v>
      </c>
    </row>
    <row r="82" spans="1:12">
      <c r="A82" s="45" t="s">
        <v>82</v>
      </c>
      <c r="B82" s="48">
        <v>0.14499999999999999</v>
      </c>
      <c r="C82" s="48">
        <v>0.24099999999999999</v>
      </c>
      <c r="D82" s="48">
        <v>0.13300000000000001</v>
      </c>
      <c r="E82" s="48">
        <v>9.5000000000000001E-2</v>
      </c>
      <c r="F82" s="48">
        <v>0.151</v>
      </c>
      <c r="G82" s="48">
        <v>0.104</v>
      </c>
      <c r="H82" s="48">
        <v>4.4999999999999998E-2</v>
      </c>
      <c r="I82" s="48">
        <v>6.9000000000000006E-2</v>
      </c>
      <c r="J82" s="48">
        <v>8.9999999999999993E-3</v>
      </c>
      <c r="K82" s="48">
        <v>7.0000000000000001E-3</v>
      </c>
      <c r="L82" s="43">
        <v>3</v>
      </c>
    </row>
    <row r="83" spans="1:12">
      <c r="A83" s="45" t="s">
        <v>83</v>
      </c>
      <c r="B83" s="48">
        <v>0.13700000000000001</v>
      </c>
      <c r="C83" s="48">
        <v>0.28999999999999998</v>
      </c>
      <c r="D83" s="48">
        <v>0.127</v>
      </c>
      <c r="E83" s="48">
        <v>0.10199999999999999</v>
      </c>
      <c r="F83" s="48">
        <v>0.15</v>
      </c>
      <c r="G83" s="48">
        <v>9.0999999999999998E-2</v>
      </c>
      <c r="H83" s="48">
        <v>3.1E-2</v>
      </c>
      <c r="I83" s="48">
        <v>5.8000000000000003E-2</v>
      </c>
      <c r="J83" s="48">
        <v>8.9999999999999993E-3</v>
      </c>
      <c r="K83" s="48">
        <v>6.0000000000000001E-3</v>
      </c>
      <c r="L83" s="43">
        <v>3</v>
      </c>
    </row>
    <row r="84" spans="1:12">
      <c r="A84" s="45" t="s">
        <v>84</v>
      </c>
      <c r="B84" s="48">
        <v>0.13800000000000001</v>
      </c>
      <c r="C84" s="48">
        <v>0.13100000000000001</v>
      </c>
      <c r="D84" s="48">
        <v>0.159</v>
      </c>
      <c r="E84" s="48">
        <v>0.111</v>
      </c>
      <c r="F84" s="48">
        <v>0.113</v>
      </c>
      <c r="G84" s="48">
        <v>8.3000000000000004E-2</v>
      </c>
      <c r="H84" s="48">
        <v>0.1</v>
      </c>
      <c r="I84" s="48">
        <v>0.14599999999999999</v>
      </c>
      <c r="J84" s="48">
        <v>8.9999999999999993E-3</v>
      </c>
      <c r="K84" s="48">
        <v>8.9999999999999993E-3</v>
      </c>
      <c r="L84" s="43">
        <v>2</v>
      </c>
    </row>
    <row r="85" spans="1:12">
      <c r="A85" s="45" t="s">
        <v>85</v>
      </c>
      <c r="B85" s="48">
        <v>0.14499999999999999</v>
      </c>
      <c r="C85" s="48">
        <v>0.311</v>
      </c>
      <c r="D85" s="48">
        <v>0.10100000000000001</v>
      </c>
      <c r="E85" s="48">
        <v>0.10100000000000001</v>
      </c>
      <c r="F85" s="48">
        <v>0.14199999999999999</v>
      </c>
      <c r="G85" s="48">
        <v>8.5999999999999993E-2</v>
      </c>
      <c r="H85" s="48">
        <v>3.9E-2</v>
      </c>
      <c r="I85" s="48">
        <v>5.8999999999999997E-2</v>
      </c>
      <c r="J85" s="48">
        <v>0.01</v>
      </c>
      <c r="K85" s="48">
        <v>7.0000000000000001E-3</v>
      </c>
      <c r="L85" s="43">
        <v>2</v>
      </c>
    </row>
    <row r="86" spans="1:12">
      <c r="A86" s="45" t="s">
        <v>86</v>
      </c>
      <c r="B86" s="48">
        <v>9.4E-2</v>
      </c>
      <c r="C86" s="48">
        <v>0.161</v>
      </c>
      <c r="D86" s="48">
        <v>0.16700000000000001</v>
      </c>
      <c r="E86" s="48">
        <v>0.13800000000000001</v>
      </c>
      <c r="F86" s="48">
        <v>0.152</v>
      </c>
      <c r="G86" s="48">
        <v>0.111</v>
      </c>
      <c r="H86" s="48">
        <v>5.8000000000000003E-2</v>
      </c>
      <c r="I86" s="48">
        <v>0.104</v>
      </c>
      <c r="J86" s="48">
        <v>8.9999999999999993E-3</v>
      </c>
      <c r="K86" s="48">
        <v>5.0000000000000001E-3</v>
      </c>
      <c r="L86" s="43">
        <v>3</v>
      </c>
    </row>
    <row r="87" spans="1:12">
      <c r="A87" s="45" t="s">
        <v>87</v>
      </c>
      <c r="B87" s="48">
        <v>0.184</v>
      </c>
      <c r="C87" s="48">
        <v>0.39300000000000002</v>
      </c>
      <c r="D87" s="48">
        <v>5.8999999999999997E-2</v>
      </c>
      <c r="E87" s="48">
        <v>8.3000000000000004E-2</v>
      </c>
      <c r="F87" s="48">
        <v>0.127</v>
      </c>
      <c r="G87" s="48">
        <v>9.1999999999999998E-2</v>
      </c>
      <c r="H87" s="48">
        <v>1.2E-2</v>
      </c>
      <c r="I87" s="48">
        <v>3.4000000000000002E-2</v>
      </c>
      <c r="J87" s="48">
        <v>1.0999999999999999E-2</v>
      </c>
      <c r="K87" s="48">
        <v>6.0000000000000001E-3</v>
      </c>
      <c r="L87" s="43">
        <v>1</v>
      </c>
    </row>
    <row r="88" spans="1:12">
      <c r="A88" s="45" t="s">
        <v>88</v>
      </c>
      <c r="B88" s="48">
        <v>0.12</v>
      </c>
      <c r="C88" s="48">
        <v>0.17100000000000001</v>
      </c>
      <c r="D88" s="48">
        <v>0.16700000000000001</v>
      </c>
      <c r="E88" s="48">
        <v>0.104</v>
      </c>
      <c r="F88" s="48">
        <v>0.151</v>
      </c>
      <c r="G88" s="48">
        <v>0.108</v>
      </c>
      <c r="H88" s="48">
        <v>7.0000000000000007E-2</v>
      </c>
      <c r="I88" s="48">
        <v>9.4E-2</v>
      </c>
      <c r="J88" s="48">
        <v>8.0000000000000002E-3</v>
      </c>
      <c r="K88" s="48">
        <v>7.0000000000000001E-3</v>
      </c>
      <c r="L88" s="43">
        <v>1</v>
      </c>
    </row>
    <row r="89" spans="1:12">
      <c r="A89" s="45" t="s">
        <v>89</v>
      </c>
      <c r="B89" s="48">
        <v>9.5000000000000001E-2</v>
      </c>
      <c r="C89" s="48">
        <v>0.16700000000000001</v>
      </c>
      <c r="D89" s="48">
        <v>0.13200000000000001</v>
      </c>
      <c r="E89" s="48">
        <v>0.11700000000000001</v>
      </c>
      <c r="F89" s="48">
        <v>0.153</v>
      </c>
      <c r="G89" s="48">
        <v>9.8000000000000004E-2</v>
      </c>
      <c r="H89" s="48">
        <v>0.11799999999999999</v>
      </c>
      <c r="I89" s="48">
        <v>0.10199999999999999</v>
      </c>
      <c r="J89" s="48">
        <v>0.01</v>
      </c>
      <c r="K89" s="48">
        <v>8.0000000000000002E-3</v>
      </c>
      <c r="L89" s="43">
        <v>3</v>
      </c>
    </row>
    <row r="90" spans="1:12">
      <c r="A90" s="45" t="s">
        <v>90</v>
      </c>
      <c r="B90" s="48">
        <v>0.114</v>
      </c>
      <c r="C90" s="48">
        <v>0.19600000000000001</v>
      </c>
      <c r="D90" s="48">
        <v>0.14599999999999999</v>
      </c>
      <c r="E90" s="48">
        <v>0.14199999999999999</v>
      </c>
      <c r="F90" s="48">
        <v>0.126</v>
      </c>
      <c r="G90" s="48">
        <v>0.1</v>
      </c>
      <c r="H90" s="48">
        <v>5.6000000000000001E-2</v>
      </c>
      <c r="I90" s="48">
        <v>0.10199999999999999</v>
      </c>
      <c r="J90" s="48">
        <v>0.01</v>
      </c>
      <c r="K90" s="48">
        <v>8.0000000000000002E-3</v>
      </c>
      <c r="L90" s="43">
        <v>1</v>
      </c>
    </row>
    <row r="91" spans="1:12">
      <c r="A91" s="45" t="s">
        <v>91</v>
      </c>
      <c r="B91" s="48">
        <v>0.11799999999999999</v>
      </c>
      <c r="C91" s="48">
        <v>0.251</v>
      </c>
      <c r="D91" s="48">
        <v>0.125</v>
      </c>
      <c r="E91" s="48">
        <v>0.106</v>
      </c>
      <c r="F91" s="48">
        <v>0.16300000000000001</v>
      </c>
      <c r="G91" s="48">
        <v>8.8999999999999996E-2</v>
      </c>
      <c r="H91" s="48">
        <v>0.05</v>
      </c>
      <c r="I91" s="48">
        <v>8.3000000000000004E-2</v>
      </c>
      <c r="J91" s="48">
        <v>8.9999999999999993E-3</v>
      </c>
      <c r="K91" s="48">
        <v>6.0000000000000001E-3</v>
      </c>
      <c r="L91" s="43">
        <v>3</v>
      </c>
    </row>
    <row r="92" spans="1:12">
      <c r="A92" s="45" t="s">
        <v>92</v>
      </c>
      <c r="B92" s="48">
        <v>0.10199999999999999</v>
      </c>
      <c r="C92" s="48">
        <v>0.152</v>
      </c>
      <c r="D92" s="48">
        <v>0.14599999999999999</v>
      </c>
      <c r="E92" s="48">
        <v>0.107</v>
      </c>
      <c r="F92" s="48">
        <v>0.17499999999999999</v>
      </c>
      <c r="G92" s="48">
        <v>9.5000000000000001E-2</v>
      </c>
      <c r="H92" s="48">
        <v>0.107</v>
      </c>
      <c r="I92" s="48">
        <v>9.7000000000000003E-2</v>
      </c>
      <c r="J92" s="48">
        <v>1.2E-2</v>
      </c>
      <c r="K92" s="48">
        <v>8.0000000000000002E-3</v>
      </c>
      <c r="L92" s="43">
        <v>1</v>
      </c>
    </row>
    <row r="93" spans="1:12">
      <c r="A93" s="45" t="s">
        <v>93</v>
      </c>
      <c r="B93" s="48">
        <v>0.11899999999999999</v>
      </c>
      <c r="C93" s="48">
        <v>0.188</v>
      </c>
      <c r="D93" s="48">
        <v>0.158</v>
      </c>
      <c r="E93" s="48">
        <v>0.153</v>
      </c>
      <c r="F93" s="48">
        <v>0.128</v>
      </c>
      <c r="G93" s="48">
        <v>5.8999999999999997E-2</v>
      </c>
      <c r="H93" s="48">
        <v>6.2E-2</v>
      </c>
      <c r="I93" s="48">
        <v>0.10299999999999999</v>
      </c>
      <c r="J93" s="48">
        <v>1.7000000000000001E-2</v>
      </c>
      <c r="K93" s="48">
        <v>1.2999999999999999E-2</v>
      </c>
      <c r="L93" s="43">
        <v>3</v>
      </c>
    </row>
    <row r="94" spans="1:12">
      <c r="A94" s="45" t="s">
        <v>94</v>
      </c>
      <c r="B94" s="48">
        <v>9.6000000000000002E-2</v>
      </c>
      <c r="C94" s="48">
        <v>0.122</v>
      </c>
      <c r="D94" s="48">
        <v>0.16700000000000001</v>
      </c>
      <c r="E94" s="48">
        <v>0.121</v>
      </c>
      <c r="F94" s="48">
        <v>0.14099999999999999</v>
      </c>
      <c r="G94" s="48">
        <v>0.11</v>
      </c>
      <c r="H94" s="48">
        <v>8.7999999999999995E-2</v>
      </c>
      <c r="I94" s="48">
        <v>0.13700000000000001</v>
      </c>
      <c r="J94" s="48">
        <v>1.0999999999999999E-2</v>
      </c>
      <c r="K94" s="48">
        <v>7.0000000000000001E-3</v>
      </c>
      <c r="L94" s="43">
        <v>1</v>
      </c>
    </row>
    <row r="95" spans="1:12">
      <c r="A95" s="45" t="s">
        <v>95</v>
      </c>
      <c r="B95" s="48">
        <v>0.125</v>
      </c>
      <c r="C95" s="48">
        <v>0.16500000000000001</v>
      </c>
      <c r="D95" s="48">
        <v>0.155</v>
      </c>
      <c r="E95" s="48">
        <v>0.11899999999999999</v>
      </c>
      <c r="F95" s="48">
        <v>0.11799999999999999</v>
      </c>
      <c r="G95" s="48">
        <v>0.106</v>
      </c>
      <c r="H95" s="48">
        <v>7.1999999999999995E-2</v>
      </c>
      <c r="I95" s="48">
        <v>0.122</v>
      </c>
      <c r="J95" s="48">
        <v>8.0000000000000002E-3</v>
      </c>
      <c r="K95" s="48">
        <v>8.9999999999999993E-3</v>
      </c>
      <c r="L95" s="43">
        <v>1</v>
      </c>
    </row>
    <row r="96" spans="1:12">
      <c r="A96" s="45" t="s">
        <v>96</v>
      </c>
      <c r="B96" s="48">
        <v>0.13700000000000001</v>
      </c>
      <c r="C96" s="48">
        <v>0.11799999999999999</v>
      </c>
      <c r="D96" s="48">
        <v>0.156</v>
      </c>
      <c r="E96" s="48">
        <v>0.126</v>
      </c>
      <c r="F96" s="48">
        <v>0.123</v>
      </c>
      <c r="G96" s="48">
        <v>9.8000000000000004E-2</v>
      </c>
      <c r="H96" s="48">
        <v>8.5000000000000006E-2</v>
      </c>
      <c r="I96" s="48">
        <v>0.13900000000000001</v>
      </c>
      <c r="J96" s="48">
        <v>1.0999999999999999E-2</v>
      </c>
      <c r="K96" s="48">
        <v>8.0000000000000002E-3</v>
      </c>
      <c r="L96" s="43">
        <v>3</v>
      </c>
    </row>
    <row r="97" spans="1:12">
      <c r="A97" s="45" t="s">
        <v>97</v>
      </c>
      <c r="B97" s="48">
        <v>9.6000000000000002E-2</v>
      </c>
      <c r="C97" s="48">
        <v>0.152</v>
      </c>
      <c r="D97" s="48">
        <v>0.14299999999999999</v>
      </c>
      <c r="E97" s="48">
        <v>0.109</v>
      </c>
      <c r="F97" s="48">
        <v>0.16200000000000001</v>
      </c>
      <c r="G97" s="48">
        <v>0.1</v>
      </c>
      <c r="H97" s="48">
        <v>0.112</v>
      </c>
      <c r="I97" s="48">
        <v>0.105</v>
      </c>
      <c r="J97" s="48">
        <v>1.2E-2</v>
      </c>
      <c r="K97" s="48">
        <v>8.0000000000000002E-3</v>
      </c>
      <c r="L97" s="43">
        <v>2</v>
      </c>
    </row>
    <row r="98" spans="1:12">
      <c r="A98" s="45" t="s">
        <v>98</v>
      </c>
      <c r="B98" s="48">
        <v>0.17599999999999999</v>
      </c>
      <c r="C98" s="48">
        <v>0.25800000000000001</v>
      </c>
      <c r="D98" s="48">
        <v>0.128</v>
      </c>
      <c r="E98" s="48">
        <v>9.8000000000000004E-2</v>
      </c>
      <c r="F98" s="48">
        <v>0.14099999999999999</v>
      </c>
      <c r="G98" s="48">
        <v>9.5000000000000001E-2</v>
      </c>
      <c r="H98" s="48">
        <v>3.1E-2</v>
      </c>
      <c r="I98" s="48">
        <v>5.7000000000000002E-2</v>
      </c>
      <c r="J98" s="48">
        <v>0.01</v>
      </c>
      <c r="K98" s="48">
        <v>6.0000000000000001E-3</v>
      </c>
      <c r="L98" s="43">
        <v>2</v>
      </c>
    </row>
    <row r="99" spans="1:12">
      <c r="A99" s="45" t="s">
        <v>99</v>
      </c>
      <c r="B99" s="48">
        <v>0.189</v>
      </c>
      <c r="C99" s="48">
        <v>0.38500000000000001</v>
      </c>
      <c r="D99" s="48">
        <v>7.3999999999999996E-2</v>
      </c>
      <c r="E99" s="48">
        <v>8.5999999999999993E-2</v>
      </c>
      <c r="F99" s="48">
        <v>0.122</v>
      </c>
      <c r="G99" s="48">
        <v>0.08</v>
      </c>
      <c r="H99" s="48">
        <v>1.2999999999999999E-2</v>
      </c>
      <c r="I99" s="48">
        <v>3.4000000000000002E-2</v>
      </c>
      <c r="J99" s="48">
        <v>1.2E-2</v>
      </c>
      <c r="K99" s="48">
        <v>6.0000000000000001E-3</v>
      </c>
      <c r="L99" s="43">
        <v>3</v>
      </c>
    </row>
    <row r="100" spans="1:12">
      <c r="A100" s="45" t="s">
        <v>100</v>
      </c>
      <c r="B100" s="48">
        <v>0.126</v>
      </c>
      <c r="C100" s="48">
        <v>0.221</v>
      </c>
      <c r="D100" s="48">
        <v>0.156</v>
      </c>
      <c r="E100" s="48">
        <v>0.111</v>
      </c>
      <c r="F100" s="48">
        <v>0.14199999999999999</v>
      </c>
      <c r="G100" s="48">
        <v>8.1000000000000003E-2</v>
      </c>
      <c r="H100" s="48">
        <v>6.2E-2</v>
      </c>
      <c r="I100" s="48">
        <v>8.5000000000000006E-2</v>
      </c>
      <c r="J100" s="48">
        <v>0.01</v>
      </c>
      <c r="K100" s="48">
        <v>6.0000000000000001E-3</v>
      </c>
      <c r="L100" s="43">
        <v>3</v>
      </c>
    </row>
    <row r="101" spans="1:12">
      <c r="A101" s="45" t="s">
        <v>101</v>
      </c>
      <c r="B101" s="48">
        <v>9.8000000000000004E-2</v>
      </c>
      <c r="C101" s="48">
        <v>0.16900000000000001</v>
      </c>
      <c r="D101" s="48">
        <v>0.153</v>
      </c>
      <c r="E101" s="48">
        <v>0.127</v>
      </c>
      <c r="F101" s="48">
        <v>0.157</v>
      </c>
      <c r="G101" s="48">
        <v>0.10299999999999999</v>
      </c>
      <c r="H101" s="48">
        <v>6.9000000000000006E-2</v>
      </c>
      <c r="I101" s="48">
        <v>0.108</v>
      </c>
      <c r="J101" s="48">
        <v>1.0999999999999999E-2</v>
      </c>
      <c r="K101" s="48">
        <v>5.0000000000000001E-3</v>
      </c>
      <c r="L101" s="43">
        <v>3</v>
      </c>
    </row>
    <row r="102" spans="1:12">
      <c r="A102" s="45" t="s">
        <v>102</v>
      </c>
      <c r="B102" s="48">
        <v>0.19600000000000001</v>
      </c>
      <c r="C102" s="48">
        <v>0.14299999999999999</v>
      </c>
      <c r="D102" s="48">
        <v>0.13</v>
      </c>
      <c r="E102" s="48">
        <v>0.108</v>
      </c>
      <c r="F102" s="48">
        <v>0.10299999999999999</v>
      </c>
      <c r="G102" s="48">
        <v>9.7000000000000003E-2</v>
      </c>
      <c r="H102" s="48">
        <v>6.7000000000000004E-2</v>
      </c>
      <c r="I102" s="48">
        <v>0.13900000000000001</v>
      </c>
      <c r="J102" s="48">
        <v>8.0000000000000002E-3</v>
      </c>
      <c r="K102" s="48">
        <v>8.9999999999999993E-3</v>
      </c>
      <c r="L102" s="43">
        <v>1</v>
      </c>
    </row>
    <row r="103" spans="1:12">
      <c r="A103" s="45" t="s">
        <v>103</v>
      </c>
      <c r="B103" s="48">
        <v>0.19500000000000001</v>
      </c>
      <c r="C103" s="48">
        <v>0.12</v>
      </c>
      <c r="D103" s="48">
        <v>0.13800000000000001</v>
      </c>
      <c r="E103" s="48">
        <v>9.5000000000000001E-2</v>
      </c>
      <c r="F103" s="48">
        <v>0.108</v>
      </c>
      <c r="G103" s="48">
        <v>0.08</v>
      </c>
      <c r="H103" s="48">
        <v>0.09</v>
      </c>
      <c r="I103" s="48">
        <v>0.157</v>
      </c>
      <c r="J103" s="48">
        <v>7.0000000000000001E-3</v>
      </c>
      <c r="K103" s="48">
        <v>8.9999999999999993E-3</v>
      </c>
      <c r="L103" s="43">
        <v>1</v>
      </c>
    </row>
    <row r="104" spans="1:12">
      <c r="A104" s="45" t="s">
        <v>104</v>
      </c>
      <c r="B104" s="48">
        <v>0.14399999999999999</v>
      </c>
      <c r="C104" s="48">
        <v>0.28599999999999998</v>
      </c>
      <c r="D104" s="48">
        <v>0.10199999999999999</v>
      </c>
      <c r="E104" s="48">
        <v>0.1</v>
      </c>
      <c r="F104" s="48">
        <v>0.14799999999999999</v>
      </c>
      <c r="G104" s="48">
        <v>9.6000000000000002E-2</v>
      </c>
      <c r="H104" s="48">
        <v>4.1000000000000002E-2</v>
      </c>
      <c r="I104" s="48">
        <v>6.7000000000000004E-2</v>
      </c>
      <c r="J104" s="48">
        <v>1.0999999999999999E-2</v>
      </c>
      <c r="K104" s="48">
        <v>7.0000000000000001E-3</v>
      </c>
      <c r="L104" s="43">
        <v>3</v>
      </c>
    </row>
    <row r="105" spans="1:12">
      <c r="A105" s="45" t="s">
        <v>105</v>
      </c>
      <c r="B105" s="48">
        <v>0.14599999999999999</v>
      </c>
      <c r="C105" s="48">
        <v>0.21099999999999999</v>
      </c>
      <c r="D105" s="48">
        <v>0.14499999999999999</v>
      </c>
      <c r="E105" s="48">
        <v>0.12</v>
      </c>
      <c r="F105" s="48">
        <v>0.122</v>
      </c>
      <c r="G105" s="48">
        <v>9.1999999999999998E-2</v>
      </c>
      <c r="H105" s="48">
        <v>4.8000000000000001E-2</v>
      </c>
      <c r="I105" s="48">
        <v>0.10199999999999999</v>
      </c>
      <c r="J105" s="48">
        <v>8.9999999999999993E-3</v>
      </c>
      <c r="K105" s="48">
        <v>5.0000000000000001E-3</v>
      </c>
      <c r="L105" s="43">
        <v>3</v>
      </c>
    </row>
    <row r="106" spans="1:12">
      <c r="A106" s="45" t="s">
        <v>106</v>
      </c>
      <c r="B106" s="48">
        <v>0.122</v>
      </c>
      <c r="C106" s="48">
        <v>0.17399999999999999</v>
      </c>
      <c r="D106" s="48">
        <v>0.17399999999999999</v>
      </c>
      <c r="E106" s="48">
        <v>0.115</v>
      </c>
      <c r="F106" s="48">
        <v>0.151</v>
      </c>
      <c r="G106" s="48">
        <v>9.7000000000000003E-2</v>
      </c>
      <c r="H106" s="48">
        <v>6.9000000000000006E-2</v>
      </c>
      <c r="I106" s="48">
        <v>8.2000000000000003E-2</v>
      </c>
      <c r="J106" s="48">
        <v>0.01</v>
      </c>
      <c r="K106" s="48">
        <v>6.0000000000000001E-3</v>
      </c>
      <c r="L106" s="43">
        <v>3</v>
      </c>
    </row>
    <row r="107" spans="1:12">
      <c r="A107" s="45" t="s">
        <v>107</v>
      </c>
      <c r="B107" s="48">
        <v>9.4E-2</v>
      </c>
      <c r="C107" s="48">
        <v>0.154</v>
      </c>
      <c r="D107" s="48">
        <v>0.154</v>
      </c>
      <c r="E107" s="48">
        <v>9.6000000000000002E-2</v>
      </c>
      <c r="F107" s="48">
        <v>0.16900000000000001</v>
      </c>
      <c r="G107" s="48">
        <v>9.6000000000000002E-2</v>
      </c>
      <c r="H107" s="48">
        <v>0.106</v>
      </c>
      <c r="I107" s="48">
        <v>0.107</v>
      </c>
      <c r="J107" s="48">
        <v>1.4E-2</v>
      </c>
      <c r="K107" s="48">
        <v>0.01</v>
      </c>
      <c r="L107" s="43">
        <v>3</v>
      </c>
    </row>
    <row r="108" spans="1:12">
      <c r="A108" s="45" t="s">
        <v>108</v>
      </c>
      <c r="B108" s="48">
        <v>0.121</v>
      </c>
      <c r="C108" s="48">
        <v>0.20399999999999999</v>
      </c>
      <c r="D108" s="48">
        <v>0.14699999999999999</v>
      </c>
      <c r="E108" s="48">
        <v>0.126</v>
      </c>
      <c r="F108" s="48">
        <v>0.13300000000000001</v>
      </c>
      <c r="G108" s="48">
        <v>0.123</v>
      </c>
      <c r="H108" s="48">
        <v>4.1000000000000002E-2</v>
      </c>
      <c r="I108" s="48">
        <v>8.7999999999999995E-2</v>
      </c>
      <c r="J108" s="48">
        <v>0.01</v>
      </c>
      <c r="K108" s="48">
        <v>6.0000000000000001E-3</v>
      </c>
      <c r="L108" s="43">
        <v>1</v>
      </c>
    </row>
    <row r="109" spans="1:12">
      <c r="A109" s="45" t="s">
        <v>109</v>
      </c>
      <c r="B109" s="48">
        <v>0.14899999999999999</v>
      </c>
      <c r="C109" s="48">
        <v>0.40899999999999997</v>
      </c>
      <c r="D109" s="48">
        <v>7.1999999999999995E-2</v>
      </c>
      <c r="E109" s="48">
        <v>0.105</v>
      </c>
      <c r="F109" s="48">
        <v>0.11</v>
      </c>
      <c r="G109" s="48">
        <v>7.6999999999999999E-2</v>
      </c>
      <c r="H109" s="48">
        <v>1.4999999999999999E-2</v>
      </c>
      <c r="I109" s="48">
        <v>4.7E-2</v>
      </c>
      <c r="J109" s="48">
        <v>1.0999999999999999E-2</v>
      </c>
      <c r="K109" s="48">
        <v>6.0000000000000001E-3</v>
      </c>
      <c r="L109" s="43">
        <v>3</v>
      </c>
    </row>
    <row r="110" spans="1:12">
      <c r="A110" s="45" t="s">
        <v>110</v>
      </c>
      <c r="B110" s="48">
        <v>0.16800000000000001</v>
      </c>
      <c r="C110" s="48">
        <v>0.28499999999999998</v>
      </c>
      <c r="D110" s="48">
        <v>0.11</v>
      </c>
      <c r="E110" s="48">
        <v>9.1999999999999998E-2</v>
      </c>
      <c r="F110" s="48">
        <v>0.14399999999999999</v>
      </c>
      <c r="G110" s="48">
        <v>0.107</v>
      </c>
      <c r="H110" s="48">
        <v>2.5000000000000001E-2</v>
      </c>
      <c r="I110" s="48">
        <v>5.3999999999999999E-2</v>
      </c>
      <c r="J110" s="48">
        <v>8.9999999999999993E-3</v>
      </c>
      <c r="K110" s="48">
        <v>7.0000000000000001E-3</v>
      </c>
      <c r="L110" s="43">
        <v>1</v>
      </c>
    </row>
    <row r="111" spans="1:12">
      <c r="A111" s="45" t="s">
        <v>111</v>
      </c>
      <c r="B111" s="48">
        <v>0.16700000000000001</v>
      </c>
      <c r="C111" s="48">
        <v>0.29499999999999998</v>
      </c>
      <c r="D111" s="48">
        <v>0.10299999999999999</v>
      </c>
      <c r="E111" s="48">
        <v>0.08</v>
      </c>
      <c r="F111" s="48">
        <v>0.16300000000000001</v>
      </c>
      <c r="G111" s="48">
        <v>9.5000000000000001E-2</v>
      </c>
      <c r="H111" s="48">
        <v>3.2000000000000001E-2</v>
      </c>
      <c r="I111" s="48">
        <v>4.7E-2</v>
      </c>
      <c r="J111" s="48">
        <v>1.0999999999999999E-2</v>
      </c>
      <c r="K111" s="48">
        <v>6.0000000000000001E-3</v>
      </c>
      <c r="L111" s="43">
        <v>1</v>
      </c>
    </row>
    <row r="112" spans="1:12">
      <c r="A112" s="45" t="s">
        <v>112</v>
      </c>
      <c r="B112" s="48">
        <v>0.154</v>
      </c>
      <c r="C112" s="48">
        <v>0.14599999999999999</v>
      </c>
      <c r="D112" s="48">
        <v>0.16900000000000001</v>
      </c>
      <c r="E112" s="48">
        <v>0.111</v>
      </c>
      <c r="F112" s="48">
        <v>0.111</v>
      </c>
      <c r="G112" s="48">
        <v>9.4E-2</v>
      </c>
      <c r="H112" s="48">
        <v>7.0000000000000007E-2</v>
      </c>
      <c r="I112" s="48">
        <v>0.128</v>
      </c>
      <c r="J112" s="48">
        <v>8.9999999999999993E-3</v>
      </c>
      <c r="K112" s="48">
        <v>8.9999999999999993E-3</v>
      </c>
      <c r="L112" s="43">
        <v>1</v>
      </c>
    </row>
    <row r="113" spans="1:12">
      <c r="A113" s="45" t="s">
        <v>113</v>
      </c>
      <c r="B113" s="48">
        <v>0.125</v>
      </c>
      <c r="C113" s="48">
        <v>0.188</v>
      </c>
      <c r="D113" s="48">
        <v>0.14000000000000001</v>
      </c>
      <c r="E113" s="48">
        <v>0.127</v>
      </c>
      <c r="F113" s="48">
        <v>0.127</v>
      </c>
      <c r="G113" s="48">
        <v>0.126</v>
      </c>
      <c r="H113" s="48">
        <v>4.4999999999999998E-2</v>
      </c>
      <c r="I113" s="48">
        <v>0.104</v>
      </c>
      <c r="J113" s="48">
        <v>1.0999999999999999E-2</v>
      </c>
      <c r="K113" s="48">
        <v>7.0000000000000001E-3</v>
      </c>
      <c r="L113" s="43">
        <v>2</v>
      </c>
    </row>
    <row r="114" spans="1:12">
      <c r="A114" s="45" t="s">
        <v>114</v>
      </c>
      <c r="B114" s="48">
        <v>0.129</v>
      </c>
      <c r="C114" s="48">
        <v>0.23499999999999999</v>
      </c>
      <c r="D114" s="48">
        <v>0.158</v>
      </c>
      <c r="E114" s="48">
        <v>0.106</v>
      </c>
      <c r="F114" s="48">
        <v>0.15</v>
      </c>
      <c r="G114" s="48">
        <v>9.9000000000000005E-2</v>
      </c>
      <c r="H114" s="48">
        <v>0.04</v>
      </c>
      <c r="I114" s="48">
        <v>6.9000000000000006E-2</v>
      </c>
      <c r="J114" s="48">
        <v>0.01</v>
      </c>
      <c r="K114" s="48">
        <v>5.0000000000000001E-3</v>
      </c>
      <c r="L114" s="43">
        <v>1</v>
      </c>
    </row>
    <row r="115" spans="1:12">
      <c r="A115" s="45" t="s">
        <v>115</v>
      </c>
      <c r="B115" s="48">
        <v>0.113</v>
      </c>
      <c r="C115" s="48">
        <v>0.29199999999999998</v>
      </c>
      <c r="D115" s="48">
        <v>0.111</v>
      </c>
      <c r="E115" s="48">
        <v>0.10199999999999999</v>
      </c>
      <c r="F115" s="48">
        <v>0.13400000000000001</v>
      </c>
      <c r="G115" s="48">
        <v>0.09</v>
      </c>
      <c r="H115" s="48">
        <v>0.05</v>
      </c>
      <c r="I115" s="48">
        <v>9.0999999999999998E-2</v>
      </c>
      <c r="J115" s="48">
        <v>1.0999999999999999E-2</v>
      </c>
      <c r="K115" s="48">
        <v>7.0000000000000001E-3</v>
      </c>
      <c r="L115" s="43">
        <v>3</v>
      </c>
    </row>
    <row r="116" spans="1:12">
      <c r="A116" s="45" t="s">
        <v>116</v>
      </c>
      <c r="B116" s="48">
        <v>0.16200000000000001</v>
      </c>
      <c r="C116" s="48">
        <v>0.16700000000000001</v>
      </c>
      <c r="D116" s="48">
        <v>0.13400000000000001</v>
      </c>
      <c r="E116" s="48">
        <v>0.105</v>
      </c>
      <c r="F116" s="48">
        <v>0.112</v>
      </c>
      <c r="G116" s="48">
        <v>9.0999999999999998E-2</v>
      </c>
      <c r="H116" s="48">
        <v>7.0000000000000007E-2</v>
      </c>
      <c r="I116" s="48">
        <v>0.14199999999999999</v>
      </c>
      <c r="J116" s="48">
        <v>8.9999999999999993E-3</v>
      </c>
      <c r="K116" s="48">
        <v>8.0000000000000002E-3</v>
      </c>
      <c r="L116" s="43">
        <v>0</v>
      </c>
    </row>
    <row r="117" spans="1:12">
      <c r="A117" s="45" t="s">
        <v>117</v>
      </c>
      <c r="B117" s="48">
        <v>0.10199999999999999</v>
      </c>
      <c r="C117" s="48">
        <v>0.28000000000000003</v>
      </c>
      <c r="D117" s="48">
        <v>0.128</v>
      </c>
      <c r="E117" s="48">
        <v>0.123</v>
      </c>
      <c r="F117" s="48">
        <v>0.13100000000000001</v>
      </c>
      <c r="G117" s="48">
        <v>9.1999999999999998E-2</v>
      </c>
      <c r="H117" s="48">
        <v>4.9000000000000002E-2</v>
      </c>
      <c r="I117" s="48">
        <v>8.2000000000000003E-2</v>
      </c>
      <c r="J117" s="48">
        <v>8.9999999999999993E-3</v>
      </c>
      <c r="K117" s="48">
        <v>6.0000000000000001E-3</v>
      </c>
      <c r="L117" s="43">
        <v>3</v>
      </c>
    </row>
    <row r="118" spans="1:12">
      <c r="A118" s="45" t="s">
        <v>118</v>
      </c>
      <c r="B118" s="48">
        <v>0.16200000000000001</v>
      </c>
      <c r="C118" s="48">
        <v>0.14399999999999999</v>
      </c>
      <c r="D118" s="48">
        <v>0.14199999999999999</v>
      </c>
      <c r="E118" s="48">
        <v>0.11</v>
      </c>
      <c r="F118" s="48">
        <v>0.107</v>
      </c>
      <c r="G118" s="48">
        <v>9.6000000000000002E-2</v>
      </c>
      <c r="H118" s="48">
        <v>7.1999999999999995E-2</v>
      </c>
      <c r="I118" s="48">
        <v>0.15</v>
      </c>
      <c r="J118" s="48">
        <v>7.0000000000000001E-3</v>
      </c>
      <c r="K118" s="48">
        <v>0.01</v>
      </c>
      <c r="L118" s="43">
        <v>1</v>
      </c>
    </row>
    <row r="119" spans="1:12">
      <c r="A119" s="45" t="s">
        <v>119</v>
      </c>
      <c r="B119" s="48">
        <v>0.20100000000000001</v>
      </c>
      <c r="C119" s="48">
        <v>0.41799999999999998</v>
      </c>
      <c r="D119" s="48">
        <v>5.7000000000000002E-2</v>
      </c>
      <c r="E119" s="48">
        <v>6.8000000000000005E-2</v>
      </c>
      <c r="F119" s="48">
        <v>0.126</v>
      </c>
      <c r="G119" s="48">
        <v>7.3999999999999996E-2</v>
      </c>
      <c r="H119" s="48">
        <v>1.2E-2</v>
      </c>
      <c r="I119" s="48">
        <v>2.7E-2</v>
      </c>
      <c r="J119" s="48">
        <v>1.2E-2</v>
      </c>
      <c r="K119" s="48">
        <v>5.0000000000000001E-3</v>
      </c>
      <c r="L119" s="43">
        <v>2</v>
      </c>
    </row>
    <row r="120" spans="1:12">
      <c r="A120" s="45" t="s">
        <v>120</v>
      </c>
      <c r="B120" s="48">
        <v>0.17</v>
      </c>
      <c r="C120" s="48">
        <v>0.13100000000000001</v>
      </c>
      <c r="D120" s="48">
        <v>0.16600000000000001</v>
      </c>
      <c r="E120" s="48">
        <v>9.7000000000000003E-2</v>
      </c>
      <c r="F120" s="48">
        <v>0.10199999999999999</v>
      </c>
      <c r="G120" s="48">
        <v>7.8E-2</v>
      </c>
      <c r="H120" s="48">
        <v>0.114</v>
      </c>
      <c r="I120" s="48">
        <v>0.125</v>
      </c>
      <c r="J120" s="48">
        <v>8.9999999999999993E-3</v>
      </c>
      <c r="K120" s="48">
        <v>8.0000000000000002E-3</v>
      </c>
      <c r="L120" s="43">
        <v>1</v>
      </c>
    </row>
    <row r="121" spans="1:12">
      <c r="A121" s="45" t="s">
        <v>121</v>
      </c>
      <c r="B121" s="48">
        <v>0.104</v>
      </c>
      <c r="C121" s="48">
        <v>0.19900000000000001</v>
      </c>
      <c r="D121" s="48">
        <v>0.129</v>
      </c>
      <c r="E121" s="48">
        <v>0.11700000000000001</v>
      </c>
      <c r="F121" s="48">
        <v>0.14599999999999999</v>
      </c>
      <c r="G121" s="48">
        <v>9.1999999999999998E-2</v>
      </c>
      <c r="H121" s="48">
        <v>8.6999999999999994E-2</v>
      </c>
      <c r="I121" s="48">
        <v>0.108</v>
      </c>
      <c r="J121" s="48">
        <v>0.01</v>
      </c>
      <c r="K121" s="48">
        <v>8.0000000000000002E-3</v>
      </c>
      <c r="L121" s="43">
        <v>3</v>
      </c>
    </row>
    <row r="122" spans="1:12">
      <c r="A122" s="45" t="s">
        <v>122</v>
      </c>
      <c r="B122" s="48">
        <v>0.126</v>
      </c>
      <c r="C122" s="48">
        <v>0.17199999999999999</v>
      </c>
      <c r="D122" s="48">
        <v>0.13500000000000001</v>
      </c>
      <c r="E122" s="48">
        <v>0.125</v>
      </c>
      <c r="F122" s="48">
        <v>0.122</v>
      </c>
      <c r="G122" s="48">
        <v>9.9000000000000005E-2</v>
      </c>
      <c r="H122" s="48">
        <v>6.6000000000000003E-2</v>
      </c>
      <c r="I122" s="48">
        <v>0.13900000000000001</v>
      </c>
      <c r="J122" s="48">
        <v>8.0000000000000002E-3</v>
      </c>
      <c r="K122" s="48">
        <v>8.9999999999999993E-3</v>
      </c>
      <c r="L122" s="43">
        <v>1</v>
      </c>
    </row>
    <row r="123" spans="1:12">
      <c r="A123" s="45" t="s">
        <v>123</v>
      </c>
      <c r="B123" s="48">
        <v>0.18099999999999999</v>
      </c>
      <c r="C123" s="48">
        <v>0.14899999999999999</v>
      </c>
      <c r="D123" s="48">
        <v>0.13100000000000001</v>
      </c>
      <c r="E123" s="48">
        <v>0.115</v>
      </c>
      <c r="F123" s="48">
        <v>0.11</v>
      </c>
      <c r="G123" s="48">
        <v>8.4000000000000005E-2</v>
      </c>
      <c r="H123" s="48">
        <v>0.09</v>
      </c>
      <c r="I123" s="48">
        <v>0.12</v>
      </c>
      <c r="J123" s="48">
        <v>8.9999999999999993E-3</v>
      </c>
      <c r="K123" s="48">
        <v>0.01</v>
      </c>
      <c r="L123" s="43">
        <v>1</v>
      </c>
    </row>
    <row r="124" spans="1:12">
      <c r="A124" s="45" t="s">
        <v>124</v>
      </c>
      <c r="B124" s="48">
        <v>0.105</v>
      </c>
      <c r="C124" s="48">
        <v>0.28299999999999997</v>
      </c>
      <c r="D124" s="48">
        <v>0.114</v>
      </c>
      <c r="E124" s="48">
        <v>0.09</v>
      </c>
      <c r="F124" s="48">
        <v>0.14799999999999999</v>
      </c>
      <c r="G124" s="48">
        <v>8.5999999999999993E-2</v>
      </c>
      <c r="H124" s="48">
        <v>6.5000000000000002E-2</v>
      </c>
      <c r="I124" s="48">
        <v>8.6999999999999994E-2</v>
      </c>
      <c r="J124" s="48">
        <v>1.2999999999999999E-2</v>
      </c>
      <c r="K124" s="48">
        <v>0.01</v>
      </c>
      <c r="L124" s="43">
        <v>3</v>
      </c>
    </row>
    <row r="125" spans="1:12">
      <c r="A125" s="45" t="s">
        <v>125</v>
      </c>
      <c r="B125" s="48">
        <v>9.2999999999999999E-2</v>
      </c>
      <c r="C125" s="48">
        <v>0.14399999999999999</v>
      </c>
      <c r="D125" s="48">
        <v>0.17599999999999999</v>
      </c>
      <c r="E125" s="48">
        <v>0.121</v>
      </c>
      <c r="F125" s="48">
        <v>0.128</v>
      </c>
      <c r="G125" s="48">
        <v>0.104</v>
      </c>
      <c r="H125" s="48">
        <v>9.8000000000000004E-2</v>
      </c>
      <c r="I125" s="48">
        <v>0.12</v>
      </c>
      <c r="J125" s="48">
        <v>8.9999999999999993E-3</v>
      </c>
      <c r="K125" s="48">
        <v>7.0000000000000001E-3</v>
      </c>
      <c r="L125" s="43">
        <v>3</v>
      </c>
    </row>
    <row r="126" spans="1:12">
      <c r="A126" s="45" t="s">
        <v>126</v>
      </c>
      <c r="B126" s="48">
        <v>0.111</v>
      </c>
      <c r="C126" s="48">
        <v>0.14000000000000001</v>
      </c>
      <c r="D126" s="48">
        <v>0.187</v>
      </c>
      <c r="E126" s="48">
        <v>0.11899999999999999</v>
      </c>
      <c r="F126" s="48">
        <v>0.14000000000000001</v>
      </c>
      <c r="G126" s="48">
        <v>9.6000000000000002E-2</v>
      </c>
      <c r="H126" s="48">
        <v>8.5000000000000006E-2</v>
      </c>
      <c r="I126" s="48">
        <v>0.106</v>
      </c>
      <c r="J126" s="48">
        <v>0.01</v>
      </c>
      <c r="K126" s="48">
        <v>6.0000000000000001E-3</v>
      </c>
      <c r="L126" s="43">
        <v>1</v>
      </c>
    </row>
    <row r="127" spans="1:12">
      <c r="A127" s="45" t="s">
        <v>127</v>
      </c>
      <c r="B127" s="48">
        <v>0.13300000000000001</v>
      </c>
      <c r="C127" s="48">
        <v>0.30199999999999999</v>
      </c>
      <c r="D127" s="48">
        <v>0.126</v>
      </c>
      <c r="E127" s="48">
        <v>0.10199999999999999</v>
      </c>
      <c r="F127" s="48">
        <v>0.13100000000000001</v>
      </c>
      <c r="G127" s="48">
        <v>7.8E-2</v>
      </c>
      <c r="H127" s="48">
        <v>4.1000000000000002E-2</v>
      </c>
      <c r="I127" s="48">
        <v>7.1999999999999995E-2</v>
      </c>
      <c r="J127" s="48">
        <v>0.01</v>
      </c>
      <c r="K127" s="48">
        <v>6.0000000000000001E-3</v>
      </c>
      <c r="L127" s="43">
        <v>2</v>
      </c>
    </row>
    <row r="128" spans="1:12">
      <c r="A128" s="45" t="s">
        <v>128</v>
      </c>
      <c r="B128" s="48">
        <v>0.105</v>
      </c>
      <c r="C128" s="48">
        <v>0.18099999999999999</v>
      </c>
      <c r="D128" s="48">
        <v>0.14399999999999999</v>
      </c>
      <c r="E128" s="48">
        <v>0.123</v>
      </c>
      <c r="F128" s="48">
        <v>0.157</v>
      </c>
      <c r="G128" s="48">
        <v>0.10199999999999999</v>
      </c>
      <c r="H128" s="48">
        <v>6.8000000000000005E-2</v>
      </c>
      <c r="I128" s="48">
        <v>0.104</v>
      </c>
      <c r="J128" s="48">
        <v>0.01</v>
      </c>
      <c r="K128" s="48">
        <v>7.0000000000000001E-3</v>
      </c>
      <c r="L128" s="43">
        <v>1</v>
      </c>
    </row>
    <row r="129" spans="1:12">
      <c r="A129" s="45" t="s">
        <v>129</v>
      </c>
      <c r="B129" s="48">
        <v>8.8999999999999996E-2</v>
      </c>
      <c r="C129" s="48">
        <v>0.16400000000000001</v>
      </c>
      <c r="D129" s="48">
        <v>0.14099999999999999</v>
      </c>
      <c r="E129" s="48">
        <v>0.109</v>
      </c>
      <c r="F129" s="48">
        <v>0.14899999999999999</v>
      </c>
      <c r="G129" s="48">
        <v>9.7000000000000003E-2</v>
      </c>
      <c r="H129" s="48">
        <v>0.107</v>
      </c>
      <c r="I129" s="48">
        <v>0.125</v>
      </c>
      <c r="J129" s="48">
        <v>1.0999999999999999E-2</v>
      </c>
      <c r="K129" s="48">
        <v>8.9999999999999993E-3</v>
      </c>
      <c r="L129" s="43">
        <v>3</v>
      </c>
    </row>
    <row r="130" spans="1:12">
      <c r="A130" s="45" t="s">
        <v>130</v>
      </c>
      <c r="B130" s="48">
        <v>0.153</v>
      </c>
      <c r="C130" s="48">
        <v>0.317</v>
      </c>
      <c r="D130" s="48">
        <v>9.6000000000000002E-2</v>
      </c>
      <c r="E130" s="48">
        <v>8.2000000000000003E-2</v>
      </c>
      <c r="F130" s="48">
        <v>0.14199999999999999</v>
      </c>
      <c r="G130" s="48">
        <v>9.2999999999999999E-2</v>
      </c>
      <c r="H130" s="48">
        <v>3.1E-2</v>
      </c>
      <c r="I130" s="48">
        <v>6.3E-2</v>
      </c>
      <c r="J130" s="48">
        <v>1.2999999999999999E-2</v>
      </c>
      <c r="K130" s="48">
        <v>8.9999999999999993E-3</v>
      </c>
      <c r="L130" s="43">
        <v>1</v>
      </c>
    </row>
    <row r="131" spans="1:12">
      <c r="A131" s="45" t="s">
        <v>131</v>
      </c>
      <c r="B131" s="48">
        <v>0.123</v>
      </c>
      <c r="C131" s="48">
        <v>0.19900000000000001</v>
      </c>
      <c r="D131" s="48">
        <v>0.14899999999999999</v>
      </c>
      <c r="E131" s="48">
        <v>0.13200000000000001</v>
      </c>
      <c r="F131" s="48">
        <v>0.114</v>
      </c>
      <c r="G131" s="48">
        <v>0.107</v>
      </c>
      <c r="H131" s="48">
        <v>4.9000000000000002E-2</v>
      </c>
      <c r="I131" s="48">
        <v>0.11</v>
      </c>
      <c r="J131" s="48">
        <v>8.9999999999999993E-3</v>
      </c>
      <c r="K131" s="48">
        <v>8.0000000000000002E-3</v>
      </c>
      <c r="L131" s="43">
        <v>3</v>
      </c>
    </row>
    <row r="132" spans="1:12">
      <c r="A132" s="45" t="s">
        <v>132</v>
      </c>
      <c r="B132" s="48">
        <v>0.16800000000000001</v>
      </c>
      <c r="C132" s="48">
        <v>0.16</v>
      </c>
      <c r="D132" s="48">
        <v>0.14499999999999999</v>
      </c>
      <c r="E132" s="48">
        <v>0.114</v>
      </c>
      <c r="F132" s="48">
        <v>0.112</v>
      </c>
      <c r="G132" s="48">
        <v>9.4E-2</v>
      </c>
      <c r="H132" s="48">
        <v>6.9000000000000006E-2</v>
      </c>
      <c r="I132" s="48">
        <v>0.124</v>
      </c>
      <c r="J132" s="48">
        <v>8.0000000000000002E-3</v>
      </c>
      <c r="K132" s="48">
        <v>7.0000000000000001E-3</v>
      </c>
      <c r="L132" s="43">
        <v>1</v>
      </c>
    </row>
    <row r="133" spans="1:12">
      <c r="A133" s="45" t="s">
        <v>133</v>
      </c>
      <c r="B133" s="48">
        <v>0.123</v>
      </c>
      <c r="C133" s="48">
        <v>0.219</v>
      </c>
      <c r="D133" s="48">
        <v>0.14499999999999999</v>
      </c>
      <c r="E133" s="48">
        <v>0.11899999999999999</v>
      </c>
      <c r="F133" s="48">
        <v>0.14099999999999999</v>
      </c>
      <c r="G133" s="48">
        <v>0.1</v>
      </c>
      <c r="H133" s="48">
        <v>4.5999999999999999E-2</v>
      </c>
      <c r="I133" s="48">
        <v>0.09</v>
      </c>
      <c r="J133" s="48">
        <v>0.01</v>
      </c>
      <c r="K133" s="48">
        <v>7.0000000000000001E-3</v>
      </c>
      <c r="L133" s="43">
        <v>1</v>
      </c>
    </row>
    <row r="134" spans="1:12">
      <c r="A134" s="45" t="s">
        <v>134</v>
      </c>
      <c r="B134" s="48">
        <v>0.14199999999999999</v>
      </c>
      <c r="C134" s="48">
        <v>0.36899999999999999</v>
      </c>
      <c r="D134" s="48">
        <v>8.2000000000000003E-2</v>
      </c>
      <c r="E134" s="48">
        <v>0.106</v>
      </c>
      <c r="F134" s="48">
        <v>0.13500000000000001</v>
      </c>
      <c r="G134" s="48">
        <v>8.4000000000000005E-2</v>
      </c>
      <c r="H134" s="48">
        <v>2.1000000000000001E-2</v>
      </c>
      <c r="I134" s="48">
        <v>4.9000000000000002E-2</v>
      </c>
      <c r="J134" s="48">
        <v>8.9999999999999993E-3</v>
      </c>
      <c r="K134" s="48">
        <v>4.0000000000000001E-3</v>
      </c>
      <c r="L134" s="43">
        <v>1</v>
      </c>
    </row>
    <row r="135" spans="1:12">
      <c r="A135" s="45" t="s">
        <v>135</v>
      </c>
      <c r="B135" s="48">
        <v>9.1999999999999998E-2</v>
      </c>
      <c r="C135" s="48">
        <v>0.161</v>
      </c>
      <c r="D135" s="48">
        <v>0.14699999999999999</v>
      </c>
      <c r="E135" s="48">
        <v>0.112</v>
      </c>
      <c r="F135" s="48">
        <v>0.14699999999999999</v>
      </c>
      <c r="G135" s="48">
        <v>0.113</v>
      </c>
      <c r="H135" s="48">
        <v>9.5000000000000001E-2</v>
      </c>
      <c r="I135" s="48">
        <v>0.115</v>
      </c>
      <c r="J135" s="48">
        <v>0.01</v>
      </c>
      <c r="K135" s="48">
        <v>8.9999999999999993E-3</v>
      </c>
      <c r="L135" s="43">
        <v>3</v>
      </c>
    </row>
    <row r="136" spans="1:12">
      <c r="A136" s="45" t="s">
        <v>136</v>
      </c>
      <c r="B136" s="48">
        <v>9.9000000000000005E-2</v>
      </c>
      <c r="C136" s="48">
        <v>0.19700000000000001</v>
      </c>
      <c r="D136" s="48">
        <v>0.16</v>
      </c>
      <c r="E136" s="48">
        <v>0.11899999999999999</v>
      </c>
      <c r="F136" s="48">
        <v>0.14199999999999999</v>
      </c>
      <c r="G136" s="48">
        <v>0.105</v>
      </c>
      <c r="H136" s="48">
        <v>6.5000000000000002E-2</v>
      </c>
      <c r="I136" s="48">
        <v>9.9000000000000005E-2</v>
      </c>
      <c r="J136" s="48">
        <v>8.0000000000000002E-3</v>
      </c>
      <c r="K136" s="48">
        <v>6.0000000000000001E-3</v>
      </c>
      <c r="L136" s="43">
        <v>3</v>
      </c>
    </row>
    <row r="137" spans="1:12">
      <c r="A137" s="45" t="s">
        <v>137</v>
      </c>
      <c r="B137" s="48">
        <v>0.125</v>
      </c>
      <c r="C137" s="48">
        <v>0.21</v>
      </c>
      <c r="D137" s="48">
        <v>0.157</v>
      </c>
      <c r="E137" s="48">
        <v>0.126</v>
      </c>
      <c r="F137" s="48">
        <v>0.14599999999999999</v>
      </c>
      <c r="G137" s="48">
        <v>7.5999999999999998E-2</v>
      </c>
      <c r="H137" s="48">
        <v>5.3999999999999999E-2</v>
      </c>
      <c r="I137" s="48">
        <v>8.5999999999999993E-2</v>
      </c>
      <c r="J137" s="48">
        <v>1.2999999999999999E-2</v>
      </c>
      <c r="K137" s="48">
        <v>7.0000000000000001E-3</v>
      </c>
      <c r="L137" s="43">
        <v>3</v>
      </c>
    </row>
    <row r="138" spans="1:12">
      <c r="A138" s="45" t="s">
        <v>138</v>
      </c>
      <c r="B138" s="48">
        <v>8.7999999999999995E-2</v>
      </c>
      <c r="C138" s="48">
        <v>0.105</v>
      </c>
      <c r="D138" s="48">
        <v>0.151</v>
      </c>
      <c r="E138" s="48">
        <v>0.13600000000000001</v>
      </c>
      <c r="F138" s="48">
        <v>0.128</v>
      </c>
      <c r="G138" s="48">
        <v>0.106</v>
      </c>
      <c r="H138" s="48">
        <v>0.108</v>
      </c>
      <c r="I138" s="48">
        <v>0.159</v>
      </c>
      <c r="J138" s="48">
        <v>1.0999999999999999E-2</v>
      </c>
      <c r="K138" s="48">
        <v>8.0000000000000002E-3</v>
      </c>
      <c r="L138" s="43">
        <v>3</v>
      </c>
    </row>
    <row r="139" spans="1:12">
      <c r="A139" s="45" t="s">
        <v>139</v>
      </c>
      <c r="B139" s="48">
        <v>0.11700000000000001</v>
      </c>
      <c r="C139" s="48">
        <v>0.23899999999999999</v>
      </c>
      <c r="D139" s="48">
        <v>0.14399999999999999</v>
      </c>
      <c r="E139" s="48">
        <v>0.108</v>
      </c>
      <c r="F139" s="48">
        <v>0.13700000000000001</v>
      </c>
      <c r="G139" s="48">
        <v>9.1999999999999998E-2</v>
      </c>
      <c r="H139" s="48">
        <v>5.2999999999999999E-2</v>
      </c>
      <c r="I139" s="48">
        <v>9.2999999999999999E-2</v>
      </c>
      <c r="J139" s="48">
        <v>0.01</v>
      </c>
      <c r="K139" s="48">
        <v>6.0000000000000001E-3</v>
      </c>
      <c r="L139" s="43">
        <v>1</v>
      </c>
    </row>
    <row r="140" spans="1:12">
      <c r="A140" s="45" t="s">
        <v>140</v>
      </c>
      <c r="B140" s="48">
        <v>0.13</v>
      </c>
      <c r="C140" s="48">
        <v>0.31</v>
      </c>
      <c r="D140" s="48">
        <v>0.10299999999999999</v>
      </c>
      <c r="E140" s="48">
        <v>0.106</v>
      </c>
      <c r="F140" s="48">
        <v>0.14000000000000001</v>
      </c>
      <c r="G140" s="48">
        <v>9.4E-2</v>
      </c>
      <c r="H140" s="48">
        <v>3.1E-2</v>
      </c>
      <c r="I140" s="48">
        <v>7.1999999999999995E-2</v>
      </c>
      <c r="J140" s="48">
        <v>8.9999999999999993E-3</v>
      </c>
      <c r="K140" s="48">
        <v>5.0000000000000001E-3</v>
      </c>
      <c r="L140" s="43">
        <v>1</v>
      </c>
    </row>
    <row r="141" spans="1:12">
      <c r="A141" s="45" t="s">
        <v>141</v>
      </c>
      <c r="B141" s="48">
        <v>0.113</v>
      </c>
      <c r="C141" s="48">
        <v>0.251</v>
      </c>
      <c r="D141" s="48">
        <v>0.14000000000000001</v>
      </c>
      <c r="E141" s="48">
        <v>0.109</v>
      </c>
      <c r="F141" s="48">
        <v>0.13200000000000001</v>
      </c>
      <c r="G141" s="48">
        <v>8.4000000000000005E-2</v>
      </c>
      <c r="H141" s="48">
        <v>6.4000000000000001E-2</v>
      </c>
      <c r="I141" s="48">
        <v>9.2999999999999999E-2</v>
      </c>
      <c r="J141" s="48">
        <v>0.01</v>
      </c>
      <c r="K141" s="48">
        <v>6.0000000000000001E-3</v>
      </c>
      <c r="L141" s="43">
        <v>1</v>
      </c>
    </row>
    <row r="142" spans="1:12">
      <c r="A142" s="45" t="s">
        <v>142</v>
      </c>
      <c r="B142" s="48">
        <v>0.16800000000000001</v>
      </c>
      <c r="C142" s="48">
        <v>0.374</v>
      </c>
      <c r="D142" s="48">
        <v>8.1000000000000003E-2</v>
      </c>
      <c r="E142" s="48">
        <v>0.104</v>
      </c>
      <c r="F142" s="48">
        <v>0.111</v>
      </c>
      <c r="G142" s="48">
        <v>7.5999999999999998E-2</v>
      </c>
      <c r="H142" s="48">
        <v>1.4999999999999999E-2</v>
      </c>
      <c r="I142" s="48">
        <v>5.1999999999999998E-2</v>
      </c>
      <c r="J142" s="48">
        <v>1.0999999999999999E-2</v>
      </c>
      <c r="K142" s="48">
        <v>7.0000000000000001E-3</v>
      </c>
      <c r="L142" s="43">
        <v>3</v>
      </c>
    </row>
    <row r="143" spans="1:12">
      <c r="A143" s="45" t="s">
        <v>143</v>
      </c>
      <c r="B143" s="48">
        <v>0.13700000000000001</v>
      </c>
      <c r="C143" s="48">
        <v>0.3</v>
      </c>
      <c r="D143" s="48">
        <v>0.115</v>
      </c>
      <c r="E143" s="48">
        <v>9.6000000000000002E-2</v>
      </c>
      <c r="F143" s="48">
        <v>0.14099999999999999</v>
      </c>
      <c r="G143" s="48">
        <v>9.0999999999999998E-2</v>
      </c>
      <c r="H143" s="48">
        <v>3.7999999999999999E-2</v>
      </c>
      <c r="I143" s="48">
        <v>6.8000000000000005E-2</v>
      </c>
      <c r="J143" s="48">
        <v>0.01</v>
      </c>
      <c r="K143" s="48">
        <v>5.0000000000000001E-3</v>
      </c>
      <c r="L143" s="43">
        <v>1</v>
      </c>
    </row>
    <row r="144" spans="1:12">
      <c r="A144" s="45" t="s">
        <v>144</v>
      </c>
      <c r="B144" s="48">
        <v>0.17899999999999999</v>
      </c>
      <c r="C144" s="48">
        <v>0.14499999999999999</v>
      </c>
      <c r="D144" s="48">
        <v>0.13600000000000001</v>
      </c>
      <c r="E144" s="48">
        <v>0.112</v>
      </c>
      <c r="F144" s="48">
        <v>9.8000000000000004E-2</v>
      </c>
      <c r="G144" s="48">
        <v>9.1999999999999998E-2</v>
      </c>
      <c r="H144" s="48">
        <v>7.2999999999999995E-2</v>
      </c>
      <c r="I144" s="48">
        <v>0.14699999999999999</v>
      </c>
      <c r="J144" s="48">
        <v>8.0000000000000002E-3</v>
      </c>
      <c r="K144" s="48">
        <v>8.9999999999999993E-3</v>
      </c>
      <c r="L144" s="43">
        <v>1</v>
      </c>
    </row>
    <row r="145" spans="1:12">
      <c r="A145" s="45" t="s">
        <v>145</v>
      </c>
      <c r="B145" s="48">
        <v>0.21</v>
      </c>
      <c r="C145" s="48">
        <v>0.34699999999999998</v>
      </c>
      <c r="D145" s="48">
        <v>0.08</v>
      </c>
      <c r="E145" s="48">
        <v>8.3000000000000004E-2</v>
      </c>
      <c r="F145" s="48">
        <v>0.125</v>
      </c>
      <c r="G145" s="48">
        <v>8.2000000000000003E-2</v>
      </c>
      <c r="H145" s="48">
        <v>1.7999999999999999E-2</v>
      </c>
      <c r="I145" s="48">
        <v>3.5999999999999997E-2</v>
      </c>
      <c r="J145" s="48">
        <v>1.2E-2</v>
      </c>
      <c r="K145" s="48">
        <v>5.0000000000000001E-3</v>
      </c>
      <c r="L145" s="43">
        <v>3</v>
      </c>
    </row>
    <row r="146" spans="1:12">
      <c r="A146" s="45" t="s">
        <v>146</v>
      </c>
      <c r="B146" s="48">
        <v>9.7000000000000003E-2</v>
      </c>
      <c r="C146" s="48">
        <v>0.19900000000000001</v>
      </c>
      <c r="D146" s="48">
        <v>0.13500000000000001</v>
      </c>
      <c r="E146" s="48">
        <v>0.106</v>
      </c>
      <c r="F146" s="48">
        <v>0.13800000000000001</v>
      </c>
      <c r="G146" s="48">
        <v>0.104</v>
      </c>
      <c r="H146" s="48">
        <v>8.3000000000000004E-2</v>
      </c>
      <c r="I146" s="48">
        <v>0.114</v>
      </c>
      <c r="J146" s="48">
        <v>1.2E-2</v>
      </c>
      <c r="K146" s="48">
        <v>1.2E-2</v>
      </c>
      <c r="L146" s="43">
        <v>3</v>
      </c>
    </row>
    <row r="147" spans="1:12">
      <c r="A147" s="45" t="s">
        <v>147</v>
      </c>
      <c r="B147" s="48">
        <v>0.20799999999999999</v>
      </c>
      <c r="C147" s="48">
        <v>0.40699999999999997</v>
      </c>
      <c r="D147" s="48">
        <v>0.06</v>
      </c>
      <c r="E147" s="48">
        <v>7.9000000000000001E-2</v>
      </c>
      <c r="F147" s="48">
        <v>0.109</v>
      </c>
      <c r="G147" s="48">
        <v>7.8E-2</v>
      </c>
      <c r="H147" s="48">
        <v>1.2E-2</v>
      </c>
      <c r="I147" s="48">
        <v>2.9000000000000001E-2</v>
      </c>
      <c r="J147" s="48">
        <v>1.2E-2</v>
      </c>
      <c r="K147" s="48">
        <v>6.0000000000000001E-3</v>
      </c>
      <c r="L147" s="43">
        <v>2</v>
      </c>
    </row>
    <row r="148" spans="1:12">
      <c r="A148" s="45" t="s">
        <v>148</v>
      </c>
      <c r="B148" s="48">
        <v>9.4E-2</v>
      </c>
      <c r="C148" s="48">
        <v>0.161</v>
      </c>
      <c r="D148" s="48">
        <v>0.14299999999999999</v>
      </c>
      <c r="E148" s="48">
        <v>9.6000000000000002E-2</v>
      </c>
      <c r="F148" s="48">
        <v>0.161</v>
      </c>
      <c r="G148" s="48">
        <v>9.4E-2</v>
      </c>
      <c r="H148" s="48">
        <v>0.115</v>
      </c>
      <c r="I148" s="48">
        <v>0.112</v>
      </c>
      <c r="J148" s="48">
        <v>1.4E-2</v>
      </c>
      <c r="K148" s="48">
        <v>1.0999999999999999E-2</v>
      </c>
      <c r="L148" s="43">
        <v>3</v>
      </c>
    </row>
    <row r="149" spans="1:12">
      <c r="A149" s="45" t="s">
        <v>149</v>
      </c>
      <c r="B149" s="48">
        <v>0.10299999999999999</v>
      </c>
      <c r="C149" s="48">
        <v>0.158</v>
      </c>
      <c r="D149" s="48">
        <v>0.17</v>
      </c>
      <c r="E149" s="48">
        <v>0.126</v>
      </c>
      <c r="F149" s="48">
        <v>0.13200000000000001</v>
      </c>
      <c r="G149" s="48">
        <v>0.107</v>
      </c>
      <c r="H149" s="48">
        <v>8.2000000000000003E-2</v>
      </c>
      <c r="I149" s="48">
        <v>0.108</v>
      </c>
      <c r="J149" s="48">
        <v>8.9999999999999993E-3</v>
      </c>
      <c r="K149" s="48">
        <v>7.0000000000000001E-3</v>
      </c>
      <c r="L149" s="43">
        <v>3</v>
      </c>
    </row>
    <row r="150" spans="1:12">
      <c r="A150" s="45" t="s">
        <v>150</v>
      </c>
      <c r="B150" s="48">
        <v>0.126</v>
      </c>
      <c r="C150" s="48">
        <v>0.154</v>
      </c>
      <c r="D150" s="48">
        <v>0.153</v>
      </c>
      <c r="E150" s="48">
        <v>0.127</v>
      </c>
      <c r="F150" s="48">
        <v>0.11799999999999999</v>
      </c>
      <c r="G150" s="48">
        <v>0.105</v>
      </c>
      <c r="H150" s="48">
        <v>6.9000000000000006E-2</v>
      </c>
      <c r="I150" s="48">
        <v>0.13</v>
      </c>
      <c r="J150" s="48">
        <v>8.0000000000000002E-3</v>
      </c>
      <c r="K150" s="48">
        <v>8.0000000000000002E-3</v>
      </c>
      <c r="L150" s="43">
        <v>1</v>
      </c>
    </row>
    <row r="151" spans="1:12">
      <c r="A151" s="45" t="s">
        <v>151</v>
      </c>
      <c r="B151" s="48">
        <v>0.121</v>
      </c>
      <c r="C151" s="48">
        <v>0.312</v>
      </c>
      <c r="D151" s="48">
        <v>0.11600000000000001</v>
      </c>
      <c r="E151" s="48">
        <v>0.10299999999999999</v>
      </c>
      <c r="F151" s="48">
        <v>0.13400000000000001</v>
      </c>
      <c r="G151" s="48">
        <v>8.4000000000000005E-2</v>
      </c>
      <c r="H151" s="48">
        <v>4.2000000000000003E-2</v>
      </c>
      <c r="I151" s="48">
        <v>7.1999999999999995E-2</v>
      </c>
      <c r="J151" s="48">
        <v>8.9999999999999993E-3</v>
      </c>
      <c r="K151" s="48">
        <v>7.0000000000000001E-3</v>
      </c>
      <c r="L151" s="43">
        <v>3</v>
      </c>
    </row>
    <row r="152" spans="1:12">
      <c r="A152" s="45" t="s">
        <v>152</v>
      </c>
      <c r="B152" s="48">
        <v>0.129</v>
      </c>
      <c r="C152" s="48">
        <v>0.14099999999999999</v>
      </c>
      <c r="D152" s="48">
        <v>0.16900000000000001</v>
      </c>
      <c r="E152" s="48">
        <v>0.10299999999999999</v>
      </c>
      <c r="F152" s="48">
        <v>0.13900000000000001</v>
      </c>
      <c r="G152" s="48">
        <v>0.09</v>
      </c>
      <c r="H152" s="48">
        <v>8.5999999999999993E-2</v>
      </c>
      <c r="I152" s="48">
        <v>0.128</v>
      </c>
      <c r="J152" s="48">
        <v>8.9999999999999993E-3</v>
      </c>
      <c r="K152" s="48">
        <v>7.0000000000000001E-3</v>
      </c>
      <c r="L152" s="43">
        <v>1</v>
      </c>
    </row>
    <row r="156" spans="1:12">
      <c r="A156" s="43" t="s">
        <v>165</v>
      </c>
      <c r="B156" s="23">
        <f>MIN(B2:B152)</f>
        <v>7.2999999999999995E-2</v>
      </c>
      <c r="C156" s="23">
        <f t="shared" ref="C156:F156" si="50">MIN(C2:C152)</f>
        <v>0.105</v>
      </c>
      <c r="D156" s="23">
        <f t="shared" si="50"/>
        <v>5.7000000000000002E-2</v>
      </c>
      <c r="E156" s="23">
        <f t="shared" si="50"/>
        <v>6.8000000000000005E-2</v>
      </c>
      <c r="F156" s="23">
        <f t="shared" si="50"/>
        <v>9.8000000000000004E-2</v>
      </c>
      <c r="G156" s="23">
        <f t="shared" ref="G156:K156" si="51">MIN(G2:G152)</f>
        <v>5.8999999999999997E-2</v>
      </c>
      <c r="H156" s="23">
        <f t="shared" si="51"/>
        <v>1.2E-2</v>
      </c>
      <c r="I156" s="23">
        <f t="shared" si="51"/>
        <v>2.7E-2</v>
      </c>
      <c r="J156" s="23">
        <f t="shared" si="51"/>
        <v>7.0000000000000001E-3</v>
      </c>
      <c r="K156" s="23">
        <f t="shared" si="51"/>
        <v>4.0000000000000001E-3</v>
      </c>
    </row>
    <row r="157" spans="1:12">
      <c r="A157" s="43" t="s">
        <v>166</v>
      </c>
      <c r="B157" s="23">
        <f>MAX(B2:B152)</f>
        <v>0.21</v>
      </c>
      <c r="C157" s="23">
        <f t="shared" ref="C157:F157" si="52">MAX(C2:C152)</f>
        <v>0.41799999999999998</v>
      </c>
      <c r="D157" s="23">
        <f t="shared" si="52"/>
        <v>0.2</v>
      </c>
      <c r="E157" s="23">
        <f t="shared" si="52"/>
        <v>0.153</v>
      </c>
      <c r="F157" s="23">
        <f t="shared" si="52"/>
        <v>0.187</v>
      </c>
      <c r="G157" s="23">
        <f t="shared" ref="G157:K157" si="53">MAX(G2:G152)</f>
        <v>0.126</v>
      </c>
      <c r="H157" s="23">
        <f t="shared" si="53"/>
        <v>0.14299999999999999</v>
      </c>
      <c r="I157" s="23">
        <f t="shared" si="53"/>
        <v>0.18099999999999999</v>
      </c>
      <c r="J157" s="23">
        <f t="shared" si="53"/>
        <v>0.02</v>
      </c>
      <c r="K157" s="23">
        <f t="shared" si="53"/>
        <v>1.4999999999999999E-2</v>
      </c>
    </row>
    <row r="158" spans="1:12">
      <c r="A158" s="43" t="s">
        <v>174</v>
      </c>
      <c r="B158" s="23">
        <f>AVERAGE(B2:B152)</f>
        <v>0.12929139072847681</v>
      </c>
      <c r="C158" s="23">
        <f t="shared" ref="C158:F158" si="54">AVERAGE(C2:C152)</f>
        <v>0.21626490066225179</v>
      </c>
      <c r="D158" s="23">
        <f t="shared" si="54"/>
        <v>0.13745695364238411</v>
      </c>
      <c r="E158" s="23">
        <f t="shared" si="54"/>
        <v>0.1093708609271524</v>
      </c>
      <c r="F158" s="23">
        <f t="shared" si="54"/>
        <v>0.13524503311258282</v>
      </c>
      <c r="G158" s="23">
        <f t="shared" ref="G158:K158" si="55">AVERAGE(G2:G152)</f>
        <v>9.4165562913907264E-2</v>
      </c>
      <c r="H158" s="23">
        <f t="shared" si="55"/>
        <v>6.3940397350993439E-2</v>
      </c>
      <c r="I158" s="23">
        <f t="shared" si="55"/>
        <v>9.6827814569536416E-2</v>
      </c>
      <c r="J158" s="23">
        <f t="shared" si="55"/>
        <v>1.0271523178807933E-2</v>
      </c>
      <c r="K158" s="23">
        <f t="shared" si="55"/>
        <v>7.2052980132450324E-3</v>
      </c>
    </row>
    <row r="159" spans="1:12">
      <c r="A159" s="43" t="s">
        <v>173</v>
      </c>
      <c r="B159" s="23">
        <f>MEDIAN(B2:B152)</f>
        <v>0.123</v>
      </c>
      <c r="C159" s="23">
        <f t="shared" ref="C159:F159" si="56">MEDIAN(C2:C152)</f>
        <v>0.192</v>
      </c>
      <c r="D159" s="23">
        <f t="shared" si="56"/>
        <v>0.14299999999999999</v>
      </c>
      <c r="E159" s="23">
        <f t="shared" si="56"/>
        <v>0.109</v>
      </c>
      <c r="F159" s="23">
        <f t="shared" si="56"/>
        <v>0.13500000000000001</v>
      </c>
      <c r="G159" s="23">
        <f t="shared" ref="G159:K159" si="57">MEDIAN(G2:G152)</f>
        <v>9.5000000000000001E-2</v>
      </c>
      <c r="H159" s="23">
        <f t="shared" si="57"/>
        <v>6.2E-2</v>
      </c>
      <c r="I159" s="23">
        <f t="shared" si="57"/>
        <v>0.1</v>
      </c>
      <c r="J159" s="23">
        <f t="shared" si="57"/>
        <v>0.01</v>
      </c>
      <c r="K159" s="23">
        <f t="shared" si="57"/>
        <v>7.0000000000000001E-3</v>
      </c>
    </row>
  </sheetData>
  <conditionalFormatting sqref="L2:L15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S2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S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Y2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3:Y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E2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3:AE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K2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3:AK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Q1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3:AQ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:AW1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W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:BC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3:B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I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BI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B6ED-53C7-4162-A9A3-8401491F5356}">
  <dimension ref="A1:Q158"/>
  <sheetViews>
    <sheetView workbookViewId="0">
      <selection activeCell="L37" sqref="L37"/>
    </sheetView>
  </sheetViews>
  <sheetFormatPr defaultRowHeight="15"/>
  <cols>
    <col min="1" max="1" width="18.42578125" customWidth="1"/>
    <col min="2" max="3" width="12.7109375" customWidth="1"/>
    <col min="4" max="4" width="14.85546875" customWidth="1"/>
    <col min="256" max="256" width="18.42578125" customWidth="1"/>
    <col min="257" max="258" width="12.7109375" customWidth="1"/>
    <col min="512" max="512" width="18.42578125" customWidth="1"/>
    <col min="513" max="514" width="12.7109375" customWidth="1"/>
    <col min="768" max="768" width="18.42578125" customWidth="1"/>
    <col min="769" max="770" width="12.7109375" customWidth="1"/>
    <col min="1024" max="1024" width="18.42578125" customWidth="1"/>
    <col min="1025" max="1026" width="12.7109375" customWidth="1"/>
    <col min="1280" max="1280" width="18.42578125" customWidth="1"/>
    <col min="1281" max="1282" width="12.7109375" customWidth="1"/>
    <col min="1536" max="1536" width="18.42578125" customWidth="1"/>
    <col min="1537" max="1538" width="12.7109375" customWidth="1"/>
    <col min="1792" max="1792" width="18.42578125" customWidth="1"/>
    <col min="1793" max="1794" width="12.7109375" customWidth="1"/>
    <col min="2048" max="2048" width="18.42578125" customWidth="1"/>
    <col min="2049" max="2050" width="12.7109375" customWidth="1"/>
    <col min="2304" max="2304" width="18.42578125" customWidth="1"/>
    <col min="2305" max="2306" width="12.7109375" customWidth="1"/>
    <col min="2560" max="2560" width="18.42578125" customWidth="1"/>
    <col min="2561" max="2562" width="12.7109375" customWidth="1"/>
    <col min="2816" max="2816" width="18.42578125" customWidth="1"/>
    <col min="2817" max="2818" width="12.7109375" customWidth="1"/>
    <col min="3072" max="3072" width="18.42578125" customWidth="1"/>
    <col min="3073" max="3074" width="12.7109375" customWidth="1"/>
    <col min="3328" max="3328" width="18.42578125" customWidth="1"/>
    <col min="3329" max="3330" width="12.7109375" customWidth="1"/>
    <col min="3584" max="3584" width="18.42578125" customWidth="1"/>
    <col min="3585" max="3586" width="12.7109375" customWidth="1"/>
    <col min="3840" max="3840" width="18.42578125" customWidth="1"/>
    <col min="3841" max="3842" width="12.7109375" customWidth="1"/>
    <col min="4096" max="4096" width="18.42578125" customWidth="1"/>
    <col min="4097" max="4098" width="12.7109375" customWidth="1"/>
    <col min="4352" max="4352" width="18.42578125" customWidth="1"/>
    <col min="4353" max="4354" width="12.7109375" customWidth="1"/>
    <col min="4608" max="4608" width="18.42578125" customWidth="1"/>
    <col min="4609" max="4610" width="12.7109375" customWidth="1"/>
    <col min="4864" max="4864" width="18.42578125" customWidth="1"/>
    <col min="4865" max="4866" width="12.7109375" customWidth="1"/>
    <col min="5120" max="5120" width="18.42578125" customWidth="1"/>
    <col min="5121" max="5122" width="12.7109375" customWidth="1"/>
    <col min="5376" max="5376" width="18.42578125" customWidth="1"/>
    <col min="5377" max="5378" width="12.7109375" customWidth="1"/>
    <col min="5632" max="5632" width="18.42578125" customWidth="1"/>
    <col min="5633" max="5634" width="12.7109375" customWidth="1"/>
    <col min="5888" max="5888" width="18.42578125" customWidth="1"/>
    <col min="5889" max="5890" width="12.7109375" customWidth="1"/>
    <col min="6144" max="6144" width="18.42578125" customWidth="1"/>
    <col min="6145" max="6146" width="12.7109375" customWidth="1"/>
    <col min="6400" max="6400" width="18.42578125" customWidth="1"/>
    <col min="6401" max="6402" width="12.7109375" customWidth="1"/>
    <col min="6656" max="6656" width="18.42578125" customWidth="1"/>
    <col min="6657" max="6658" width="12.7109375" customWidth="1"/>
    <col min="6912" max="6912" width="18.42578125" customWidth="1"/>
    <col min="6913" max="6914" width="12.7109375" customWidth="1"/>
    <col min="7168" max="7168" width="18.42578125" customWidth="1"/>
    <col min="7169" max="7170" width="12.7109375" customWidth="1"/>
    <col min="7424" max="7424" width="18.42578125" customWidth="1"/>
    <col min="7425" max="7426" width="12.7109375" customWidth="1"/>
    <col min="7680" max="7680" width="18.42578125" customWidth="1"/>
    <col min="7681" max="7682" width="12.7109375" customWidth="1"/>
    <col min="7936" max="7936" width="18.42578125" customWidth="1"/>
    <col min="7937" max="7938" width="12.7109375" customWidth="1"/>
    <col min="8192" max="8192" width="18.42578125" customWidth="1"/>
    <col min="8193" max="8194" width="12.7109375" customWidth="1"/>
    <col min="8448" max="8448" width="18.42578125" customWidth="1"/>
    <col min="8449" max="8450" width="12.7109375" customWidth="1"/>
    <col min="8704" max="8704" width="18.42578125" customWidth="1"/>
    <col min="8705" max="8706" width="12.7109375" customWidth="1"/>
    <col min="8960" max="8960" width="18.42578125" customWidth="1"/>
    <col min="8961" max="8962" width="12.7109375" customWidth="1"/>
    <col min="9216" max="9216" width="18.42578125" customWidth="1"/>
    <col min="9217" max="9218" width="12.7109375" customWidth="1"/>
    <col min="9472" max="9472" width="18.42578125" customWidth="1"/>
    <col min="9473" max="9474" width="12.7109375" customWidth="1"/>
    <col min="9728" max="9728" width="18.42578125" customWidth="1"/>
    <col min="9729" max="9730" width="12.7109375" customWidth="1"/>
    <col min="9984" max="9984" width="18.42578125" customWidth="1"/>
    <col min="9985" max="9986" width="12.7109375" customWidth="1"/>
    <col min="10240" max="10240" width="18.42578125" customWidth="1"/>
    <col min="10241" max="10242" width="12.7109375" customWidth="1"/>
    <col min="10496" max="10496" width="18.42578125" customWidth="1"/>
    <col min="10497" max="10498" width="12.7109375" customWidth="1"/>
    <col min="10752" max="10752" width="18.42578125" customWidth="1"/>
    <col min="10753" max="10754" width="12.7109375" customWidth="1"/>
    <col min="11008" max="11008" width="18.42578125" customWidth="1"/>
    <col min="11009" max="11010" width="12.7109375" customWidth="1"/>
    <col min="11264" max="11264" width="18.42578125" customWidth="1"/>
    <col min="11265" max="11266" width="12.7109375" customWidth="1"/>
    <col min="11520" max="11520" width="18.42578125" customWidth="1"/>
    <col min="11521" max="11522" width="12.7109375" customWidth="1"/>
    <col min="11776" max="11776" width="18.42578125" customWidth="1"/>
    <col min="11777" max="11778" width="12.7109375" customWidth="1"/>
    <col min="12032" max="12032" width="18.42578125" customWidth="1"/>
    <col min="12033" max="12034" width="12.7109375" customWidth="1"/>
    <col min="12288" max="12288" width="18.42578125" customWidth="1"/>
    <col min="12289" max="12290" width="12.7109375" customWidth="1"/>
    <col min="12544" max="12544" width="18.42578125" customWidth="1"/>
    <col min="12545" max="12546" width="12.7109375" customWidth="1"/>
    <col min="12800" max="12800" width="18.42578125" customWidth="1"/>
    <col min="12801" max="12802" width="12.7109375" customWidth="1"/>
    <col min="13056" max="13056" width="18.42578125" customWidth="1"/>
    <col min="13057" max="13058" width="12.7109375" customWidth="1"/>
    <col min="13312" max="13312" width="18.42578125" customWidth="1"/>
    <col min="13313" max="13314" width="12.7109375" customWidth="1"/>
    <col min="13568" max="13568" width="18.42578125" customWidth="1"/>
    <col min="13569" max="13570" width="12.7109375" customWidth="1"/>
    <col min="13824" max="13824" width="18.42578125" customWidth="1"/>
    <col min="13825" max="13826" width="12.7109375" customWidth="1"/>
    <col min="14080" max="14080" width="18.42578125" customWidth="1"/>
    <col min="14081" max="14082" width="12.7109375" customWidth="1"/>
    <col min="14336" max="14336" width="18.42578125" customWidth="1"/>
    <col min="14337" max="14338" width="12.7109375" customWidth="1"/>
    <col min="14592" max="14592" width="18.42578125" customWidth="1"/>
    <col min="14593" max="14594" width="12.7109375" customWidth="1"/>
    <col min="14848" max="14848" width="18.42578125" customWidth="1"/>
    <col min="14849" max="14850" width="12.7109375" customWidth="1"/>
    <col min="15104" max="15104" width="18.42578125" customWidth="1"/>
    <col min="15105" max="15106" width="12.7109375" customWidth="1"/>
    <col min="15360" max="15360" width="18.42578125" customWidth="1"/>
    <col min="15361" max="15362" width="12.7109375" customWidth="1"/>
    <col min="15616" max="15616" width="18.42578125" customWidth="1"/>
    <col min="15617" max="15618" width="12.7109375" customWidth="1"/>
    <col min="15872" max="15872" width="18.42578125" customWidth="1"/>
    <col min="15873" max="15874" width="12.7109375" customWidth="1"/>
    <col min="16128" max="16128" width="18.42578125" customWidth="1"/>
    <col min="16129" max="16130" width="12.7109375" customWidth="1"/>
  </cols>
  <sheetData>
    <row r="1" spans="1:17" ht="73.5" customHeight="1">
      <c r="A1" s="1"/>
      <c r="B1" s="2" t="s">
        <v>0</v>
      </c>
      <c r="C1" s="2" t="s">
        <v>1</v>
      </c>
      <c r="D1" s="6" t="s">
        <v>169</v>
      </c>
    </row>
    <row r="2" spans="1:17">
      <c r="A2" s="11" t="s">
        <v>2</v>
      </c>
      <c r="B2" s="3">
        <v>0.82399999999999995</v>
      </c>
      <c r="C2" s="3">
        <v>0.49299999999999999</v>
      </c>
      <c r="D2">
        <v>3</v>
      </c>
      <c r="G2" t="s">
        <v>153</v>
      </c>
      <c r="M2" t="s">
        <v>179</v>
      </c>
    </row>
    <row r="3" spans="1:17">
      <c r="A3" s="4" t="s">
        <v>3</v>
      </c>
      <c r="B3" s="3">
        <v>0.79700000000000004</v>
      </c>
      <c r="C3" s="3">
        <v>0.49299999999999999</v>
      </c>
      <c r="D3">
        <v>1</v>
      </c>
      <c r="G3" t="s">
        <v>154</v>
      </c>
      <c r="H3">
        <v>0</v>
      </c>
      <c r="I3">
        <v>1</v>
      </c>
      <c r="J3">
        <v>2</v>
      </c>
      <c r="K3">
        <v>3</v>
      </c>
      <c r="M3" t="s">
        <v>154</v>
      </c>
      <c r="N3">
        <v>0</v>
      </c>
      <c r="O3">
        <v>1</v>
      </c>
      <c r="P3">
        <v>2</v>
      </c>
      <c r="Q3">
        <v>3</v>
      </c>
    </row>
    <row r="4" spans="1:17">
      <c r="A4" s="4" t="s">
        <v>4</v>
      </c>
      <c r="B4" s="3">
        <v>0.68600000000000005</v>
      </c>
      <c r="C4" s="3">
        <v>0.45100000000000001</v>
      </c>
      <c r="D4">
        <v>3</v>
      </c>
      <c r="G4" s="5">
        <v>0.05</v>
      </c>
      <c r="H4" s="9">
        <f>COUNTIFS($B$2:$B$152, "&lt;="&amp;$G4, $D$2:$D$152, "="&amp;H$3)</f>
        <v>0</v>
      </c>
      <c r="I4" s="24">
        <f t="shared" ref="I4:K4" si="0">COUNTIFS($B$2:$B$152, "&lt;="&amp;$G4, $D$2:$D$152, "="&amp;I$3)</f>
        <v>0</v>
      </c>
      <c r="J4" s="24">
        <f t="shared" si="0"/>
        <v>0</v>
      </c>
      <c r="K4" s="24">
        <f t="shared" si="0"/>
        <v>0</v>
      </c>
      <c r="M4" s="5">
        <v>0.05</v>
      </c>
      <c r="N4">
        <f>COUNTIFS($C$2:$C$152, "&lt;="&amp;$M$4, $D$2:$D$152, "="&amp;N$3)</f>
        <v>0</v>
      </c>
      <c r="O4" s="24">
        <f t="shared" ref="O4:Q4" si="1">COUNTIFS($C$2:$C$152, "&lt;="&amp;$M$4, $D$2:$D$152, "="&amp;O$3)</f>
        <v>0</v>
      </c>
      <c r="P4" s="24">
        <f t="shared" si="1"/>
        <v>0</v>
      </c>
      <c r="Q4" s="24">
        <f t="shared" si="1"/>
        <v>0</v>
      </c>
    </row>
    <row r="5" spans="1:17">
      <c r="A5" s="4" t="s">
        <v>5</v>
      </c>
      <c r="B5" s="3">
        <v>0.83399999999999996</v>
      </c>
      <c r="C5" s="3">
        <v>0.47799999999999998</v>
      </c>
      <c r="D5">
        <v>1</v>
      </c>
      <c r="G5" s="5">
        <v>0.1</v>
      </c>
      <c r="H5">
        <f>COUNTIFS($B$2:$B$152, "&gt;"&amp;$G4, $B$2:$B$152, "&lt;="&amp;$G5, $D$2:$D$152, "="&amp;H$3)</f>
        <v>0</v>
      </c>
      <c r="I5" s="24">
        <f t="shared" ref="I5:K5" si="2">COUNTIFS($B$2:$B$152, "&gt;"&amp;$G4, $B$2:$B$152, "&lt;="&amp;$G5, $D$2:$D$152, "="&amp;I$3)</f>
        <v>0</v>
      </c>
      <c r="J5" s="24">
        <f t="shared" si="2"/>
        <v>0</v>
      </c>
      <c r="K5" s="24">
        <f t="shared" si="2"/>
        <v>0</v>
      </c>
      <c r="M5" s="5">
        <v>0.1</v>
      </c>
      <c r="N5">
        <f>COUNTIFS($C$2:$C$152, "&gt;"&amp;$M4, $C$2:$C$152, "&lt;="&amp;$M5, $D$2:$D$152, "="&amp;N$3)</f>
        <v>0</v>
      </c>
      <c r="O5" s="24">
        <f t="shared" ref="O5:Q5" si="3">COUNTIFS($C$2:$C$152, "&gt;"&amp;$M4, $C$2:$C$152, "&lt;="&amp;$M5, $D$2:$D$152, "="&amp;O$3)</f>
        <v>0</v>
      </c>
      <c r="P5" s="24">
        <f t="shared" si="3"/>
        <v>0</v>
      </c>
      <c r="Q5" s="24">
        <f t="shared" si="3"/>
        <v>0</v>
      </c>
    </row>
    <row r="6" spans="1:17">
      <c r="A6" s="4" t="s">
        <v>6</v>
      </c>
      <c r="B6" s="3">
        <v>0.57899999999999996</v>
      </c>
      <c r="C6" s="3">
        <v>0.34899999999999998</v>
      </c>
      <c r="D6">
        <v>1</v>
      </c>
      <c r="G6" s="5">
        <v>0.15</v>
      </c>
      <c r="H6" s="24">
        <f t="shared" ref="H6:H23" si="4">COUNTIFS($B$2:$B$152, "&gt;"&amp;$G5, $B$2:$B$152, "&lt;="&amp;$G6, $D$2:$D$152, "="&amp;H$3)</f>
        <v>0</v>
      </c>
      <c r="I6" s="24">
        <f t="shared" ref="I6:I23" si="5">COUNTIFS($B$2:$B$152, "&gt;"&amp;$G5, $B$2:$B$152, "&lt;="&amp;$G6, $D$2:$D$152, "="&amp;I$3)</f>
        <v>0</v>
      </c>
      <c r="J6" s="24">
        <f t="shared" ref="J6:J23" si="6">COUNTIFS($B$2:$B$152, "&gt;"&amp;$G5, $B$2:$B$152, "&lt;="&amp;$G6, $D$2:$D$152, "="&amp;J$3)</f>
        <v>0</v>
      </c>
      <c r="K6" s="24">
        <f t="shared" ref="K6:K23" si="7">COUNTIFS($B$2:$B$152, "&gt;"&amp;$G5, $B$2:$B$152, "&lt;="&amp;$G6, $D$2:$D$152, "="&amp;K$3)</f>
        <v>0</v>
      </c>
      <c r="M6" s="5">
        <v>0.15</v>
      </c>
      <c r="N6" s="24">
        <f t="shared" ref="N6:N23" si="8">COUNTIFS($C$2:$C$152, "&gt;"&amp;$M5, $C$2:$C$152, "&lt;="&amp;$M6, $D$2:$D$152, "="&amp;N$3)</f>
        <v>0</v>
      </c>
      <c r="O6" s="24">
        <f t="shared" ref="O6:O23" si="9">COUNTIFS($C$2:$C$152, "&gt;"&amp;$M5, $C$2:$C$152, "&lt;="&amp;$M6, $D$2:$D$152, "="&amp;O$3)</f>
        <v>0</v>
      </c>
      <c r="P6" s="24">
        <f t="shared" ref="P6:P23" si="10">COUNTIFS($C$2:$C$152, "&gt;"&amp;$M5, $C$2:$C$152, "&lt;="&amp;$M6, $D$2:$D$152, "="&amp;P$3)</f>
        <v>0</v>
      </c>
      <c r="Q6" s="24">
        <f t="shared" ref="Q6:Q23" si="11">COUNTIFS($C$2:$C$152, "&gt;"&amp;$M5, $C$2:$C$152, "&lt;="&amp;$M6, $D$2:$D$152, "="&amp;Q$3)</f>
        <v>0</v>
      </c>
    </row>
    <row r="7" spans="1:17">
      <c r="A7" s="4" t="s">
        <v>7</v>
      </c>
      <c r="B7" s="3">
        <v>0.83899999999999997</v>
      </c>
      <c r="C7" s="3">
        <v>0.48</v>
      </c>
      <c r="D7">
        <v>3</v>
      </c>
      <c r="G7" s="5">
        <v>0.2</v>
      </c>
      <c r="H7" s="24">
        <f t="shared" si="4"/>
        <v>0</v>
      </c>
      <c r="I7" s="24">
        <f t="shared" si="5"/>
        <v>0</v>
      </c>
      <c r="J7" s="24">
        <f t="shared" si="6"/>
        <v>0</v>
      </c>
      <c r="K7" s="24">
        <f t="shared" si="7"/>
        <v>0</v>
      </c>
      <c r="M7" s="5">
        <v>0.2</v>
      </c>
      <c r="N7" s="24">
        <f t="shared" si="8"/>
        <v>0</v>
      </c>
      <c r="O7" s="24">
        <f t="shared" si="9"/>
        <v>0</v>
      </c>
      <c r="P7" s="24">
        <f t="shared" si="10"/>
        <v>0</v>
      </c>
      <c r="Q7" s="24">
        <f t="shared" si="11"/>
        <v>0</v>
      </c>
    </row>
    <row r="8" spans="1:17">
      <c r="A8" s="4" t="s">
        <v>8</v>
      </c>
      <c r="B8" s="3">
        <v>0.60399999999999998</v>
      </c>
      <c r="C8" s="3">
        <v>0.39800000000000002</v>
      </c>
      <c r="D8">
        <v>1</v>
      </c>
      <c r="G8" s="5">
        <v>0.25</v>
      </c>
      <c r="H8" s="24">
        <f t="shared" si="4"/>
        <v>0</v>
      </c>
      <c r="I8" s="24">
        <f t="shared" si="5"/>
        <v>0</v>
      </c>
      <c r="J8" s="24">
        <f t="shared" si="6"/>
        <v>0</v>
      </c>
      <c r="K8" s="24">
        <f t="shared" si="7"/>
        <v>0</v>
      </c>
      <c r="M8" s="5">
        <v>0.25</v>
      </c>
      <c r="N8" s="24">
        <f t="shared" si="8"/>
        <v>0</v>
      </c>
      <c r="O8" s="24">
        <f t="shared" si="9"/>
        <v>0</v>
      </c>
      <c r="P8" s="24">
        <f t="shared" si="10"/>
        <v>0</v>
      </c>
      <c r="Q8" s="24">
        <f t="shared" si="11"/>
        <v>0</v>
      </c>
    </row>
    <row r="9" spans="1:17">
      <c r="A9" s="4" t="s">
        <v>9</v>
      </c>
      <c r="B9" s="3">
        <v>0.78300000000000003</v>
      </c>
      <c r="C9" s="3">
        <v>0.53800000000000003</v>
      </c>
      <c r="D9">
        <v>2</v>
      </c>
      <c r="G9" s="5">
        <v>0.3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M9" s="5">
        <v>0.3</v>
      </c>
      <c r="N9" s="24">
        <f t="shared" si="8"/>
        <v>0</v>
      </c>
      <c r="O9" s="24">
        <f t="shared" si="9"/>
        <v>0</v>
      </c>
      <c r="P9" s="24">
        <f t="shared" si="10"/>
        <v>0</v>
      </c>
      <c r="Q9" s="24">
        <f t="shared" si="11"/>
        <v>0</v>
      </c>
    </row>
    <row r="10" spans="1:17">
      <c r="A10" s="4" t="s">
        <v>10</v>
      </c>
      <c r="B10" s="3">
        <v>0.66300000000000003</v>
      </c>
      <c r="C10" s="3">
        <v>0.44900000000000001</v>
      </c>
      <c r="D10">
        <v>3</v>
      </c>
      <c r="G10" s="5">
        <v>0.35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M10" s="5">
        <v>0.35</v>
      </c>
      <c r="N10" s="24">
        <f t="shared" si="8"/>
        <v>0</v>
      </c>
      <c r="O10" s="24">
        <f t="shared" si="9"/>
        <v>5</v>
      </c>
      <c r="P10" s="24">
        <f t="shared" si="10"/>
        <v>0</v>
      </c>
      <c r="Q10" s="24">
        <f t="shared" si="11"/>
        <v>3</v>
      </c>
    </row>
    <row r="11" spans="1:17">
      <c r="A11" s="4" t="s">
        <v>11</v>
      </c>
      <c r="B11" s="3">
        <v>0.88600000000000001</v>
      </c>
      <c r="C11" s="3">
        <v>0.57699999999999996</v>
      </c>
      <c r="D11">
        <v>1</v>
      </c>
      <c r="G11" s="5">
        <v>0.4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1</v>
      </c>
      <c r="M11" s="5">
        <v>0.4</v>
      </c>
      <c r="N11" s="24">
        <f t="shared" si="8"/>
        <v>1</v>
      </c>
      <c r="O11" s="24">
        <f t="shared" si="9"/>
        <v>13</v>
      </c>
      <c r="P11" s="24">
        <f t="shared" si="10"/>
        <v>1</v>
      </c>
      <c r="Q11" s="24">
        <f t="shared" si="11"/>
        <v>8</v>
      </c>
    </row>
    <row r="12" spans="1:17">
      <c r="A12" s="4" t="s">
        <v>12</v>
      </c>
      <c r="B12" s="3">
        <v>0.871</v>
      </c>
      <c r="C12" s="3">
        <v>0.57599999999999996</v>
      </c>
      <c r="D12">
        <v>1</v>
      </c>
      <c r="G12" s="5">
        <v>0.45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M12" s="5">
        <v>0.45</v>
      </c>
      <c r="N12" s="24">
        <f t="shared" si="8"/>
        <v>1</v>
      </c>
      <c r="O12" s="24">
        <f t="shared" si="9"/>
        <v>17</v>
      </c>
      <c r="P12" s="24">
        <f t="shared" si="10"/>
        <v>2</v>
      </c>
      <c r="Q12" s="24">
        <f t="shared" si="11"/>
        <v>21</v>
      </c>
    </row>
    <row r="13" spans="1:17">
      <c r="A13" s="4" t="s">
        <v>13</v>
      </c>
      <c r="B13" s="3">
        <v>0.67900000000000005</v>
      </c>
      <c r="C13" s="3">
        <v>0.40600000000000003</v>
      </c>
      <c r="D13">
        <v>3</v>
      </c>
      <c r="G13" s="5">
        <v>0.5</v>
      </c>
      <c r="H13" s="24">
        <f t="shared" si="4"/>
        <v>0</v>
      </c>
      <c r="I13" s="24">
        <f t="shared" si="5"/>
        <v>1</v>
      </c>
      <c r="J13" s="24">
        <f t="shared" si="6"/>
        <v>0</v>
      </c>
      <c r="K13" s="24">
        <f t="shared" si="7"/>
        <v>1</v>
      </c>
      <c r="M13" s="20">
        <v>0.5</v>
      </c>
      <c r="N13" s="24">
        <f t="shared" si="8"/>
        <v>0</v>
      </c>
      <c r="O13" s="24">
        <f t="shared" si="9"/>
        <v>13</v>
      </c>
      <c r="P13" s="24">
        <f t="shared" si="10"/>
        <v>1</v>
      </c>
      <c r="Q13" s="24">
        <f t="shared" si="11"/>
        <v>15</v>
      </c>
    </row>
    <row r="14" spans="1:17">
      <c r="A14" s="4" t="s">
        <v>14</v>
      </c>
      <c r="B14" s="3">
        <v>0.76100000000000001</v>
      </c>
      <c r="C14" s="3">
        <v>0.35399999999999998</v>
      </c>
      <c r="D14">
        <v>3</v>
      </c>
      <c r="G14" s="5">
        <v>0.55000000000000004</v>
      </c>
      <c r="H14" s="24">
        <f t="shared" si="4"/>
        <v>0</v>
      </c>
      <c r="I14" s="24">
        <f t="shared" si="5"/>
        <v>7</v>
      </c>
      <c r="J14" s="24">
        <f t="shared" si="6"/>
        <v>0</v>
      </c>
      <c r="K14" s="24">
        <f t="shared" si="7"/>
        <v>2</v>
      </c>
      <c r="M14" s="5">
        <v>0.55000000000000004</v>
      </c>
      <c r="N14" s="24">
        <f t="shared" si="8"/>
        <v>1</v>
      </c>
      <c r="O14" s="24">
        <f t="shared" si="9"/>
        <v>12</v>
      </c>
      <c r="P14" s="24">
        <f t="shared" si="10"/>
        <v>4</v>
      </c>
      <c r="Q14" s="24">
        <f t="shared" si="11"/>
        <v>13</v>
      </c>
    </row>
    <row r="15" spans="1:17">
      <c r="A15" s="4" t="s">
        <v>15</v>
      </c>
      <c r="B15" s="3">
        <v>0.84</v>
      </c>
      <c r="C15" s="3">
        <v>0.51200000000000001</v>
      </c>
      <c r="D15">
        <v>1</v>
      </c>
      <c r="G15" s="5">
        <v>0.6</v>
      </c>
      <c r="H15" s="24">
        <f t="shared" si="4"/>
        <v>0</v>
      </c>
      <c r="I15" s="24">
        <f t="shared" si="5"/>
        <v>10</v>
      </c>
      <c r="J15" s="24">
        <f t="shared" si="6"/>
        <v>1</v>
      </c>
      <c r="K15" s="24">
        <f t="shared" si="7"/>
        <v>4</v>
      </c>
      <c r="M15" s="5">
        <v>0.6</v>
      </c>
      <c r="N15" s="24">
        <f t="shared" si="8"/>
        <v>0</v>
      </c>
      <c r="O15" s="24">
        <f t="shared" si="9"/>
        <v>5</v>
      </c>
      <c r="P15" s="24">
        <f t="shared" si="10"/>
        <v>2</v>
      </c>
      <c r="Q15" s="24">
        <f t="shared" si="11"/>
        <v>4</v>
      </c>
    </row>
    <row r="16" spans="1:17">
      <c r="A16" s="4" t="s">
        <v>16</v>
      </c>
      <c r="B16" s="3">
        <v>0.82799999999999996</v>
      </c>
      <c r="C16" s="3">
        <v>0.51600000000000001</v>
      </c>
      <c r="D16">
        <v>1</v>
      </c>
      <c r="G16" s="5">
        <v>0.65</v>
      </c>
      <c r="H16" s="24">
        <f t="shared" si="4"/>
        <v>2</v>
      </c>
      <c r="I16" s="24">
        <f t="shared" si="5"/>
        <v>11</v>
      </c>
      <c r="J16" s="24">
        <f t="shared" si="6"/>
        <v>0</v>
      </c>
      <c r="K16" s="24">
        <f t="shared" si="7"/>
        <v>8</v>
      </c>
      <c r="M16" s="5">
        <v>0.65</v>
      </c>
      <c r="N16" s="24">
        <f t="shared" si="8"/>
        <v>0</v>
      </c>
      <c r="O16" s="24">
        <f t="shared" si="9"/>
        <v>3</v>
      </c>
      <c r="P16" s="24">
        <f t="shared" si="10"/>
        <v>3</v>
      </c>
      <c r="Q16" s="24">
        <f t="shared" si="11"/>
        <v>3</v>
      </c>
    </row>
    <row r="17" spans="1:17">
      <c r="A17" s="4" t="s">
        <v>17</v>
      </c>
      <c r="B17" s="3">
        <v>0.77300000000000002</v>
      </c>
      <c r="C17" s="3">
        <v>0.47099999999999997</v>
      </c>
      <c r="D17">
        <v>1</v>
      </c>
      <c r="G17" s="5">
        <v>0.7</v>
      </c>
      <c r="H17" s="24">
        <f t="shared" si="4"/>
        <v>0</v>
      </c>
      <c r="I17" s="24">
        <f t="shared" si="5"/>
        <v>7</v>
      </c>
      <c r="J17" s="24">
        <f t="shared" si="6"/>
        <v>1</v>
      </c>
      <c r="K17" s="24">
        <f t="shared" si="7"/>
        <v>10</v>
      </c>
      <c r="M17" s="5">
        <v>0.7</v>
      </c>
      <c r="N17" s="24">
        <f t="shared" si="8"/>
        <v>0</v>
      </c>
      <c r="O17" s="24">
        <f t="shared" si="9"/>
        <v>0</v>
      </c>
      <c r="P17" s="24">
        <f t="shared" si="10"/>
        <v>0</v>
      </c>
      <c r="Q17" s="24">
        <f t="shared" si="11"/>
        <v>0</v>
      </c>
    </row>
    <row r="18" spans="1:17">
      <c r="A18" s="4" t="s">
        <v>18</v>
      </c>
      <c r="B18" s="3">
        <v>0.48599999999999999</v>
      </c>
      <c r="C18" s="3">
        <v>0.36699999999999999</v>
      </c>
      <c r="D18">
        <v>1</v>
      </c>
      <c r="G18" s="20">
        <v>0.75</v>
      </c>
      <c r="H18" s="24">
        <f t="shared" si="4"/>
        <v>0</v>
      </c>
      <c r="I18" s="24">
        <f t="shared" si="5"/>
        <v>7</v>
      </c>
      <c r="J18" s="24">
        <f t="shared" si="6"/>
        <v>1</v>
      </c>
      <c r="K18" s="24">
        <f t="shared" si="7"/>
        <v>10</v>
      </c>
      <c r="M18" s="5">
        <v>0.75</v>
      </c>
      <c r="N18" s="24">
        <f t="shared" si="8"/>
        <v>0</v>
      </c>
      <c r="O18" s="24">
        <f t="shared" si="9"/>
        <v>0</v>
      </c>
      <c r="P18" s="24">
        <f t="shared" si="10"/>
        <v>0</v>
      </c>
      <c r="Q18" s="24">
        <f t="shared" si="11"/>
        <v>0</v>
      </c>
    </row>
    <row r="19" spans="1:17">
      <c r="A19" s="4" t="s">
        <v>19</v>
      </c>
      <c r="B19" s="3">
        <v>0.91</v>
      </c>
      <c r="C19" s="3">
        <v>0.62</v>
      </c>
      <c r="D19">
        <v>1</v>
      </c>
      <c r="G19" s="5">
        <v>0.8</v>
      </c>
      <c r="H19" s="24">
        <f t="shared" si="4"/>
        <v>1</v>
      </c>
      <c r="I19" s="24">
        <f t="shared" si="5"/>
        <v>7</v>
      </c>
      <c r="J19" s="24">
        <f t="shared" si="6"/>
        <v>3</v>
      </c>
      <c r="K19" s="24">
        <f t="shared" si="7"/>
        <v>12</v>
      </c>
      <c r="M19" s="5">
        <v>0.8</v>
      </c>
      <c r="N19" s="24">
        <f t="shared" si="8"/>
        <v>0</v>
      </c>
      <c r="O19" s="24">
        <f t="shared" si="9"/>
        <v>0</v>
      </c>
      <c r="P19" s="24">
        <f t="shared" si="10"/>
        <v>0</v>
      </c>
      <c r="Q19" s="24">
        <f t="shared" si="11"/>
        <v>0</v>
      </c>
    </row>
    <row r="20" spans="1:17">
      <c r="A20" s="4" t="s">
        <v>20</v>
      </c>
      <c r="B20" s="3">
        <v>0.58499999999999996</v>
      </c>
      <c r="C20" s="3">
        <v>0.42399999999999999</v>
      </c>
      <c r="D20">
        <v>3</v>
      </c>
      <c r="G20" s="5">
        <v>0.85</v>
      </c>
      <c r="H20" s="24">
        <f t="shared" si="4"/>
        <v>0</v>
      </c>
      <c r="I20" s="24">
        <f t="shared" si="5"/>
        <v>6</v>
      </c>
      <c r="J20" s="24">
        <f t="shared" si="6"/>
        <v>4</v>
      </c>
      <c r="K20" s="24">
        <f t="shared" si="7"/>
        <v>13</v>
      </c>
      <c r="M20" s="5">
        <v>0.85</v>
      </c>
      <c r="N20" s="24">
        <f t="shared" si="8"/>
        <v>0</v>
      </c>
      <c r="O20" s="24">
        <f t="shared" si="9"/>
        <v>0</v>
      </c>
      <c r="P20" s="24">
        <f t="shared" si="10"/>
        <v>0</v>
      </c>
      <c r="Q20" s="24">
        <f t="shared" si="11"/>
        <v>0</v>
      </c>
    </row>
    <row r="21" spans="1:17">
      <c r="A21" s="4" t="s">
        <v>21</v>
      </c>
      <c r="B21" s="3">
        <v>0.85199999999999998</v>
      </c>
      <c r="C21" s="3">
        <v>0.58699999999999997</v>
      </c>
      <c r="D21">
        <v>1</v>
      </c>
      <c r="G21" s="5">
        <v>0.9</v>
      </c>
      <c r="H21" s="24">
        <f t="shared" si="4"/>
        <v>0</v>
      </c>
      <c r="I21" s="24">
        <f t="shared" si="5"/>
        <v>10</v>
      </c>
      <c r="J21" s="24">
        <f t="shared" si="6"/>
        <v>3</v>
      </c>
      <c r="K21" s="24">
        <f t="shared" si="7"/>
        <v>6</v>
      </c>
      <c r="M21" s="5">
        <v>0.9</v>
      </c>
      <c r="N21" s="24">
        <f t="shared" si="8"/>
        <v>0</v>
      </c>
      <c r="O21" s="24">
        <f t="shared" si="9"/>
        <v>0</v>
      </c>
      <c r="P21" s="24">
        <f t="shared" si="10"/>
        <v>0</v>
      </c>
      <c r="Q21" s="24">
        <f t="shared" si="11"/>
        <v>0</v>
      </c>
    </row>
    <row r="22" spans="1:17">
      <c r="A22" s="4" t="s">
        <v>22</v>
      </c>
      <c r="B22" s="3">
        <v>0.74199999999999999</v>
      </c>
      <c r="C22" s="3">
        <v>0.378</v>
      </c>
      <c r="D22">
        <v>3</v>
      </c>
      <c r="G22" s="5">
        <v>0.95</v>
      </c>
      <c r="H22" s="24">
        <f t="shared" si="4"/>
        <v>0</v>
      </c>
      <c r="I22" s="24">
        <f t="shared" si="5"/>
        <v>2</v>
      </c>
      <c r="J22" s="24">
        <f t="shared" si="6"/>
        <v>0</v>
      </c>
      <c r="K22" s="24">
        <f t="shared" si="7"/>
        <v>0</v>
      </c>
      <c r="M22" s="5">
        <v>0.95</v>
      </c>
      <c r="N22" s="24">
        <f t="shared" si="8"/>
        <v>0</v>
      </c>
      <c r="O22" s="24">
        <f t="shared" si="9"/>
        <v>0</v>
      </c>
      <c r="P22" s="24">
        <f t="shared" si="10"/>
        <v>0</v>
      </c>
      <c r="Q22" s="24">
        <f t="shared" si="11"/>
        <v>0</v>
      </c>
    </row>
    <row r="23" spans="1:17">
      <c r="A23" s="4" t="s">
        <v>23</v>
      </c>
      <c r="B23" s="3">
        <v>0.68</v>
      </c>
      <c r="C23" s="3">
        <v>0.441</v>
      </c>
      <c r="D23">
        <v>3</v>
      </c>
      <c r="G23" s="5">
        <v>1</v>
      </c>
      <c r="H23" s="24">
        <f t="shared" si="4"/>
        <v>0</v>
      </c>
      <c r="I23" s="24">
        <f t="shared" si="5"/>
        <v>0</v>
      </c>
      <c r="J23" s="24">
        <f t="shared" si="6"/>
        <v>0</v>
      </c>
      <c r="K23" s="24">
        <f t="shared" si="7"/>
        <v>0</v>
      </c>
      <c r="M23" s="5">
        <v>1</v>
      </c>
      <c r="N23" s="24">
        <f t="shared" si="8"/>
        <v>0</v>
      </c>
      <c r="O23" s="24">
        <f t="shared" si="9"/>
        <v>0</v>
      </c>
      <c r="P23" s="24">
        <f t="shared" si="10"/>
        <v>0</v>
      </c>
      <c r="Q23" s="24">
        <f t="shared" si="11"/>
        <v>0</v>
      </c>
    </row>
    <row r="24" spans="1:17">
      <c r="A24" s="4" t="s">
        <v>24</v>
      </c>
      <c r="B24" s="3">
        <v>0.54900000000000004</v>
      </c>
      <c r="C24" s="3">
        <v>0.41</v>
      </c>
      <c r="D24">
        <v>1</v>
      </c>
    </row>
    <row r="25" spans="1:17">
      <c r="A25" s="4" t="s">
        <v>25</v>
      </c>
      <c r="B25" s="3">
        <v>0.73499999999999999</v>
      </c>
      <c r="C25" s="3">
        <v>0.373</v>
      </c>
      <c r="D25">
        <v>3</v>
      </c>
    </row>
    <row r="26" spans="1:17">
      <c r="A26" s="4" t="s">
        <v>26</v>
      </c>
      <c r="B26" s="3">
        <v>0.876</v>
      </c>
      <c r="C26" s="3">
        <v>0.60899999999999999</v>
      </c>
      <c r="D26">
        <v>3</v>
      </c>
      <c r="G26" s="22" t="s">
        <v>174</v>
      </c>
    </row>
    <row r="27" spans="1:17">
      <c r="A27" s="4" t="s">
        <v>27</v>
      </c>
      <c r="B27" s="3">
        <v>0.61099999999999999</v>
      </c>
      <c r="C27" s="3">
        <v>0.41099999999999998</v>
      </c>
      <c r="D27">
        <v>1</v>
      </c>
    </row>
    <row r="28" spans="1:17">
      <c r="A28" s="4" t="s">
        <v>28</v>
      </c>
      <c r="B28" s="3">
        <v>0.63900000000000001</v>
      </c>
      <c r="C28" s="3">
        <v>0.38500000000000001</v>
      </c>
      <c r="D28">
        <v>1</v>
      </c>
    </row>
    <row r="29" spans="1:17">
      <c r="A29" s="4" t="s">
        <v>29</v>
      </c>
      <c r="B29" s="3">
        <v>0.69899999999999995</v>
      </c>
      <c r="C29" s="3">
        <v>0.48799999999999999</v>
      </c>
      <c r="D29">
        <v>1</v>
      </c>
      <c r="G29" t="s">
        <v>222</v>
      </c>
    </row>
    <row r="30" spans="1:17">
      <c r="A30" s="4" t="s">
        <v>30</v>
      </c>
      <c r="B30" s="3">
        <v>0.70699999999999996</v>
      </c>
      <c r="C30" s="3">
        <v>0.39200000000000002</v>
      </c>
      <c r="D30">
        <v>3</v>
      </c>
      <c r="G30" t="s">
        <v>223</v>
      </c>
    </row>
    <row r="31" spans="1:17">
      <c r="A31" s="4" t="s">
        <v>31</v>
      </c>
      <c r="B31" s="3">
        <v>0.89200000000000002</v>
      </c>
      <c r="C31" s="3">
        <v>0.54600000000000004</v>
      </c>
      <c r="D31">
        <v>1</v>
      </c>
      <c r="G31" t="s">
        <v>224</v>
      </c>
    </row>
    <row r="32" spans="1:17">
      <c r="A32" s="4" t="s">
        <v>32</v>
      </c>
      <c r="B32" s="3">
        <v>0.748</v>
      </c>
      <c r="C32" s="3">
        <v>0.48099999999999998</v>
      </c>
      <c r="D32">
        <v>3</v>
      </c>
    </row>
    <row r="33" spans="1:4">
      <c r="A33" s="4" t="s">
        <v>33</v>
      </c>
      <c r="B33" s="3">
        <v>0.81399999999999995</v>
      </c>
      <c r="C33" s="3">
        <v>0.50700000000000001</v>
      </c>
      <c r="D33">
        <v>1</v>
      </c>
    </row>
    <row r="34" spans="1:4">
      <c r="A34" s="4" t="s">
        <v>34</v>
      </c>
      <c r="B34" s="3">
        <v>0.83699999999999997</v>
      </c>
      <c r="C34" s="3">
        <v>0.51600000000000001</v>
      </c>
      <c r="D34">
        <v>3</v>
      </c>
    </row>
    <row r="35" spans="1:4">
      <c r="A35" s="4" t="s">
        <v>35</v>
      </c>
      <c r="B35" s="3">
        <v>0.752</v>
      </c>
      <c r="C35" s="3">
        <v>0.50800000000000001</v>
      </c>
      <c r="D35">
        <v>3</v>
      </c>
    </row>
    <row r="36" spans="1:4">
      <c r="A36" s="4" t="s">
        <v>36</v>
      </c>
      <c r="B36" s="3">
        <v>0.69499999999999995</v>
      </c>
      <c r="C36" s="3">
        <v>0.44800000000000001</v>
      </c>
      <c r="D36">
        <v>3</v>
      </c>
    </row>
    <row r="37" spans="1:4">
      <c r="A37" s="4" t="s">
        <v>37</v>
      </c>
      <c r="B37" s="3">
        <v>0.72499999999999998</v>
      </c>
      <c r="C37" s="3">
        <v>0.42499999999999999</v>
      </c>
      <c r="D37">
        <v>2</v>
      </c>
    </row>
    <row r="38" spans="1:4">
      <c r="A38" s="4" t="s">
        <v>38</v>
      </c>
      <c r="B38" s="3">
        <v>0.56399999999999995</v>
      </c>
      <c r="C38" s="3">
        <v>0.41499999999999998</v>
      </c>
      <c r="D38">
        <v>1</v>
      </c>
    </row>
    <row r="39" spans="1:4">
      <c r="A39" s="4" t="s">
        <v>39</v>
      </c>
      <c r="B39" s="3">
        <v>0.77600000000000002</v>
      </c>
      <c r="C39" s="3">
        <v>0.49299999999999999</v>
      </c>
      <c r="D39">
        <v>3</v>
      </c>
    </row>
    <row r="40" spans="1:4">
      <c r="A40" s="4" t="s">
        <v>40</v>
      </c>
      <c r="B40" s="3">
        <v>0.874</v>
      </c>
      <c r="C40" s="3">
        <v>0.60699999999999998</v>
      </c>
      <c r="D40">
        <v>1</v>
      </c>
    </row>
    <row r="41" spans="1:4">
      <c r="A41" s="4" t="s">
        <v>41</v>
      </c>
      <c r="B41" s="3">
        <v>0.64400000000000002</v>
      </c>
      <c r="C41" s="3">
        <v>0.40699999999999997</v>
      </c>
      <c r="D41">
        <v>0</v>
      </c>
    </row>
    <row r="42" spans="1:4">
      <c r="A42" s="4" t="s">
        <v>42</v>
      </c>
      <c r="B42" s="3">
        <v>0.79600000000000004</v>
      </c>
      <c r="C42" s="3">
        <v>0.52500000000000002</v>
      </c>
      <c r="D42">
        <v>1</v>
      </c>
    </row>
    <row r="43" spans="1:4">
      <c r="A43" s="4" t="s">
        <v>43</v>
      </c>
      <c r="B43" s="3">
        <v>0.79200000000000004</v>
      </c>
      <c r="C43" s="3">
        <v>0.501</v>
      </c>
      <c r="D43">
        <v>1</v>
      </c>
    </row>
    <row r="44" spans="1:4">
      <c r="A44" s="4" t="s">
        <v>44</v>
      </c>
      <c r="B44" s="3">
        <v>0.61599999999999999</v>
      </c>
      <c r="C44" s="3">
        <v>0.41599999999999998</v>
      </c>
      <c r="D44">
        <v>3</v>
      </c>
    </row>
    <row r="45" spans="1:4">
      <c r="A45" s="4" t="s">
        <v>45</v>
      </c>
      <c r="B45" s="3">
        <v>0.68700000000000006</v>
      </c>
      <c r="C45" s="3">
        <v>0.46300000000000002</v>
      </c>
      <c r="D45">
        <v>3</v>
      </c>
    </row>
    <row r="46" spans="1:4">
      <c r="A46" s="4" t="s">
        <v>46</v>
      </c>
      <c r="B46" s="3">
        <v>0.50800000000000001</v>
      </c>
      <c r="C46" s="3">
        <v>0.38600000000000001</v>
      </c>
      <c r="D46">
        <v>1</v>
      </c>
    </row>
    <row r="47" spans="1:4">
      <c r="A47" s="4" t="s">
        <v>47</v>
      </c>
      <c r="B47" s="3">
        <v>0.64300000000000002</v>
      </c>
      <c r="C47" s="3">
        <v>0.45600000000000002</v>
      </c>
      <c r="D47">
        <v>3</v>
      </c>
    </row>
    <row r="48" spans="1:4">
      <c r="A48" s="4" t="s">
        <v>48</v>
      </c>
      <c r="B48" s="3">
        <v>0.72699999999999998</v>
      </c>
      <c r="C48" s="3">
        <v>0.44500000000000001</v>
      </c>
      <c r="D48">
        <v>1</v>
      </c>
    </row>
    <row r="49" spans="1:4">
      <c r="A49" s="4" t="s">
        <v>49</v>
      </c>
      <c r="B49" s="3">
        <v>0.73799999999999999</v>
      </c>
      <c r="C49" s="3">
        <v>0.48799999999999999</v>
      </c>
      <c r="D49">
        <v>1</v>
      </c>
    </row>
    <row r="50" spans="1:4">
      <c r="A50" s="4" t="s">
        <v>50</v>
      </c>
      <c r="B50" s="3">
        <v>0.55600000000000005</v>
      </c>
      <c r="C50" s="3">
        <v>0.376</v>
      </c>
      <c r="D50">
        <v>1</v>
      </c>
    </row>
    <row r="51" spans="1:4">
      <c r="A51" s="4" t="s">
        <v>51</v>
      </c>
      <c r="B51" s="3">
        <v>0.81299999999999994</v>
      </c>
      <c r="C51" s="3">
        <v>0.56899999999999995</v>
      </c>
      <c r="D51">
        <v>3</v>
      </c>
    </row>
    <row r="52" spans="1:4">
      <c r="A52" s="10" t="s">
        <v>52</v>
      </c>
      <c r="B52" s="3">
        <v>0.72899999999999998</v>
      </c>
      <c r="C52" s="3">
        <v>0.46200000000000002</v>
      </c>
      <c r="D52">
        <v>1</v>
      </c>
    </row>
    <row r="53" spans="1:4">
      <c r="A53" s="4" t="s">
        <v>53</v>
      </c>
      <c r="B53" s="3">
        <v>0.66400000000000003</v>
      </c>
      <c r="C53" s="3">
        <v>0.45700000000000002</v>
      </c>
      <c r="D53">
        <v>1</v>
      </c>
    </row>
    <row r="54" spans="1:4">
      <c r="A54" s="4" t="s">
        <v>54</v>
      </c>
      <c r="B54" s="3">
        <v>0.61399999999999999</v>
      </c>
      <c r="C54" s="3">
        <v>0.378</v>
      </c>
      <c r="D54">
        <v>1</v>
      </c>
    </row>
    <row r="55" spans="1:4">
      <c r="A55" s="4" t="s">
        <v>55</v>
      </c>
      <c r="B55" s="3">
        <v>0.7</v>
      </c>
      <c r="C55" s="3">
        <v>0.41899999999999998</v>
      </c>
      <c r="D55">
        <v>1</v>
      </c>
    </row>
    <row r="56" spans="1:4">
      <c r="A56" s="4" t="s">
        <v>56</v>
      </c>
      <c r="B56" s="3">
        <v>0.57899999999999996</v>
      </c>
      <c r="C56" s="3">
        <v>0.432</v>
      </c>
      <c r="D56">
        <v>1</v>
      </c>
    </row>
    <row r="57" spans="1:4">
      <c r="A57" s="4" t="s">
        <v>57</v>
      </c>
      <c r="B57" s="3">
        <v>0.77200000000000002</v>
      </c>
      <c r="C57" s="3">
        <v>0.309</v>
      </c>
      <c r="D57">
        <v>3</v>
      </c>
    </row>
    <row r="58" spans="1:4">
      <c r="A58" s="4" t="s">
        <v>58</v>
      </c>
      <c r="B58" s="3">
        <v>0.64700000000000002</v>
      </c>
      <c r="C58" s="3">
        <v>0.46500000000000002</v>
      </c>
      <c r="D58">
        <v>3</v>
      </c>
    </row>
    <row r="59" spans="1:4">
      <c r="A59" s="4" t="s">
        <v>59</v>
      </c>
      <c r="B59" s="3">
        <v>0.79400000000000004</v>
      </c>
      <c r="C59" s="3">
        <v>0.36099999999999999</v>
      </c>
      <c r="D59">
        <v>3</v>
      </c>
    </row>
    <row r="60" spans="1:4">
      <c r="A60" s="4" t="s">
        <v>60</v>
      </c>
      <c r="B60" s="3">
        <v>0.752</v>
      </c>
      <c r="C60" s="3">
        <v>0.501</v>
      </c>
      <c r="D60">
        <v>3</v>
      </c>
    </row>
    <row r="61" spans="1:4">
      <c r="A61" s="4" t="s">
        <v>61</v>
      </c>
      <c r="B61" s="3">
        <v>0.79900000000000004</v>
      </c>
      <c r="C61" s="3">
        <v>0.52100000000000002</v>
      </c>
      <c r="D61">
        <v>3</v>
      </c>
    </row>
    <row r="62" spans="1:4">
      <c r="A62" s="4" t="s">
        <v>62</v>
      </c>
      <c r="B62" s="3">
        <v>0.56200000000000006</v>
      </c>
      <c r="C62" s="3">
        <v>0.438</v>
      </c>
      <c r="D62">
        <v>3</v>
      </c>
    </row>
    <row r="63" spans="1:4">
      <c r="A63" s="4" t="s">
        <v>63</v>
      </c>
      <c r="B63" s="3">
        <v>0.54900000000000004</v>
      </c>
      <c r="C63" s="3">
        <v>0.40200000000000002</v>
      </c>
      <c r="D63">
        <v>1</v>
      </c>
    </row>
    <row r="64" spans="1:4">
      <c r="A64" s="4" t="s">
        <v>64</v>
      </c>
      <c r="B64" s="3">
        <v>0.89</v>
      </c>
      <c r="C64" s="3">
        <v>0.58199999999999996</v>
      </c>
      <c r="D64">
        <v>2</v>
      </c>
    </row>
    <row r="65" spans="1:4">
      <c r="A65" s="4" t="s">
        <v>65</v>
      </c>
      <c r="B65" s="3">
        <v>0.69199999999999995</v>
      </c>
      <c r="C65" s="3">
        <v>0.41699999999999998</v>
      </c>
      <c r="D65">
        <v>3</v>
      </c>
    </row>
    <row r="66" spans="1:4">
      <c r="A66" s="4" t="s">
        <v>66</v>
      </c>
      <c r="B66" s="3">
        <v>0.84399999999999997</v>
      </c>
      <c r="C66" s="3">
        <v>0.59599999999999997</v>
      </c>
      <c r="D66">
        <v>2</v>
      </c>
    </row>
    <row r="67" spans="1:4">
      <c r="A67" s="4" t="s">
        <v>67</v>
      </c>
      <c r="B67" s="3">
        <v>0.77700000000000002</v>
      </c>
      <c r="C67" s="3">
        <v>0.502</v>
      </c>
      <c r="D67">
        <v>3</v>
      </c>
    </row>
    <row r="68" spans="1:4">
      <c r="A68" s="4" t="s">
        <v>68</v>
      </c>
      <c r="B68" s="3">
        <v>0.53500000000000003</v>
      </c>
      <c r="C68" s="3">
        <v>0.34200000000000003</v>
      </c>
      <c r="D68">
        <v>1</v>
      </c>
    </row>
    <row r="69" spans="1:4">
      <c r="A69" s="4" t="s">
        <v>69</v>
      </c>
      <c r="B69" s="3">
        <v>0.85499999999999998</v>
      </c>
      <c r="C69" s="3">
        <v>0.58599999999999997</v>
      </c>
      <c r="D69">
        <v>3</v>
      </c>
    </row>
    <row r="70" spans="1:4">
      <c r="A70" s="4" t="s">
        <v>70</v>
      </c>
      <c r="B70" s="3">
        <v>0.72899999999999998</v>
      </c>
      <c r="C70" s="3">
        <v>0.436</v>
      </c>
      <c r="D70">
        <v>1</v>
      </c>
    </row>
    <row r="71" spans="1:4">
      <c r="A71" s="4" t="s">
        <v>71</v>
      </c>
      <c r="B71" s="3">
        <v>0.64400000000000002</v>
      </c>
      <c r="C71" s="3">
        <v>0.441</v>
      </c>
      <c r="D71">
        <v>1</v>
      </c>
    </row>
    <row r="72" spans="1:4">
      <c r="A72" s="4" t="s">
        <v>72</v>
      </c>
      <c r="B72" s="3">
        <v>0.71199999999999997</v>
      </c>
      <c r="C72" s="3">
        <v>0.438</v>
      </c>
      <c r="D72">
        <v>1</v>
      </c>
    </row>
    <row r="73" spans="1:4">
      <c r="A73" s="4" t="s">
        <v>73</v>
      </c>
      <c r="B73" s="3">
        <v>0.88600000000000001</v>
      </c>
      <c r="C73" s="3">
        <v>0.61699999999999999</v>
      </c>
      <c r="D73">
        <v>2</v>
      </c>
    </row>
    <row r="74" spans="1:4">
      <c r="A74" s="4" t="s">
        <v>74</v>
      </c>
      <c r="B74" s="3">
        <v>0.76700000000000002</v>
      </c>
      <c r="C74" s="3">
        <v>0.438</v>
      </c>
      <c r="D74">
        <v>3</v>
      </c>
    </row>
    <row r="75" spans="1:4">
      <c r="A75" s="4" t="s">
        <v>75</v>
      </c>
      <c r="B75" s="3">
        <v>0.628</v>
      </c>
      <c r="C75" s="3">
        <v>0.373</v>
      </c>
      <c r="D75">
        <v>1</v>
      </c>
    </row>
    <row r="76" spans="1:4">
      <c r="A76" s="4" t="s">
        <v>76</v>
      </c>
      <c r="B76" s="3">
        <v>0.69799999999999995</v>
      </c>
      <c r="C76" s="3">
        <v>0.438</v>
      </c>
      <c r="D76">
        <v>3</v>
      </c>
    </row>
    <row r="77" spans="1:4">
      <c r="A77" s="4" t="s">
        <v>77</v>
      </c>
      <c r="B77" s="3">
        <v>0.879</v>
      </c>
      <c r="C77" s="3">
        <v>0.48399999999999999</v>
      </c>
      <c r="D77">
        <v>3</v>
      </c>
    </row>
    <row r="78" spans="1:4">
      <c r="A78" s="4" t="s">
        <v>78</v>
      </c>
      <c r="B78" s="3">
        <v>0.8</v>
      </c>
      <c r="C78" s="3">
        <v>0.53500000000000003</v>
      </c>
      <c r="D78">
        <v>0</v>
      </c>
    </row>
    <row r="79" spans="1:4">
      <c r="A79" s="4" t="s">
        <v>79</v>
      </c>
      <c r="B79" s="3">
        <v>0.60799999999999998</v>
      </c>
      <c r="C79" s="3">
        <v>0.45100000000000001</v>
      </c>
      <c r="D79">
        <v>1</v>
      </c>
    </row>
    <row r="80" spans="1:4">
      <c r="A80" s="4" t="s">
        <v>80</v>
      </c>
      <c r="B80" s="3">
        <v>0.52200000000000002</v>
      </c>
      <c r="C80" s="3">
        <v>0.41599999999999998</v>
      </c>
      <c r="D80">
        <v>3</v>
      </c>
    </row>
    <row r="81" spans="1:4">
      <c r="A81" s="4" t="s">
        <v>81</v>
      </c>
      <c r="B81" s="3">
        <v>0.59599999999999997</v>
      </c>
      <c r="C81" s="3">
        <v>0.437</v>
      </c>
      <c r="D81">
        <v>3</v>
      </c>
    </row>
    <row r="82" spans="1:4">
      <c r="A82" s="4" t="s">
        <v>82</v>
      </c>
      <c r="B82" s="3">
        <v>0.80700000000000005</v>
      </c>
      <c r="C82" s="3">
        <v>0.49399999999999999</v>
      </c>
      <c r="D82">
        <v>3</v>
      </c>
    </row>
    <row r="83" spans="1:4">
      <c r="A83" s="4" t="s">
        <v>83</v>
      </c>
      <c r="B83" s="3">
        <v>0.83399999999999996</v>
      </c>
      <c r="C83" s="3">
        <v>0.54300000000000004</v>
      </c>
      <c r="D83">
        <v>3</v>
      </c>
    </row>
    <row r="84" spans="1:4">
      <c r="A84" s="4" t="s">
        <v>84</v>
      </c>
      <c r="B84" s="3">
        <v>0.59899999999999998</v>
      </c>
      <c r="C84" s="3">
        <v>0.36199999999999999</v>
      </c>
      <c r="D84">
        <v>2</v>
      </c>
    </row>
    <row r="85" spans="1:4">
      <c r="A85" s="4" t="s">
        <v>85</v>
      </c>
      <c r="B85" s="3">
        <v>0.84399999999999997</v>
      </c>
      <c r="C85" s="3">
        <v>0.52200000000000002</v>
      </c>
      <c r="D85">
        <v>2</v>
      </c>
    </row>
    <row r="86" spans="1:4">
      <c r="A86" s="4" t="s">
        <v>86</v>
      </c>
      <c r="B86" s="3">
        <v>0.69099999999999995</v>
      </c>
      <c r="C86" s="3">
        <v>0.44600000000000001</v>
      </c>
      <c r="D86">
        <v>3</v>
      </c>
    </row>
    <row r="87" spans="1:4">
      <c r="A87" s="4" t="s">
        <v>87</v>
      </c>
      <c r="B87" s="3">
        <v>0.91300000000000003</v>
      </c>
      <c r="C87" s="3">
        <v>0.61099999999999999</v>
      </c>
      <c r="D87">
        <v>1</v>
      </c>
    </row>
    <row r="88" spans="1:4">
      <c r="A88" s="4" t="s">
        <v>88</v>
      </c>
      <c r="B88" s="3">
        <v>0.70499999999999996</v>
      </c>
      <c r="C88" s="3">
        <v>0.47899999999999998</v>
      </c>
      <c r="D88">
        <v>1</v>
      </c>
    </row>
    <row r="89" spans="1:4">
      <c r="A89" s="4" t="s">
        <v>89</v>
      </c>
      <c r="B89" s="3">
        <v>0.70599999999999996</v>
      </c>
      <c r="C89" s="3">
        <v>0.47299999999999998</v>
      </c>
      <c r="D89">
        <v>3</v>
      </c>
    </row>
    <row r="90" spans="1:4">
      <c r="A90" s="4" t="s">
        <v>90</v>
      </c>
      <c r="B90" s="3">
        <v>0.65900000000000003</v>
      </c>
      <c r="C90" s="3">
        <v>0.44</v>
      </c>
      <c r="D90">
        <v>1</v>
      </c>
    </row>
    <row r="91" spans="1:4">
      <c r="A91" s="4" t="s">
        <v>91</v>
      </c>
      <c r="B91" s="3">
        <v>0.81299999999999994</v>
      </c>
      <c r="C91" s="3">
        <v>0.51100000000000001</v>
      </c>
      <c r="D91">
        <v>3</v>
      </c>
    </row>
    <row r="92" spans="1:4">
      <c r="A92" s="4" t="s">
        <v>92</v>
      </c>
      <c r="B92" s="3">
        <v>0.627</v>
      </c>
      <c r="C92" s="3">
        <v>0.41299999999999998</v>
      </c>
      <c r="D92">
        <v>1</v>
      </c>
    </row>
    <row r="93" spans="1:4">
      <c r="A93" s="4" t="s">
        <v>93</v>
      </c>
      <c r="B93" s="3">
        <v>0.377</v>
      </c>
      <c r="C93" s="3">
        <v>0.32900000000000001</v>
      </c>
      <c r="D93">
        <v>3</v>
      </c>
    </row>
    <row r="94" spans="1:4">
      <c r="A94" s="4" t="s">
        <v>94</v>
      </c>
      <c r="B94" s="3">
        <v>0.65100000000000002</v>
      </c>
      <c r="C94" s="3">
        <v>0.4</v>
      </c>
      <c r="D94">
        <v>1</v>
      </c>
    </row>
    <row r="95" spans="1:4">
      <c r="A95" s="4" t="s">
        <v>95</v>
      </c>
      <c r="B95" s="3">
        <v>0.53700000000000003</v>
      </c>
      <c r="C95" s="3">
        <v>0.40200000000000002</v>
      </c>
      <c r="D95">
        <v>1</v>
      </c>
    </row>
    <row r="96" spans="1:4">
      <c r="A96" s="4" t="s">
        <v>96</v>
      </c>
      <c r="B96" s="3">
        <v>0.48199999999999998</v>
      </c>
      <c r="C96" s="3">
        <v>0.35899999999999999</v>
      </c>
      <c r="D96">
        <v>3</v>
      </c>
    </row>
    <row r="97" spans="1:4">
      <c r="A97" s="4" t="s">
        <v>97</v>
      </c>
      <c r="B97" s="3">
        <v>0.66500000000000004</v>
      </c>
      <c r="C97" s="3">
        <v>0.41199999999999998</v>
      </c>
      <c r="D97">
        <v>2</v>
      </c>
    </row>
    <row r="98" spans="1:4">
      <c r="A98" s="4" t="s">
        <v>98</v>
      </c>
      <c r="B98" s="3">
        <v>0.81899999999999995</v>
      </c>
      <c r="C98" s="3">
        <v>0.54400000000000004</v>
      </c>
      <c r="D98">
        <v>2</v>
      </c>
    </row>
    <row r="99" spans="1:4">
      <c r="A99" s="4" t="s">
        <v>99</v>
      </c>
      <c r="B99" s="3">
        <v>0.82499999999999996</v>
      </c>
      <c r="C99" s="3">
        <v>0.61</v>
      </c>
      <c r="D99">
        <v>3</v>
      </c>
    </row>
    <row r="100" spans="1:4">
      <c r="A100" s="4" t="s">
        <v>100</v>
      </c>
      <c r="B100" s="3">
        <v>0.64900000000000002</v>
      </c>
      <c r="C100" s="3">
        <v>0.51400000000000001</v>
      </c>
      <c r="D100">
        <v>3</v>
      </c>
    </row>
    <row r="101" spans="1:4">
      <c r="A101" s="4" t="s">
        <v>101</v>
      </c>
      <c r="B101" s="3">
        <v>0.73099999999999998</v>
      </c>
      <c r="C101" s="3">
        <v>0.434</v>
      </c>
      <c r="D101">
        <v>3</v>
      </c>
    </row>
    <row r="102" spans="1:4">
      <c r="A102" s="4" t="s">
        <v>102</v>
      </c>
      <c r="B102" s="3">
        <v>0.56799999999999995</v>
      </c>
      <c r="C102" s="3">
        <v>0.34699999999999998</v>
      </c>
      <c r="D102">
        <v>1</v>
      </c>
    </row>
    <row r="103" spans="1:4">
      <c r="A103" s="4" t="s">
        <v>103</v>
      </c>
      <c r="B103" s="3">
        <v>0.62</v>
      </c>
      <c r="C103" s="3">
        <v>0.34699999999999998</v>
      </c>
      <c r="D103">
        <v>1</v>
      </c>
    </row>
    <row r="104" spans="1:4">
      <c r="A104" s="4" t="s">
        <v>104</v>
      </c>
      <c r="B104" s="3">
        <v>0.84199999999999997</v>
      </c>
      <c r="C104" s="3">
        <v>0.51300000000000001</v>
      </c>
      <c r="D104">
        <v>3</v>
      </c>
    </row>
    <row r="105" spans="1:4">
      <c r="A105" s="4" t="s">
        <v>105</v>
      </c>
      <c r="B105" s="3">
        <v>0.70799999999999996</v>
      </c>
      <c r="C105" s="3">
        <v>0.47599999999999998</v>
      </c>
      <c r="D105">
        <v>3</v>
      </c>
    </row>
    <row r="106" spans="1:4">
      <c r="A106" s="4" t="s">
        <v>106</v>
      </c>
      <c r="B106" s="3">
        <v>0.69499999999999995</v>
      </c>
      <c r="C106" s="3">
        <v>0.48299999999999998</v>
      </c>
      <c r="D106">
        <v>3</v>
      </c>
    </row>
    <row r="107" spans="1:4">
      <c r="A107" s="4" t="s">
        <v>107</v>
      </c>
      <c r="B107" s="3">
        <v>0.72099999999999997</v>
      </c>
      <c r="C107" s="3">
        <v>0.36599999999999999</v>
      </c>
      <c r="D107">
        <v>3</v>
      </c>
    </row>
    <row r="108" spans="1:4">
      <c r="A108" s="4" t="s">
        <v>108</v>
      </c>
      <c r="B108" s="3">
        <v>0.78200000000000003</v>
      </c>
      <c r="C108" s="3">
        <v>0.47599999999999998</v>
      </c>
      <c r="D108">
        <v>1</v>
      </c>
    </row>
    <row r="109" spans="1:4">
      <c r="A109" s="4" t="s">
        <v>109</v>
      </c>
      <c r="B109" s="3">
        <v>0.85099999999999998</v>
      </c>
      <c r="C109" s="3">
        <v>0.57799999999999996</v>
      </c>
      <c r="D109">
        <v>3</v>
      </c>
    </row>
    <row r="110" spans="1:4">
      <c r="A110" s="4" t="s">
        <v>110</v>
      </c>
      <c r="B110" s="3">
        <v>0.88200000000000001</v>
      </c>
      <c r="C110" s="3">
        <v>0.53100000000000003</v>
      </c>
      <c r="D110">
        <v>1</v>
      </c>
    </row>
    <row r="111" spans="1:4">
      <c r="A111" s="4" t="s">
        <v>111</v>
      </c>
      <c r="B111" s="3">
        <v>0.86799999999999999</v>
      </c>
      <c r="C111" s="3">
        <v>0.56799999999999995</v>
      </c>
      <c r="D111">
        <v>1</v>
      </c>
    </row>
    <row r="112" spans="1:4">
      <c r="A112" s="4" t="s">
        <v>112</v>
      </c>
      <c r="B112" s="3">
        <v>0.56299999999999994</v>
      </c>
      <c r="C112" s="3">
        <v>0.41799999999999998</v>
      </c>
      <c r="D112">
        <v>1</v>
      </c>
    </row>
    <row r="113" spans="1:4">
      <c r="A113" s="4" t="s">
        <v>113</v>
      </c>
      <c r="B113" s="3">
        <v>0.753</v>
      </c>
      <c r="C113" s="3">
        <v>0.45500000000000002</v>
      </c>
      <c r="D113">
        <v>2</v>
      </c>
    </row>
    <row r="114" spans="1:4">
      <c r="A114" s="4" t="s">
        <v>114</v>
      </c>
      <c r="B114" s="3">
        <v>0.80900000000000005</v>
      </c>
      <c r="C114" s="3">
        <v>0.52900000000000003</v>
      </c>
      <c r="D114">
        <v>1</v>
      </c>
    </row>
    <row r="115" spans="1:4">
      <c r="A115" s="4" t="s">
        <v>115</v>
      </c>
      <c r="B115" s="3">
        <v>0.86499999999999999</v>
      </c>
      <c r="C115" s="3">
        <v>0.53500000000000003</v>
      </c>
      <c r="D115">
        <v>3</v>
      </c>
    </row>
    <row r="116" spans="1:4">
      <c r="A116" s="4" t="s">
        <v>116</v>
      </c>
      <c r="B116" s="3">
        <v>0.60299999999999998</v>
      </c>
      <c r="C116" s="3">
        <v>0.39100000000000001</v>
      </c>
      <c r="D116">
        <v>0</v>
      </c>
    </row>
    <row r="117" spans="1:4">
      <c r="A117" s="4" t="s">
        <v>117</v>
      </c>
      <c r="B117" s="3">
        <v>0.76600000000000001</v>
      </c>
      <c r="C117" s="3">
        <v>0.503</v>
      </c>
      <c r="D117">
        <v>3</v>
      </c>
    </row>
    <row r="118" spans="1:4">
      <c r="A118" s="4" t="s">
        <v>118</v>
      </c>
      <c r="B118" s="3">
        <v>0.57999999999999996</v>
      </c>
      <c r="C118" s="3">
        <v>0.36799999999999999</v>
      </c>
      <c r="D118">
        <v>1</v>
      </c>
    </row>
    <row r="119" spans="1:4">
      <c r="A119" s="4" t="s">
        <v>119</v>
      </c>
      <c r="B119" s="3">
        <v>0.88400000000000001</v>
      </c>
      <c r="C119" s="3">
        <v>0.64900000000000002</v>
      </c>
      <c r="D119">
        <v>2</v>
      </c>
    </row>
    <row r="120" spans="1:4">
      <c r="A120" s="4" t="s">
        <v>120</v>
      </c>
      <c r="B120" s="3">
        <v>0.53400000000000003</v>
      </c>
      <c r="C120" s="3">
        <v>0.37</v>
      </c>
      <c r="D120">
        <v>1</v>
      </c>
    </row>
    <row r="121" spans="1:4">
      <c r="A121" s="4" t="s">
        <v>121</v>
      </c>
      <c r="B121" s="3">
        <v>0.72599999999999998</v>
      </c>
      <c r="C121" s="3">
        <v>0.438</v>
      </c>
      <c r="D121">
        <v>3</v>
      </c>
    </row>
    <row r="122" spans="1:4">
      <c r="A122" s="4" t="s">
        <v>122</v>
      </c>
      <c r="B122" s="3">
        <v>0.55700000000000005</v>
      </c>
      <c r="C122" s="3">
        <v>0.40699999999999997</v>
      </c>
      <c r="D122">
        <v>1</v>
      </c>
    </row>
    <row r="123" spans="1:4">
      <c r="A123" s="4" t="s">
        <v>123</v>
      </c>
      <c r="B123" s="3">
        <v>0.504</v>
      </c>
      <c r="C123" s="3">
        <v>0.35</v>
      </c>
      <c r="D123">
        <v>1</v>
      </c>
    </row>
    <row r="124" spans="1:4">
      <c r="A124" s="4" t="s">
        <v>124</v>
      </c>
      <c r="B124" s="3">
        <v>0.80200000000000005</v>
      </c>
      <c r="C124" s="3">
        <v>0.51700000000000002</v>
      </c>
      <c r="D124">
        <v>3</v>
      </c>
    </row>
    <row r="125" spans="1:4">
      <c r="A125" s="4" t="s">
        <v>125</v>
      </c>
      <c r="B125" s="3">
        <v>0.54300000000000004</v>
      </c>
      <c r="C125" s="3">
        <v>0.41699999999999998</v>
      </c>
      <c r="D125">
        <v>3</v>
      </c>
    </row>
    <row r="126" spans="1:4">
      <c r="A126" s="4" t="s">
        <v>126</v>
      </c>
      <c r="B126" s="3">
        <v>0.64200000000000002</v>
      </c>
      <c r="C126" s="3">
        <v>0.438</v>
      </c>
      <c r="D126">
        <v>1</v>
      </c>
    </row>
    <row r="127" spans="1:4">
      <c r="A127" s="4" t="s">
        <v>127</v>
      </c>
      <c r="B127" s="3">
        <v>0.77300000000000002</v>
      </c>
      <c r="C127" s="3">
        <v>0.53600000000000003</v>
      </c>
      <c r="D127">
        <v>2</v>
      </c>
    </row>
    <row r="128" spans="1:4">
      <c r="A128" s="4" t="s">
        <v>128</v>
      </c>
      <c r="B128" s="3">
        <v>0.73199999999999998</v>
      </c>
      <c r="C128" s="3">
        <v>0.45100000000000001</v>
      </c>
      <c r="D128">
        <v>1</v>
      </c>
    </row>
    <row r="129" spans="1:4">
      <c r="A129" s="4" t="s">
        <v>129</v>
      </c>
      <c r="B129" s="3">
        <v>0.73</v>
      </c>
      <c r="C129" s="3">
        <v>0.42199999999999999</v>
      </c>
      <c r="D129">
        <v>3</v>
      </c>
    </row>
    <row r="130" spans="1:4">
      <c r="A130" s="4" t="s">
        <v>130</v>
      </c>
      <c r="B130" s="3">
        <v>0.84199999999999997</v>
      </c>
      <c r="C130" s="3">
        <v>0.54100000000000004</v>
      </c>
      <c r="D130">
        <v>1</v>
      </c>
    </row>
    <row r="131" spans="1:4">
      <c r="A131" s="4" t="s">
        <v>131</v>
      </c>
      <c r="B131" s="3">
        <v>0.626</v>
      </c>
      <c r="C131" s="3">
        <v>0.44400000000000001</v>
      </c>
      <c r="D131">
        <v>3</v>
      </c>
    </row>
    <row r="132" spans="1:4">
      <c r="A132" s="4" t="s">
        <v>132</v>
      </c>
      <c r="B132" s="3">
        <v>0.58099999999999996</v>
      </c>
      <c r="C132" s="3">
        <v>0.38600000000000001</v>
      </c>
      <c r="D132">
        <v>1</v>
      </c>
    </row>
    <row r="133" spans="1:4">
      <c r="A133" s="4" t="s">
        <v>133</v>
      </c>
      <c r="B133" s="3">
        <v>0.69299999999999995</v>
      </c>
      <c r="C133" s="3">
        <v>0.46899999999999997</v>
      </c>
      <c r="D133">
        <v>1</v>
      </c>
    </row>
    <row r="134" spans="1:4">
      <c r="A134" s="4" t="s">
        <v>134</v>
      </c>
      <c r="B134" s="3">
        <v>0.89400000000000002</v>
      </c>
      <c r="C134" s="3">
        <v>0.59399999999999997</v>
      </c>
      <c r="D134">
        <v>1</v>
      </c>
    </row>
    <row r="135" spans="1:4">
      <c r="A135" s="4" t="s">
        <v>135</v>
      </c>
      <c r="B135" s="3">
        <v>0.78600000000000003</v>
      </c>
      <c r="C135" s="3">
        <v>0.41099999999999998</v>
      </c>
      <c r="D135">
        <v>3</v>
      </c>
    </row>
    <row r="136" spans="1:4">
      <c r="A136" s="4" t="s">
        <v>136</v>
      </c>
      <c r="B136" s="3">
        <v>0.60899999999999999</v>
      </c>
      <c r="C136" s="3">
        <v>0.45300000000000001</v>
      </c>
      <c r="D136">
        <v>3</v>
      </c>
    </row>
    <row r="137" spans="1:4">
      <c r="A137" s="4" t="s">
        <v>137</v>
      </c>
      <c r="B137" s="3">
        <v>0.63900000000000001</v>
      </c>
      <c r="C137" s="3">
        <v>0.49299999999999999</v>
      </c>
      <c r="D137">
        <v>3</v>
      </c>
    </row>
    <row r="138" spans="1:4">
      <c r="A138" s="4" t="s">
        <v>138</v>
      </c>
      <c r="B138" s="3">
        <v>0.58099999999999996</v>
      </c>
      <c r="C138" s="3">
        <v>0.33100000000000002</v>
      </c>
      <c r="D138">
        <v>3</v>
      </c>
    </row>
    <row r="139" spans="1:4">
      <c r="A139" s="4" t="s">
        <v>139</v>
      </c>
      <c r="B139" s="3">
        <v>0.77500000000000002</v>
      </c>
      <c r="C139" s="3">
        <v>0.49199999999999999</v>
      </c>
      <c r="D139">
        <v>1</v>
      </c>
    </row>
    <row r="140" spans="1:4">
      <c r="A140" s="4" t="s">
        <v>140</v>
      </c>
      <c r="B140" s="3">
        <v>0.85299999999999998</v>
      </c>
      <c r="C140" s="3">
        <v>0.52400000000000002</v>
      </c>
      <c r="D140">
        <v>1</v>
      </c>
    </row>
    <row r="141" spans="1:4">
      <c r="A141" s="4" t="s">
        <v>141</v>
      </c>
      <c r="B141" s="3">
        <v>0.79100000000000004</v>
      </c>
      <c r="C141" s="3">
        <v>0.501</v>
      </c>
      <c r="D141">
        <v>1</v>
      </c>
    </row>
    <row r="142" spans="1:4">
      <c r="A142" s="4" t="s">
        <v>142</v>
      </c>
      <c r="B142" s="3">
        <v>0.80600000000000005</v>
      </c>
      <c r="C142" s="3">
        <v>0.57899999999999996</v>
      </c>
      <c r="D142">
        <v>3</v>
      </c>
    </row>
    <row r="143" spans="1:4">
      <c r="A143" s="4" t="s">
        <v>143</v>
      </c>
      <c r="B143" s="3">
        <v>0.871</v>
      </c>
      <c r="C143" s="3">
        <v>0.54300000000000004</v>
      </c>
      <c r="D143">
        <v>1</v>
      </c>
    </row>
    <row r="144" spans="1:4">
      <c r="A144" s="4" t="s">
        <v>144</v>
      </c>
      <c r="B144" s="3">
        <v>0.59399999999999997</v>
      </c>
      <c r="C144" s="3">
        <v>0.38800000000000001</v>
      </c>
      <c r="D144">
        <v>1</v>
      </c>
    </row>
    <row r="145" spans="1:4">
      <c r="A145" s="4" t="s">
        <v>145</v>
      </c>
      <c r="B145" s="3">
        <v>0.85599999999999998</v>
      </c>
      <c r="C145" s="3">
        <v>0.61699999999999999</v>
      </c>
      <c r="D145">
        <v>3</v>
      </c>
    </row>
    <row r="146" spans="1:4">
      <c r="A146" s="4" t="s">
        <v>146</v>
      </c>
      <c r="B146" s="3">
        <v>0.81799999999999995</v>
      </c>
      <c r="C146" s="3">
        <v>0.41</v>
      </c>
      <c r="D146">
        <v>3</v>
      </c>
    </row>
    <row r="147" spans="1:4">
      <c r="A147" s="4" t="s">
        <v>147</v>
      </c>
      <c r="B147" s="3">
        <v>0.83499999999999996</v>
      </c>
      <c r="C147" s="3">
        <v>0.61599999999999999</v>
      </c>
      <c r="D147">
        <v>2</v>
      </c>
    </row>
    <row r="148" spans="1:4">
      <c r="A148" s="4" t="s">
        <v>148</v>
      </c>
      <c r="B148" s="3">
        <v>0.75700000000000001</v>
      </c>
      <c r="C148" s="3">
        <v>0.373</v>
      </c>
      <c r="D148">
        <v>3</v>
      </c>
    </row>
    <row r="149" spans="1:4">
      <c r="A149" s="4" t="s">
        <v>149</v>
      </c>
      <c r="B149" s="3">
        <v>0.622</v>
      </c>
      <c r="C149" s="3">
        <v>0.42799999999999999</v>
      </c>
      <c r="D149">
        <v>3</v>
      </c>
    </row>
    <row r="150" spans="1:4">
      <c r="A150" s="10" t="s">
        <v>150</v>
      </c>
      <c r="B150" s="15">
        <v>0.63400000000000001</v>
      </c>
      <c r="C150" s="15">
        <v>0.4</v>
      </c>
      <c r="D150">
        <v>1</v>
      </c>
    </row>
    <row r="151" spans="1:4">
      <c r="A151" s="10" t="s">
        <v>151</v>
      </c>
      <c r="B151" s="15">
        <v>0.84199999999999997</v>
      </c>
      <c r="C151" s="15">
        <v>0.52</v>
      </c>
      <c r="D151">
        <v>3</v>
      </c>
    </row>
    <row r="152" spans="1:4">
      <c r="A152" s="10" t="s">
        <v>152</v>
      </c>
      <c r="B152" s="15">
        <v>0.7</v>
      </c>
      <c r="C152" s="15">
        <v>0.41599999999999998</v>
      </c>
      <c r="D152">
        <v>1</v>
      </c>
    </row>
    <row r="153" spans="1:4">
      <c r="A153" s="9"/>
    </row>
    <row r="154" spans="1:4">
      <c r="A154" s="9"/>
    </row>
    <row r="155" spans="1:4">
      <c r="A155" s="24" t="s">
        <v>165</v>
      </c>
      <c r="B155" s="23">
        <f>MIN(B2:B152)</f>
        <v>0.377</v>
      </c>
      <c r="C155" s="23">
        <f>MIN(C2:C152)</f>
        <v>0.309</v>
      </c>
    </row>
    <row r="156" spans="1:4">
      <c r="A156" s="9" t="s">
        <v>166</v>
      </c>
      <c r="B156" s="23">
        <f>MAX(B2:B152)</f>
        <v>0.91300000000000003</v>
      </c>
      <c r="C156" s="23">
        <f>MAX(C2:C152)</f>
        <v>0.64900000000000002</v>
      </c>
    </row>
    <row r="157" spans="1:4">
      <c r="A157" t="s">
        <v>174</v>
      </c>
      <c r="B157" s="23">
        <f>AVERAGE(B2:B152)</f>
        <v>0.7190728476821191</v>
      </c>
      <c r="C157" s="23">
        <f>AVERAGE(C2:C152)</f>
        <v>0.46479470198675493</v>
      </c>
    </row>
    <row r="158" spans="1:4">
      <c r="A158" t="s">
        <v>173</v>
      </c>
      <c r="B158" s="23">
        <f>MEDIAN(B2:B152)</f>
        <v>0.72899999999999998</v>
      </c>
      <c r="C158" s="23">
        <f>MEDIAN(C2:C152)</f>
        <v>0.45300000000000001</v>
      </c>
    </row>
  </sheetData>
  <autoFilter ref="A1:D149" xr:uid="{05A6751F-20E7-4BDD-9248-E4F8F1F7FDDD}">
    <sortState xmlns:xlrd2="http://schemas.microsoft.com/office/spreadsheetml/2017/richdata2" ref="A2:D125">
      <sortCondition descending="1" ref="C2:C125"/>
    </sortState>
  </autoFilter>
  <sortState xmlns:xlrd2="http://schemas.microsoft.com/office/spreadsheetml/2017/richdata2" ref="A2:D156">
    <sortCondition ref="A2:A156"/>
  </sortState>
  <conditionalFormatting sqref="D1: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K2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:K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Q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Q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</vt:lpstr>
      <vt:lpstr>Family Composition</vt:lpstr>
      <vt:lpstr>Income, Mortgages, and Rent</vt:lpstr>
      <vt:lpstr>Cultural Diversity</vt:lpstr>
      <vt:lpstr>Employment Engagement</vt:lpstr>
      <vt:lpstr>Occupation</vt:lpstr>
      <vt:lpstr>Education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2020-01-18T04:18:50Z</dcterms:created>
  <dcterms:modified xsi:type="dcterms:W3CDTF">2020-01-20T09:21:50Z</dcterms:modified>
</cp:coreProperties>
</file>