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HelloWorld\"/>
    </mc:Choice>
  </mc:AlternateContent>
  <xr:revisionPtr revIDLastSave="0" documentId="13_ncr:1_{0D3E2141-7386-4D33-BE3B-81D3BA62DDE0}" xr6:coauthVersionLast="45" xr6:coauthVersionMax="45" xr10:uidLastSave="{00000000-0000-0000-0000-000000000000}"/>
  <bookViews>
    <workbookView xWindow="43035" yWindow="3060" windowWidth="28800" windowHeight="15435" xr2:uid="{6CFA5382-1EE3-4EC3-AF51-867386821A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3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1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2" i="1"/>
  <c r="B252" i="1" l="1"/>
  <c r="B253" i="1" s="1"/>
  <c r="B251" i="1"/>
  <c r="E251" i="1" s="1"/>
  <c r="B247" i="1"/>
  <c r="E247" i="1" s="1"/>
  <c r="B248" i="1"/>
  <c r="E248" i="1" s="1"/>
  <c r="B246" i="1"/>
  <c r="B242" i="1"/>
  <c r="B243" i="1"/>
  <c r="B244" i="1"/>
  <c r="E244" i="1" s="1"/>
  <c r="B241" i="1"/>
  <c r="E241" i="1" s="1"/>
  <c r="B237" i="1"/>
  <c r="B238" i="1" s="1"/>
  <c r="B236" i="1"/>
  <c r="B232" i="1"/>
  <c r="B233" i="1" s="1"/>
  <c r="B231" i="1"/>
  <c r="E231" i="1" s="1"/>
  <c r="B227" i="1"/>
  <c r="B228" i="1" s="1"/>
  <c r="B226" i="1"/>
  <c r="E226" i="1" s="1"/>
  <c r="B222" i="1"/>
  <c r="B223" i="1" s="1"/>
  <c r="B221" i="1"/>
  <c r="E221" i="1" s="1"/>
  <c r="B217" i="1"/>
  <c r="E217" i="1" s="1"/>
  <c r="B216" i="1"/>
  <c r="B212" i="1"/>
  <c r="E212" i="1" s="1"/>
  <c r="B211" i="1"/>
  <c r="E211" i="1" s="1"/>
  <c r="B207" i="1"/>
  <c r="B208" i="1"/>
  <c r="B209" i="1" s="1"/>
  <c r="E209" i="1" s="1"/>
  <c r="B206" i="1"/>
  <c r="B202" i="1"/>
  <c r="B203" i="1" s="1"/>
  <c r="B201" i="1"/>
  <c r="E201" i="1" s="1"/>
  <c r="B197" i="1"/>
  <c r="B198" i="1" s="1"/>
  <c r="B196" i="1"/>
  <c r="E196" i="1" s="1"/>
  <c r="B190" i="1"/>
  <c r="B191" i="1"/>
  <c r="B192" i="1"/>
  <c r="E192" i="1" s="1"/>
  <c r="B189" i="1"/>
  <c r="E189" i="1" s="1"/>
  <c r="B183" i="1"/>
  <c r="E183" i="1" s="1"/>
  <c r="B182" i="1"/>
  <c r="E182" i="1" s="1"/>
  <c r="B169" i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68" i="1"/>
  <c r="E168" i="1" s="1"/>
  <c r="B157" i="1"/>
  <c r="B158" i="1"/>
  <c r="E158" i="1" s="1"/>
  <c r="B159" i="1"/>
  <c r="B160" i="1" s="1"/>
  <c r="B156" i="1"/>
  <c r="E156" i="1" s="1"/>
  <c r="B147" i="1"/>
  <c r="E147" i="1" s="1"/>
  <c r="B146" i="1"/>
  <c r="E146" i="1" s="1"/>
  <c r="B137" i="1"/>
  <c r="B138" i="1"/>
  <c r="B139" i="1"/>
  <c r="E139" i="1" s="1"/>
  <c r="B136" i="1"/>
  <c r="E136" i="1"/>
  <c r="B117" i="1"/>
  <c r="E117" i="1" s="1"/>
  <c r="B118" i="1"/>
  <c r="E118" i="1" s="1"/>
  <c r="B119" i="1"/>
  <c r="E119" i="1" s="1"/>
  <c r="B120" i="1"/>
  <c r="B121" i="1" s="1"/>
  <c r="B116" i="1"/>
  <c r="E116" i="1" s="1"/>
  <c r="B107" i="1"/>
  <c r="B108" i="1" s="1"/>
  <c r="B106" i="1"/>
  <c r="E106" i="1" s="1"/>
  <c r="B97" i="1"/>
  <c r="B98" i="1" s="1"/>
  <c r="B96" i="1"/>
  <c r="E96" i="1"/>
  <c r="B23" i="1"/>
  <c r="B24" i="1" s="1"/>
  <c r="E200" i="1"/>
  <c r="E202" i="1"/>
  <c r="E205" i="1"/>
  <c r="E206" i="1"/>
  <c r="E207" i="1"/>
  <c r="E208" i="1"/>
  <c r="E210" i="1"/>
  <c r="E215" i="1"/>
  <c r="E216" i="1"/>
  <c r="E220" i="1"/>
  <c r="E225" i="1"/>
  <c r="E227" i="1"/>
  <c r="E230" i="1"/>
  <c r="E235" i="1"/>
  <c r="E236" i="1"/>
  <c r="E240" i="1"/>
  <c r="E242" i="1"/>
  <c r="E243" i="1"/>
  <c r="E245" i="1"/>
  <c r="E246" i="1"/>
  <c r="E250" i="1"/>
  <c r="E252" i="1"/>
  <c r="E95" i="1"/>
  <c r="E97" i="1"/>
  <c r="E105" i="1"/>
  <c r="E107" i="1"/>
  <c r="E115" i="1"/>
  <c r="E135" i="1"/>
  <c r="E137" i="1"/>
  <c r="E138" i="1"/>
  <c r="E145" i="1"/>
  <c r="E155" i="1"/>
  <c r="E157" i="1"/>
  <c r="E167" i="1"/>
  <c r="E181" i="1"/>
  <c r="E188" i="1"/>
  <c r="E190" i="1"/>
  <c r="E191" i="1"/>
  <c r="E195" i="1"/>
  <c r="C252" i="1"/>
  <c r="C253" i="1" s="1"/>
  <c r="C251" i="1"/>
  <c r="C247" i="1"/>
  <c r="C248" i="1"/>
  <c r="C249" i="1" s="1"/>
  <c r="C246" i="1"/>
  <c r="C243" i="1"/>
  <c r="C244" i="1" s="1"/>
  <c r="C242" i="1"/>
  <c r="D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F24" i="1" l="1"/>
  <c r="D24" i="1"/>
  <c r="B25" i="1"/>
  <c r="F23" i="1"/>
  <c r="D23" i="1"/>
  <c r="B254" i="1"/>
  <c r="E254" i="1" s="1"/>
  <c r="E253" i="1"/>
  <c r="B249" i="1"/>
  <c r="E249" i="1" s="1"/>
  <c r="B239" i="1"/>
  <c r="E239" i="1" s="1"/>
  <c r="E238" i="1"/>
  <c r="E237" i="1"/>
  <c r="B234" i="1"/>
  <c r="E234" i="1" s="1"/>
  <c r="E233" i="1"/>
  <c r="E232" i="1"/>
  <c r="E228" i="1"/>
  <c r="B229" i="1"/>
  <c r="E229" i="1" s="1"/>
  <c r="E223" i="1"/>
  <c r="B224" i="1"/>
  <c r="E224" i="1" s="1"/>
  <c r="E222" i="1"/>
  <c r="B218" i="1"/>
  <c r="B213" i="1"/>
  <c r="B204" i="1"/>
  <c r="E204" i="1" s="1"/>
  <c r="E203" i="1"/>
  <c r="E198" i="1"/>
  <c r="B199" i="1"/>
  <c r="E199" i="1" s="1"/>
  <c r="E197" i="1"/>
  <c r="B193" i="1"/>
  <c r="B184" i="1"/>
  <c r="B161" i="1"/>
  <c r="E160" i="1"/>
  <c r="E159" i="1"/>
  <c r="B148" i="1"/>
  <c r="B140" i="1"/>
  <c r="B122" i="1"/>
  <c r="E121" i="1"/>
  <c r="E120" i="1"/>
  <c r="B109" i="1"/>
  <c r="E108" i="1"/>
  <c r="E98" i="1"/>
  <c r="B99" i="1"/>
  <c r="E24" i="1"/>
  <c r="E23" i="1"/>
  <c r="F25" i="1" l="1"/>
  <c r="D25" i="1"/>
  <c r="B26" i="1"/>
  <c r="E26" i="1" s="1"/>
  <c r="E25" i="1"/>
  <c r="E218" i="1"/>
  <c r="B219" i="1"/>
  <c r="E219" i="1" s="1"/>
  <c r="B214" i="1"/>
  <c r="E214" i="1" s="1"/>
  <c r="E213" i="1"/>
  <c r="E193" i="1"/>
  <c r="B194" i="1"/>
  <c r="E194" i="1" s="1"/>
  <c r="B185" i="1"/>
  <c r="E184" i="1"/>
  <c r="E169" i="1"/>
  <c r="B162" i="1"/>
  <c r="E161" i="1"/>
  <c r="E148" i="1"/>
  <c r="B149" i="1"/>
  <c r="B141" i="1"/>
  <c r="E140" i="1"/>
  <c r="B123" i="1"/>
  <c r="E122" i="1"/>
  <c r="B110" i="1"/>
  <c r="E109" i="1"/>
  <c r="E99" i="1"/>
  <c r="B100" i="1"/>
  <c r="B27" i="1" l="1"/>
  <c r="F26" i="1"/>
  <c r="D26" i="1"/>
  <c r="E185" i="1"/>
  <c r="B186" i="1"/>
  <c r="E170" i="1"/>
  <c r="B163" i="1"/>
  <c r="E162" i="1"/>
  <c r="E149" i="1"/>
  <c r="B150" i="1"/>
  <c r="B142" i="1"/>
  <c r="E141" i="1"/>
  <c r="E123" i="1"/>
  <c r="B124" i="1"/>
  <c r="E110" i="1"/>
  <c r="B111" i="1"/>
  <c r="E100" i="1"/>
  <c r="B101" i="1"/>
  <c r="E27" i="1"/>
  <c r="B28" i="1" l="1"/>
  <c r="D27" i="1"/>
  <c r="F27" i="1"/>
  <c r="B187" i="1"/>
  <c r="E187" i="1" s="1"/>
  <c r="E186" i="1"/>
  <c r="E171" i="1"/>
  <c r="E163" i="1"/>
  <c r="B164" i="1"/>
  <c r="B151" i="1"/>
  <c r="E150" i="1"/>
  <c r="B143" i="1"/>
  <c r="E142" i="1"/>
  <c r="E124" i="1"/>
  <c r="B125" i="1"/>
  <c r="B112" i="1"/>
  <c r="E111" i="1"/>
  <c r="E101" i="1"/>
  <c r="B102" i="1"/>
  <c r="E28" i="1"/>
  <c r="B29" i="1" l="1"/>
  <c r="F28" i="1"/>
  <c r="D28" i="1"/>
  <c r="E172" i="1"/>
  <c r="E164" i="1"/>
  <c r="B165" i="1"/>
  <c r="E151" i="1"/>
  <c r="B152" i="1"/>
  <c r="E143" i="1"/>
  <c r="B144" i="1"/>
  <c r="E144" i="1" s="1"/>
  <c r="B126" i="1"/>
  <c r="E125" i="1"/>
  <c r="B113" i="1"/>
  <c r="E112" i="1"/>
  <c r="E102" i="1"/>
  <c r="B103" i="1"/>
  <c r="E29" i="1"/>
  <c r="B30" i="1" l="1"/>
  <c r="F29" i="1"/>
  <c r="D29" i="1"/>
  <c r="E173" i="1"/>
  <c r="B166" i="1"/>
  <c r="E166" i="1" s="1"/>
  <c r="E165" i="1"/>
  <c r="B153" i="1"/>
  <c r="E152" i="1"/>
  <c r="B127" i="1"/>
  <c r="E126" i="1"/>
  <c r="E113" i="1"/>
  <c r="B114" i="1"/>
  <c r="E114" i="1" s="1"/>
  <c r="E103" i="1"/>
  <c r="B104" i="1"/>
  <c r="E104" i="1" s="1"/>
  <c r="E30" i="1"/>
  <c r="B31" i="1" l="1"/>
  <c r="F30" i="1"/>
  <c r="D30" i="1"/>
  <c r="E174" i="1"/>
  <c r="E153" i="1"/>
  <c r="B154" i="1"/>
  <c r="E154" i="1" s="1"/>
  <c r="E127" i="1"/>
  <c r="B128" i="1"/>
  <c r="E31" i="1"/>
  <c r="B32" i="1" l="1"/>
  <c r="F31" i="1"/>
  <c r="D31" i="1"/>
  <c r="E175" i="1"/>
  <c r="E128" i="1"/>
  <c r="B129" i="1"/>
  <c r="E32" i="1"/>
  <c r="B33" i="1" l="1"/>
  <c r="F32" i="1"/>
  <c r="D32" i="1"/>
  <c r="E176" i="1"/>
  <c r="B130" i="1"/>
  <c r="E129" i="1"/>
  <c r="E33" i="1"/>
  <c r="B34" i="1" l="1"/>
  <c r="F33" i="1"/>
  <c r="D33" i="1"/>
  <c r="E177" i="1"/>
  <c r="E130" i="1"/>
  <c r="B131" i="1"/>
  <c r="E34" i="1"/>
  <c r="B35" i="1" l="1"/>
  <c r="F34" i="1"/>
  <c r="D34" i="1"/>
  <c r="E178" i="1"/>
  <c r="B132" i="1"/>
  <c r="E131" i="1"/>
  <c r="E35" i="1"/>
  <c r="B36" i="1" l="1"/>
  <c r="D35" i="1"/>
  <c r="F35" i="1"/>
  <c r="E179" i="1"/>
  <c r="E180" i="1"/>
  <c r="B133" i="1"/>
  <c r="E132" i="1"/>
  <c r="E36" i="1"/>
  <c r="B37" i="1" l="1"/>
  <c r="D36" i="1"/>
  <c r="F36" i="1"/>
  <c r="B134" i="1"/>
  <c r="E134" i="1" s="1"/>
  <c r="E133" i="1"/>
  <c r="E37" i="1"/>
  <c r="B38" i="1" l="1"/>
  <c r="F37" i="1"/>
  <c r="D37" i="1"/>
  <c r="E38" i="1"/>
  <c r="B39" i="1" l="1"/>
  <c r="E39" i="1" s="1"/>
  <c r="F38" i="1"/>
  <c r="D38" i="1"/>
  <c r="B40" i="1" l="1"/>
  <c r="E40" i="1" s="1"/>
  <c r="D39" i="1"/>
  <c r="F39" i="1"/>
  <c r="B41" i="1" l="1"/>
  <c r="F40" i="1"/>
  <c r="D40" i="1"/>
  <c r="E41" i="1"/>
  <c r="B42" i="1" l="1"/>
  <c r="F41" i="1"/>
  <c r="D41" i="1"/>
  <c r="E42" i="1"/>
  <c r="B43" i="1" l="1"/>
  <c r="F42" i="1"/>
  <c r="D42" i="1"/>
  <c r="E43" i="1"/>
  <c r="B44" i="1" l="1"/>
  <c r="F43" i="1"/>
  <c r="D43" i="1"/>
  <c r="E44" i="1"/>
  <c r="B45" i="1" l="1"/>
  <c r="E45" i="1" s="1"/>
  <c r="F44" i="1"/>
  <c r="D44" i="1"/>
  <c r="B46" i="1" l="1"/>
  <c r="F45" i="1"/>
  <c r="D45" i="1"/>
  <c r="E46" i="1"/>
  <c r="B47" i="1" l="1"/>
  <c r="F46" i="1"/>
  <c r="D46" i="1"/>
  <c r="E47" i="1"/>
  <c r="B48" i="1" l="1"/>
  <c r="E48" i="1" s="1"/>
  <c r="D47" i="1"/>
  <c r="F47" i="1"/>
  <c r="B49" i="1" l="1"/>
  <c r="D48" i="1"/>
  <c r="F48" i="1"/>
  <c r="E49" i="1"/>
  <c r="B50" i="1" l="1"/>
  <c r="F49" i="1"/>
  <c r="D49" i="1"/>
  <c r="E50" i="1"/>
  <c r="B51" i="1" l="1"/>
  <c r="F50" i="1"/>
  <c r="D50" i="1"/>
  <c r="E51" i="1"/>
  <c r="B52" i="1" l="1"/>
  <c r="D51" i="1"/>
  <c r="F51" i="1"/>
  <c r="E52" i="1"/>
  <c r="B53" i="1" l="1"/>
  <c r="F52" i="1"/>
  <c r="D52" i="1"/>
  <c r="E53" i="1"/>
  <c r="B54" i="1" l="1"/>
  <c r="F53" i="1"/>
  <c r="D53" i="1"/>
  <c r="E54" i="1"/>
  <c r="B55" i="1" l="1"/>
  <c r="F54" i="1"/>
  <c r="D54" i="1"/>
  <c r="E55" i="1"/>
  <c r="B56" i="1" l="1"/>
  <c r="F55" i="1"/>
  <c r="D55" i="1"/>
  <c r="E56" i="1"/>
  <c r="B57" i="1" l="1"/>
  <c r="F56" i="1"/>
  <c r="D56" i="1"/>
  <c r="E57" i="1"/>
  <c r="B58" i="1" l="1"/>
  <c r="F57" i="1"/>
  <c r="D57" i="1"/>
  <c r="E58" i="1"/>
  <c r="B59" i="1" l="1"/>
  <c r="F58" i="1"/>
  <c r="D58" i="1"/>
  <c r="E59" i="1"/>
  <c r="B60" i="1" l="1"/>
  <c r="F59" i="1"/>
  <c r="D59" i="1"/>
  <c r="E60" i="1"/>
  <c r="B61" i="1" l="1"/>
  <c r="D60" i="1"/>
  <c r="F60" i="1"/>
  <c r="E61" i="1"/>
  <c r="B62" i="1" l="1"/>
  <c r="F61" i="1"/>
  <c r="D61" i="1"/>
  <c r="E62" i="1"/>
  <c r="B63" i="1" l="1"/>
  <c r="F62" i="1"/>
  <c r="D62" i="1"/>
  <c r="E63" i="1"/>
  <c r="B64" i="1" l="1"/>
  <c r="D63" i="1"/>
  <c r="F63" i="1"/>
  <c r="E64" i="1"/>
  <c r="B65" i="1" l="1"/>
  <c r="F64" i="1"/>
  <c r="D64" i="1"/>
  <c r="E65" i="1"/>
  <c r="B66" i="1" l="1"/>
  <c r="F65" i="1"/>
  <c r="D65" i="1"/>
  <c r="E66" i="1"/>
  <c r="B67" i="1" l="1"/>
  <c r="F66" i="1"/>
  <c r="D66" i="1"/>
  <c r="E67" i="1"/>
  <c r="B68" i="1" l="1"/>
  <c r="F67" i="1"/>
  <c r="D67" i="1"/>
  <c r="E68" i="1"/>
  <c r="B69" i="1" l="1"/>
  <c r="F68" i="1"/>
  <c r="D68" i="1"/>
  <c r="E69" i="1"/>
  <c r="B70" i="1" l="1"/>
  <c r="F69" i="1"/>
  <c r="D69" i="1"/>
  <c r="E70" i="1"/>
  <c r="B71" i="1" l="1"/>
  <c r="F70" i="1"/>
  <c r="D70" i="1"/>
  <c r="E71" i="1"/>
  <c r="B72" i="1" l="1"/>
  <c r="D71" i="1"/>
  <c r="F71" i="1"/>
  <c r="E72" i="1"/>
  <c r="B73" i="1" l="1"/>
  <c r="D72" i="1"/>
  <c r="F72" i="1"/>
  <c r="E73" i="1"/>
  <c r="B74" i="1" l="1"/>
  <c r="F73" i="1"/>
  <c r="D73" i="1"/>
  <c r="E74" i="1"/>
  <c r="B75" i="1" l="1"/>
  <c r="F74" i="1"/>
  <c r="D74" i="1"/>
  <c r="E75" i="1"/>
  <c r="B76" i="1" l="1"/>
  <c r="D75" i="1"/>
  <c r="F75" i="1"/>
  <c r="E76" i="1"/>
  <c r="B77" i="1" l="1"/>
  <c r="F76" i="1"/>
  <c r="D76" i="1"/>
  <c r="E77" i="1"/>
  <c r="B78" i="1" l="1"/>
  <c r="D77" i="1"/>
  <c r="F77" i="1"/>
  <c r="E78" i="1"/>
  <c r="B79" i="1" l="1"/>
  <c r="F78" i="1"/>
  <c r="D78" i="1"/>
  <c r="E79" i="1"/>
  <c r="B80" i="1" l="1"/>
  <c r="F79" i="1"/>
  <c r="D79" i="1"/>
  <c r="E80" i="1"/>
  <c r="B81" i="1" l="1"/>
  <c r="F80" i="1"/>
  <c r="D80" i="1"/>
  <c r="E81" i="1"/>
  <c r="B82" i="1" l="1"/>
  <c r="D81" i="1"/>
  <c r="F81" i="1"/>
  <c r="E82" i="1"/>
  <c r="B83" i="1" l="1"/>
  <c r="F82" i="1"/>
  <c r="D82" i="1"/>
  <c r="E83" i="1"/>
  <c r="B84" i="1" l="1"/>
  <c r="F83" i="1"/>
  <c r="D83" i="1"/>
  <c r="E84" i="1"/>
  <c r="B85" i="1" l="1"/>
  <c r="D84" i="1"/>
  <c r="F84" i="1"/>
  <c r="E85" i="1"/>
  <c r="B86" i="1" l="1"/>
  <c r="F85" i="1"/>
  <c r="D85" i="1"/>
  <c r="E86" i="1"/>
  <c r="B87" i="1" l="1"/>
  <c r="F86" i="1"/>
  <c r="D86" i="1"/>
  <c r="E87" i="1"/>
  <c r="B88" i="1" l="1"/>
  <c r="D87" i="1"/>
  <c r="F87" i="1"/>
  <c r="E88" i="1"/>
  <c r="B89" i="1" l="1"/>
  <c r="F88" i="1"/>
  <c r="D88" i="1"/>
  <c r="E89" i="1"/>
  <c r="B90" i="1" l="1"/>
  <c r="F89" i="1"/>
  <c r="D89" i="1"/>
  <c r="E90" i="1"/>
  <c r="B91" i="1" l="1"/>
  <c r="F90" i="1"/>
  <c r="D90" i="1"/>
  <c r="E91" i="1"/>
  <c r="B92" i="1" l="1"/>
  <c r="E92" i="1" s="1"/>
  <c r="F91" i="1"/>
  <c r="D91" i="1"/>
  <c r="B93" i="1" l="1"/>
  <c r="F92" i="1"/>
  <c r="D92" i="1"/>
  <c r="E93" i="1"/>
  <c r="B94" i="1" l="1"/>
  <c r="D93" i="1"/>
  <c r="F93" i="1"/>
  <c r="F94" i="1" l="1"/>
  <c r="D94" i="1"/>
  <c r="E94" i="1"/>
</calcChain>
</file>

<file path=xl/sharedStrings.xml><?xml version="1.0" encoding="utf-8"?>
<sst xmlns="http://schemas.openxmlformats.org/spreadsheetml/2006/main" count="15" uniqueCount="15">
  <si>
    <t>Indigenous Population</t>
  </si>
  <si>
    <t>Colonial Population</t>
  </si>
  <si>
    <t>Year</t>
  </si>
  <si>
    <t>Inclusive of Indigenous population</t>
  </si>
  <si>
    <t>Gold Rush</t>
  </si>
  <si>
    <t>First Rail - Flinders St to Port Melbourne</t>
  </si>
  <si>
    <t>Rail met at Wallangarra, NSW/QLD</t>
  </si>
  <si>
    <t>Rail met at Albury, NSW/VIC</t>
  </si>
  <si>
    <t>2006p</t>
  </si>
  <si>
    <t>2007p</t>
  </si>
  <si>
    <t>Epidemic - up to half of east coast died, dropping entire Indigenous population by 20%?</t>
  </si>
  <si>
    <t>Total Population</t>
  </si>
  <si>
    <t>Indigenous Percentage drop from Baseline</t>
  </si>
  <si>
    <t>Indigenous Percentage of Population</t>
  </si>
  <si>
    <t>Estimate of 300,000 to 1,000,000 with archeological evidence indicating that could have sustained some 750,000.  Some sources indicate a population of 800,000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</si>
</sst>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">
    <xf numFmtId="0" fontId="0" fillId="0" borderId="0" xfId="0"/>
    <xf numFmtId="3" fontId="0" fillId="0" borderId="0" xfId="0" applyNumberFormat="1"/>
    <xf numFmtId="3" fontId="0" fillId="2" borderId="1" xfId="0" applyNumberFormat="1" applyFill="1" applyBorder="1"/>
    <xf numFmtId="0" fontId="0" fillId="3" borderId="0" xfId="0" applyFill="1"/>
    <xf numFmtId="0" fontId="0" fillId="4" borderId="0" xfId="0" applyFill="1"/>
    <xf numFmtId="164" fontId="0" fillId="0" borderId="0" xfId="0" applyNumberFormat="1"/>
    <xf numFmtId="3" fontId="0" fillId="2" borderId="2" xfId="0" applyNumberFormat="1" applyFill="1" applyBorder="1"/>
    <xf numFmtId="0" fontId="1" fillId="0" borderId="0" xfId="1" applyNumberFormat="1" applyFont="1" applyAlignment="1" applyProtection="1">
      <alignment horizontal="right"/>
      <protection locked="0"/>
    </xf>
    <xf numFmtId="1" fontId="1" fillId="0" borderId="0" xfId="1" applyNumberFormat="1" applyFont="1" applyAlignment="1"/>
    <xf numFmtId="1" fontId="1" fillId="0" borderId="0" xfId="2" applyNumberFormat="1" applyFont="1"/>
    <xf numFmtId="1" fontId="1" fillId="0" borderId="0" xfId="1" applyNumberFormat="1" applyFont="1" applyBorder="1" applyAlignment="1" applyProtection="1">
      <alignment horizontal="right"/>
      <protection locked="0"/>
    </xf>
    <xf numFmtId="1" fontId="1" fillId="0" borderId="0" xfId="1" applyNumberFormat="1" applyFont="1" applyBorder="1"/>
    <xf numFmtId="0" fontId="1" fillId="0" borderId="0" xfId="1" applyNumberFormat="1" applyFont="1" applyBorder="1"/>
    <xf numFmtId="0" fontId="3" fillId="0" borderId="0" xfId="1" applyNumberFormat="1" applyFont="1" applyAlignment="1">
      <alignment horizontal="right"/>
    </xf>
    <xf numFmtId="0" fontId="3" fillId="0" borderId="0" xfId="1" applyFont="1" applyAlignment="1">
      <alignment horizontal="right"/>
    </xf>
    <xf numFmtId="3" fontId="0" fillId="5" borderId="1" xfId="0" applyNumberFormat="1" applyFill="1" applyBorder="1"/>
    <xf numFmtId="3" fontId="0" fillId="0" borderId="0" xfId="0" applyNumberFormat="1" applyFill="1" applyBorder="1"/>
  </cellXfs>
  <cellStyles count="3">
    <cellStyle name="Normal" xfId="0" builtinId="0"/>
    <cellStyle name="Normal 2" xfId="1" xr:uid="{8328A7E4-BE91-4E61-AE92-03CE55AD5D57}"/>
    <cellStyle name="Normal_A" xfId="2" xr:uid="{C70542BF-1113-4D8D-B2A6-8C6DD02593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37A9-D1CC-4DD1-AED3-569F1AD38B5C}">
  <dimension ref="A1:G254"/>
  <sheetViews>
    <sheetView tabSelected="1" topLeftCell="B1" zoomScale="106" zoomScaleNormal="106" workbookViewId="0">
      <selection activeCell="N30" sqref="N30"/>
    </sheetView>
  </sheetViews>
  <sheetFormatPr defaultRowHeight="15" x14ac:dyDescent="0.25"/>
  <cols>
    <col min="2" max="2" width="21.42578125" style="1" bestFit="1" customWidth="1"/>
    <col min="3" max="3" width="18.7109375" style="1" bestFit="1" customWidth="1"/>
    <col min="4" max="4" width="18.7109375" style="1" customWidth="1"/>
    <col min="5" max="5" width="34.5703125" style="5" bestFit="1" customWidth="1"/>
    <col min="6" max="6" width="39.5703125" style="5" bestFit="1" customWidth="1"/>
    <col min="7" max="7" width="9.14062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11</v>
      </c>
      <c r="E1" t="s">
        <v>13</v>
      </c>
      <c r="F1" t="s">
        <v>12</v>
      </c>
    </row>
    <row r="2" spans="1:6" x14ac:dyDescent="0.25">
      <c r="A2">
        <v>1768</v>
      </c>
      <c r="B2" s="1">
        <v>750000</v>
      </c>
      <c r="C2" s="1">
        <v>0</v>
      </c>
      <c r="D2" s="1">
        <f>B2+C2</f>
        <v>750000</v>
      </c>
      <c r="E2" s="5">
        <f>B2/(B2+C2)</f>
        <v>1</v>
      </c>
      <c r="F2" s="5">
        <v>1</v>
      </c>
    </row>
    <row r="3" spans="1:6" x14ac:dyDescent="0.25">
      <c r="A3">
        <v>1769</v>
      </c>
      <c r="B3" s="1">
        <v>750000</v>
      </c>
      <c r="C3" s="1">
        <v>0</v>
      </c>
      <c r="D3" s="1">
        <f t="shared" ref="D3:D66" si="0">B3+C3</f>
        <v>750000</v>
      </c>
      <c r="E3" s="5">
        <f t="shared" ref="E3:E66" si="1">B3/(B3+C3)</f>
        <v>1</v>
      </c>
      <c r="F3" s="5">
        <f>1-(($B$2-B3)/$B$2)</f>
        <v>1</v>
      </c>
    </row>
    <row r="4" spans="1:6" x14ac:dyDescent="0.25">
      <c r="A4">
        <v>1770</v>
      </c>
      <c r="B4" s="1">
        <v>750000</v>
      </c>
      <c r="C4" s="1">
        <v>0</v>
      </c>
      <c r="D4" s="1">
        <f t="shared" si="0"/>
        <v>750000</v>
      </c>
      <c r="E4" s="5">
        <f t="shared" si="1"/>
        <v>1</v>
      </c>
      <c r="F4" s="5">
        <f t="shared" ref="F4:F67" si="2">1-(($B$2-B4)/$B$2)</f>
        <v>1</v>
      </c>
    </row>
    <row r="5" spans="1:6" x14ac:dyDescent="0.25">
      <c r="A5">
        <v>1771</v>
      </c>
      <c r="B5" s="1">
        <v>750000</v>
      </c>
      <c r="C5" s="1">
        <v>0</v>
      </c>
      <c r="D5" s="1">
        <f t="shared" si="0"/>
        <v>750000</v>
      </c>
      <c r="E5" s="5">
        <f t="shared" si="1"/>
        <v>1</v>
      </c>
      <c r="F5" s="5">
        <f t="shared" si="2"/>
        <v>1</v>
      </c>
    </row>
    <row r="6" spans="1:6" x14ac:dyDescent="0.25">
      <c r="A6">
        <v>1772</v>
      </c>
      <c r="B6" s="1">
        <v>750000</v>
      </c>
      <c r="C6" s="1">
        <v>0</v>
      </c>
      <c r="D6" s="1">
        <f t="shared" si="0"/>
        <v>750000</v>
      </c>
      <c r="E6" s="5">
        <f t="shared" si="1"/>
        <v>1</v>
      </c>
      <c r="F6" s="5">
        <f t="shared" si="2"/>
        <v>1</v>
      </c>
    </row>
    <row r="7" spans="1:6" x14ac:dyDescent="0.25">
      <c r="A7">
        <v>1773</v>
      </c>
      <c r="B7" s="1">
        <v>750000</v>
      </c>
      <c r="C7" s="1">
        <v>0</v>
      </c>
      <c r="D7" s="1">
        <f t="shared" si="0"/>
        <v>750000</v>
      </c>
      <c r="E7" s="5">
        <f t="shared" si="1"/>
        <v>1</v>
      </c>
      <c r="F7" s="5">
        <f t="shared" si="2"/>
        <v>1</v>
      </c>
    </row>
    <row r="8" spans="1:6" x14ac:dyDescent="0.25">
      <c r="A8">
        <v>1774</v>
      </c>
      <c r="B8" s="1">
        <v>750000</v>
      </c>
      <c r="C8" s="1">
        <v>0</v>
      </c>
      <c r="D8" s="1">
        <f t="shared" si="0"/>
        <v>750000</v>
      </c>
      <c r="E8" s="5">
        <f t="shared" si="1"/>
        <v>1</v>
      </c>
      <c r="F8" s="5">
        <f t="shared" si="2"/>
        <v>1</v>
      </c>
    </row>
    <row r="9" spans="1:6" x14ac:dyDescent="0.25">
      <c r="A9">
        <v>1775</v>
      </c>
      <c r="B9" s="1">
        <v>750000</v>
      </c>
      <c r="C9" s="1">
        <v>0</v>
      </c>
      <c r="D9" s="1">
        <f t="shared" si="0"/>
        <v>750000</v>
      </c>
      <c r="E9" s="5">
        <f t="shared" si="1"/>
        <v>1</v>
      </c>
      <c r="F9" s="5">
        <f t="shared" si="2"/>
        <v>1</v>
      </c>
    </row>
    <row r="10" spans="1:6" x14ac:dyDescent="0.25">
      <c r="A10">
        <v>1776</v>
      </c>
      <c r="B10" s="1">
        <v>750000</v>
      </c>
      <c r="C10" s="1">
        <v>0</v>
      </c>
      <c r="D10" s="1">
        <f t="shared" si="0"/>
        <v>750000</v>
      </c>
      <c r="E10" s="5">
        <f t="shared" si="1"/>
        <v>1</v>
      </c>
      <c r="F10" s="5">
        <f t="shared" si="2"/>
        <v>1</v>
      </c>
    </row>
    <row r="11" spans="1:6" x14ac:dyDescent="0.25">
      <c r="A11">
        <v>1777</v>
      </c>
      <c r="B11" s="1">
        <v>750000</v>
      </c>
      <c r="C11" s="1">
        <v>0</v>
      </c>
      <c r="D11" s="1">
        <f t="shared" si="0"/>
        <v>750000</v>
      </c>
      <c r="E11" s="5">
        <f t="shared" si="1"/>
        <v>1</v>
      </c>
      <c r="F11" s="5">
        <f t="shared" si="2"/>
        <v>1</v>
      </c>
    </row>
    <row r="12" spans="1:6" x14ac:dyDescent="0.25">
      <c r="A12">
        <v>1778</v>
      </c>
      <c r="B12" s="1">
        <v>750000</v>
      </c>
      <c r="C12" s="1">
        <v>0</v>
      </c>
      <c r="D12" s="1">
        <f t="shared" si="0"/>
        <v>750000</v>
      </c>
      <c r="E12" s="5">
        <f t="shared" si="1"/>
        <v>1</v>
      </c>
      <c r="F12" s="5">
        <f t="shared" si="2"/>
        <v>1</v>
      </c>
    </row>
    <row r="13" spans="1:6" x14ac:dyDescent="0.25">
      <c r="A13">
        <v>1779</v>
      </c>
      <c r="B13" s="1">
        <v>750000</v>
      </c>
      <c r="C13" s="1">
        <v>0</v>
      </c>
      <c r="D13" s="1">
        <f t="shared" si="0"/>
        <v>750000</v>
      </c>
      <c r="E13" s="5">
        <f t="shared" si="1"/>
        <v>1</v>
      </c>
      <c r="F13" s="5">
        <f t="shared" si="2"/>
        <v>1</v>
      </c>
    </row>
    <row r="14" spans="1:6" x14ac:dyDescent="0.25">
      <c r="A14">
        <v>1780</v>
      </c>
      <c r="B14" s="1">
        <v>750000</v>
      </c>
      <c r="C14" s="1">
        <v>0</v>
      </c>
      <c r="D14" s="1">
        <f t="shared" si="0"/>
        <v>750000</v>
      </c>
      <c r="E14" s="5">
        <f t="shared" si="1"/>
        <v>1</v>
      </c>
      <c r="F14" s="5">
        <f t="shared" si="2"/>
        <v>1</v>
      </c>
    </row>
    <row r="15" spans="1:6" x14ac:dyDescent="0.25">
      <c r="A15">
        <v>1781</v>
      </c>
      <c r="B15" s="1">
        <v>750000</v>
      </c>
      <c r="C15" s="1">
        <v>0</v>
      </c>
      <c r="D15" s="1">
        <f t="shared" si="0"/>
        <v>750000</v>
      </c>
      <c r="E15" s="5">
        <f t="shared" si="1"/>
        <v>1</v>
      </c>
      <c r="F15" s="5">
        <f t="shared" si="2"/>
        <v>1</v>
      </c>
    </row>
    <row r="16" spans="1:6" x14ac:dyDescent="0.25">
      <c r="A16">
        <v>1782</v>
      </c>
      <c r="B16" s="1">
        <v>750000</v>
      </c>
      <c r="C16" s="1">
        <v>0</v>
      </c>
      <c r="D16" s="1">
        <f t="shared" si="0"/>
        <v>750000</v>
      </c>
      <c r="E16" s="5">
        <f t="shared" si="1"/>
        <v>1</v>
      </c>
      <c r="F16" s="5">
        <f t="shared" si="2"/>
        <v>1</v>
      </c>
    </row>
    <row r="17" spans="1:7" x14ac:dyDescent="0.25">
      <c r="A17">
        <v>1783</v>
      </c>
      <c r="B17" s="1">
        <v>750000</v>
      </c>
      <c r="C17" s="1">
        <v>0</v>
      </c>
      <c r="D17" s="1">
        <f t="shared" si="0"/>
        <v>750000</v>
      </c>
      <c r="E17" s="5">
        <f t="shared" si="1"/>
        <v>1</v>
      </c>
      <c r="F17" s="5">
        <f t="shared" si="2"/>
        <v>1</v>
      </c>
    </row>
    <row r="18" spans="1:7" x14ac:dyDescent="0.25">
      <c r="A18">
        <v>1784</v>
      </c>
      <c r="B18" s="1">
        <v>750000</v>
      </c>
      <c r="C18" s="1">
        <v>0</v>
      </c>
      <c r="D18" s="1">
        <f t="shared" si="0"/>
        <v>750000</v>
      </c>
      <c r="E18" s="5">
        <f t="shared" si="1"/>
        <v>1</v>
      </c>
      <c r="F18" s="5">
        <f t="shared" si="2"/>
        <v>1</v>
      </c>
    </row>
    <row r="19" spans="1:7" x14ac:dyDescent="0.25">
      <c r="A19">
        <v>1785</v>
      </c>
      <c r="B19" s="1">
        <v>750000</v>
      </c>
      <c r="C19" s="1">
        <v>0</v>
      </c>
      <c r="D19" s="1">
        <f t="shared" si="0"/>
        <v>750000</v>
      </c>
      <c r="E19" s="5">
        <f t="shared" si="1"/>
        <v>1</v>
      </c>
      <c r="F19" s="5">
        <f t="shared" si="2"/>
        <v>1</v>
      </c>
    </row>
    <row r="20" spans="1:7" x14ac:dyDescent="0.25">
      <c r="A20">
        <v>1786</v>
      </c>
      <c r="B20" s="1">
        <v>750000</v>
      </c>
      <c r="C20" s="1">
        <v>0</v>
      </c>
      <c r="D20" s="1">
        <f t="shared" si="0"/>
        <v>750000</v>
      </c>
      <c r="E20" s="5">
        <f t="shared" si="1"/>
        <v>1</v>
      </c>
      <c r="F20" s="5">
        <f t="shared" si="2"/>
        <v>1</v>
      </c>
    </row>
    <row r="21" spans="1:7" x14ac:dyDescent="0.25">
      <c r="A21">
        <v>1787</v>
      </c>
      <c r="B21" s="1">
        <v>750000</v>
      </c>
      <c r="C21" s="1">
        <v>0</v>
      </c>
      <c r="D21" s="1">
        <f t="shared" si="0"/>
        <v>750000</v>
      </c>
      <c r="E21" s="5">
        <f t="shared" si="1"/>
        <v>1</v>
      </c>
      <c r="F21" s="5">
        <f t="shared" si="2"/>
        <v>1</v>
      </c>
    </row>
    <row r="22" spans="1:7" x14ac:dyDescent="0.25">
      <c r="A22">
        <v>1788</v>
      </c>
      <c r="B22" s="15">
        <v>750000</v>
      </c>
      <c r="C22" s="2">
        <v>859</v>
      </c>
      <c r="D22" s="1">
        <f t="shared" si="0"/>
        <v>750859</v>
      </c>
      <c r="E22" s="5">
        <f t="shared" si="1"/>
        <v>0.99885597695439488</v>
      </c>
      <c r="F22" s="5">
        <f t="shared" si="2"/>
        <v>1</v>
      </c>
      <c r="G22" t="s">
        <v>14</v>
      </c>
    </row>
    <row r="23" spans="1:7" x14ac:dyDescent="0.25">
      <c r="A23">
        <v>1789</v>
      </c>
      <c r="B23" s="1">
        <f>B22-($B$22-$B$95)/73</f>
        <v>742197.28767123283</v>
      </c>
      <c r="C23" s="1">
        <v>645</v>
      </c>
      <c r="D23" s="1">
        <f t="shared" si="0"/>
        <v>742842.28767123283</v>
      </c>
      <c r="E23" s="5">
        <f t="shared" si="1"/>
        <v>0.99913171340578621</v>
      </c>
      <c r="F23" s="5">
        <f t="shared" si="2"/>
        <v>0.98959638356164381</v>
      </c>
    </row>
    <row r="24" spans="1:7" x14ac:dyDescent="0.25">
      <c r="A24">
        <v>1790</v>
      </c>
      <c r="B24" s="15">
        <f>B23*0.8</f>
        <v>593757.83013698633</v>
      </c>
      <c r="C24" s="1">
        <v>2056</v>
      </c>
      <c r="D24" s="1">
        <f t="shared" si="0"/>
        <v>595813.83013698633</v>
      </c>
      <c r="E24" s="5">
        <f t="shared" si="1"/>
        <v>0.99654925767747404</v>
      </c>
      <c r="F24" s="5">
        <f t="shared" si="2"/>
        <v>0.79167710684931514</v>
      </c>
      <c r="G24" t="s">
        <v>10</v>
      </c>
    </row>
    <row r="25" spans="1:7" x14ac:dyDescent="0.25">
      <c r="A25">
        <v>1791</v>
      </c>
      <c r="B25" s="1">
        <f>B24-($B$24-$B$95)/71</f>
        <v>587935.91703646537</v>
      </c>
      <c r="C25" s="1">
        <v>2873</v>
      </c>
      <c r="D25" s="1">
        <f t="shared" si="0"/>
        <v>590808.91703646537</v>
      </c>
      <c r="E25" s="5">
        <f t="shared" si="1"/>
        <v>0.99513717562962467</v>
      </c>
      <c r="F25" s="5">
        <f t="shared" si="2"/>
        <v>0.78391455604862048</v>
      </c>
    </row>
    <row r="26" spans="1:7" x14ac:dyDescent="0.25">
      <c r="A26">
        <v>1792</v>
      </c>
      <c r="B26" s="1">
        <f t="shared" ref="B26:B89" si="3">B25-($B$24-$B$95)/71</f>
        <v>582114.00393594441</v>
      </c>
      <c r="C26" s="1">
        <v>3264</v>
      </c>
      <c r="D26" s="1">
        <f t="shared" si="0"/>
        <v>585378.00393594441</v>
      </c>
      <c r="E26" s="5">
        <f t="shared" si="1"/>
        <v>0.99442411573709022</v>
      </c>
      <c r="F26" s="5">
        <f t="shared" si="2"/>
        <v>0.77615200524792582</v>
      </c>
    </row>
    <row r="27" spans="1:7" x14ac:dyDescent="0.25">
      <c r="A27">
        <v>1793</v>
      </c>
      <c r="B27" s="1">
        <f t="shared" si="3"/>
        <v>576292.09083542344</v>
      </c>
      <c r="C27" s="1">
        <v>3514</v>
      </c>
      <c r="D27" s="1">
        <f t="shared" si="0"/>
        <v>579806.09083542344</v>
      </c>
      <c r="E27" s="5">
        <f t="shared" si="1"/>
        <v>0.99393935307761805</v>
      </c>
      <c r="F27" s="5">
        <f t="shared" si="2"/>
        <v>0.76838945444723128</v>
      </c>
    </row>
    <row r="28" spans="1:7" x14ac:dyDescent="0.25">
      <c r="A28">
        <v>1794</v>
      </c>
      <c r="B28" s="1">
        <f t="shared" si="3"/>
        <v>570470.17773490248</v>
      </c>
      <c r="C28" s="1">
        <v>3579</v>
      </c>
      <c r="D28" s="1">
        <f t="shared" si="0"/>
        <v>574049.17773490248</v>
      </c>
      <c r="E28" s="5">
        <f t="shared" si="1"/>
        <v>0.99376534251974347</v>
      </c>
      <c r="F28" s="5">
        <f t="shared" si="2"/>
        <v>0.76062690364653662</v>
      </c>
    </row>
    <row r="29" spans="1:7" x14ac:dyDescent="0.25">
      <c r="A29">
        <v>1795</v>
      </c>
      <c r="B29" s="1">
        <f t="shared" si="3"/>
        <v>564648.26463438151</v>
      </c>
      <c r="C29" s="1">
        <v>3466</v>
      </c>
      <c r="D29" s="1">
        <f t="shared" si="0"/>
        <v>568114.26463438151</v>
      </c>
      <c r="E29" s="5">
        <f t="shared" si="1"/>
        <v>0.99389911463985048</v>
      </c>
      <c r="F29" s="5">
        <f t="shared" si="2"/>
        <v>0.75286435284584208</v>
      </c>
    </row>
    <row r="30" spans="1:7" x14ac:dyDescent="0.25">
      <c r="A30">
        <v>1796</v>
      </c>
      <c r="B30" s="1">
        <f t="shared" si="3"/>
        <v>558826.35153386055</v>
      </c>
      <c r="C30" s="1">
        <v>4100</v>
      </c>
      <c r="D30" s="1">
        <f t="shared" si="0"/>
        <v>562926.35153386055</v>
      </c>
      <c r="E30" s="5">
        <f t="shared" si="1"/>
        <v>0.99271663160051338</v>
      </c>
      <c r="F30" s="5">
        <f t="shared" si="2"/>
        <v>0.74510180204514742</v>
      </c>
    </row>
    <row r="31" spans="1:7" x14ac:dyDescent="0.25">
      <c r="A31">
        <v>1797</v>
      </c>
      <c r="B31" s="1">
        <f t="shared" si="3"/>
        <v>553004.43843333959</v>
      </c>
      <c r="C31" s="1">
        <v>4344</v>
      </c>
      <c r="D31" s="1">
        <f t="shared" si="0"/>
        <v>557348.43843333959</v>
      </c>
      <c r="E31" s="5">
        <f t="shared" si="1"/>
        <v>0.99220595286458391</v>
      </c>
      <c r="F31" s="5">
        <f t="shared" si="2"/>
        <v>0.73733925124445276</v>
      </c>
    </row>
    <row r="32" spans="1:7" x14ac:dyDescent="0.25">
      <c r="A32">
        <v>1798</v>
      </c>
      <c r="B32" s="1">
        <f t="shared" si="3"/>
        <v>547182.52533281862</v>
      </c>
      <c r="C32" s="2">
        <v>4588</v>
      </c>
      <c r="D32" s="1">
        <f t="shared" si="0"/>
        <v>551770.52533281862</v>
      </c>
      <c r="E32" s="5">
        <f t="shared" si="1"/>
        <v>0.99168494910591209</v>
      </c>
      <c r="F32" s="5">
        <f t="shared" si="2"/>
        <v>0.72957670044375811</v>
      </c>
    </row>
    <row r="33" spans="1:6" x14ac:dyDescent="0.25">
      <c r="A33">
        <v>1799</v>
      </c>
      <c r="B33" s="1">
        <f t="shared" si="3"/>
        <v>541360.61223229766</v>
      </c>
      <c r="C33" s="1">
        <v>5088</v>
      </c>
      <c r="D33" s="1">
        <f t="shared" si="0"/>
        <v>546448.61223229766</v>
      </c>
      <c r="E33" s="5">
        <f t="shared" si="1"/>
        <v>0.99068896894217551</v>
      </c>
      <c r="F33" s="5">
        <f t="shared" si="2"/>
        <v>0.72181414964306356</v>
      </c>
    </row>
    <row r="34" spans="1:6" x14ac:dyDescent="0.25">
      <c r="A34">
        <v>1800</v>
      </c>
      <c r="B34" s="1">
        <f t="shared" si="3"/>
        <v>535538.6991317767</v>
      </c>
      <c r="C34" s="1">
        <v>5217</v>
      </c>
      <c r="D34" s="1">
        <f t="shared" si="0"/>
        <v>540755.6991317767</v>
      </c>
      <c r="E34" s="5">
        <f t="shared" si="1"/>
        <v>0.99035239016735976</v>
      </c>
      <c r="F34" s="5">
        <f t="shared" si="2"/>
        <v>0.71405159884236891</v>
      </c>
    </row>
    <row r="35" spans="1:6" x14ac:dyDescent="0.25">
      <c r="A35">
        <v>1801</v>
      </c>
      <c r="B35" s="1">
        <f t="shared" si="3"/>
        <v>529716.78603125573</v>
      </c>
      <c r="C35" s="1">
        <v>5945</v>
      </c>
      <c r="D35" s="1">
        <f t="shared" si="0"/>
        <v>535661.78603125573</v>
      </c>
      <c r="E35" s="5">
        <f t="shared" si="1"/>
        <v>0.98890157902797804</v>
      </c>
      <c r="F35" s="5">
        <f t="shared" si="2"/>
        <v>0.70628904804167436</v>
      </c>
    </row>
    <row r="36" spans="1:6" x14ac:dyDescent="0.25">
      <c r="A36">
        <v>1802</v>
      </c>
      <c r="B36" s="1">
        <f t="shared" si="3"/>
        <v>523894.87293073477</v>
      </c>
      <c r="C36" s="1">
        <v>7014</v>
      </c>
      <c r="D36" s="1">
        <f t="shared" si="0"/>
        <v>530908.87293073477</v>
      </c>
      <c r="E36" s="5">
        <f t="shared" si="1"/>
        <v>0.98678869320589579</v>
      </c>
      <c r="F36" s="5">
        <f t="shared" si="2"/>
        <v>0.6985264972409797</v>
      </c>
    </row>
    <row r="37" spans="1:6" x14ac:dyDescent="0.25">
      <c r="A37">
        <v>1803</v>
      </c>
      <c r="B37" s="1">
        <f t="shared" si="3"/>
        <v>518072.9598302138</v>
      </c>
      <c r="C37" s="1">
        <v>7238</v>
      </c>
      <c r="D37" s="1">
        <f t="shared" si="0"/>
        <v>525310.9598302138</v>
      </c>
      <c r="E37" s="5">
        <f t="shared" si="1"/>
        <v>0.98622149440335416</v>
      </c>
      <c r="F37" s="5">
        <f t="shared" si="2"/>
        <v>0.69076394644028505</v>
      </c>
    </row>
    <row r="38" spans="1:6" x14ac:dyDescent="0.25">
      <c r="A38">
        <v>1804</v>
      </c>
      <c r="B38" s="1">
        <f t="shared" si="3"/>
        <v>512251.04672969284</v>
      </c>
      <c r="C38" s="1">
        <v>7598</v>
      </c>
      <c r="D38" s="1">
        <f t="shared" si="0"/>
        <v>519849.04672969284</v>
      </c>
      <c r="E38" s="5">
        <f t="shared" si="1"/>
        <v>0.98538421865386094</v>
      </c>
      <c r="F38" s="5">
        <f t="shared" si="2"/>
        <v>0.68300139563959039</v>
      </c>
    </row>
    <row r="39" spans="1:6" x14ac:dyDescent="0.25">
      <c r="A39">
        <v>1805</v>
      </c>
      <c r="B39" s="1">
        <f t="shared" si="3"/>
        <v>506429.13362917188</v>
      </c>
      <c r="C39" s="1">
        <v>7707</v>
      </c>
      <c r="D39" s="1">
        <f t="shared" si="0"/>
        <v>514136.13362917188</v>
      </c>
      <c r="E39" s="5">
        <f t="shared" si="1"/>
        <v>0.98500980674982319</v>
      </c>
      <c r="F39" s="5">
        <f t="shared" si="2"/>
        <v>0.67523884483889585</v>
      </c>
    </row>
    <row r="40" spans="1:6" x14ac:dyDescent="0.25">
      <c r="A40">
        <v>1806</v>
      </c>
      <c r="B40" s="1">
        <f t="shared" si="3"/>
        <v>500607.22052865091</v>
      </c>
      <c r="C40" s="1">
        <v>7910</v>
      </c>
      <c r="D40" s="1">
        <f t="shared" si="0"/>
        <v>508517.22052865091</v>
      </c>
      <c r="E40" s="5">
        <f t="shared" si="1"/>
        <v>0.98444497122088248</v>
      </c>
      <c r="F40" s="5">
        <f t="shared" si="2"/>
        <v>0.66747629403820119</v>
      </c>
    </row>
    <row r="41" spans="1:6" x14ac:dyDescent="0.25">
      <c r="A41">
        <v>1807</v>
      </c>
      <c r="B41" s="1">
        <f t="shared" si="3"/>
        <v>494785.30742812995</v>
      </c>
      <c r="C41" s="1">
        <v>8794</v>
      </c>
      <c r="D41" s="1">
        <f t="shared" si="0"/>
        <v>503579.30742812995</v>
      </c>
      <c r="E41" s="5">
        <f t="shared" si="1"/>
        <v>0.98253701081382283</v>
      </c>
      <c r="F41" s="5">
        <f t="shared" si="2"/>
        <v>0.65971374323750664</v>
      </c>
    </row>
    <row r="42" spans="1:6" x14ac:dyDescent="0.25">
      <c r="A42">
        <v>1808</v>
      </c>
      <c r="B42" s="1">
        <f t="shared" si="3"/>
        <v>488963.39432760898</v>
      </c>
      <c r="C42" s="2">
        <v>10263</v>
      </c>
      <c r="D42" s="1">
        <f t="shared" si="0"/>
        <v>499226.39432760898</v>
      </c>
      <c r="E42" s="5">
        <f t="shared" si="1"/>
        <v>0.97944219272736388</v>
      </c>
      <c r="F42" s="5">
        <f t="shared" si="2"/>
        <v>0.65195119243681199</v>
      </c>
    </row>
    <row r="43" spans="1:6" x14ac:dyDescent="0.25">
      <c r="A43">
        <v>1809</v>
      </c>
      <c r="B43" s="1">
        <f t="shared" si="3"/>
        <v>483141.48122708802</v>
      </c>
      <c r="C43" s="1">
        <v>11560</v>
      </c>
      <c r="D43" s="1">
        <f t="shared" si="0"/>
        <v>494701.48122708802</v>
      </c>
      <c r="E43" s="5">
        <f t="shared" si="1"/>
        <v>0.97663237237267642</v>
      </c>
      <c r="F43" s="5">
        <f t="shared" si="2"/>
        <v>0.64418864163611733</v>
      </c>
    </row>
    <row r="44" spans="1:6" x14ac:dyDescent="0.25">
      <c r="A44">
        <v>1810</v>
      </c>
      <c r="B44" s="1">
        <f t="shared" si="3"/>
        <v>477319.56812656706</v>
      </c>
      <c r="C44" s="1">
        <v>11566</v>
      </c>
      <c r="D44" s="1">
        <f t="shared" si="0"/>
        <v>488885.56812656706</v>
      </c>
      <c r="E44" s="5">
        <f t="shared" si="1"/>
        <v>0.97634211203181664</v>
      </c>
      <c r="F44" s="5">
        <f t="shared" si="2"/>
        <v>0.63642609083542268</v>
      </c>
    </row>
    <row r="45" spans="1:6" x14ac:dyDescent="0.25">
      <c r="A45">
        <v>1811</v>
      </c>
      <c r="B45" s="1">
        <f t="shared" si="3"/>
        <v>471497.65502604609</v>
      </c>
      <c r="C45" s="1">
        <v>11875</v>
      </c>
      <c r="D45" s="1">
        <f t="shared" si="0"/>
        <v>483372.65502604609</v>
      </c>
      <c r="E45" s="5">
        <f t="shared" si="1"/>
        <v>0.97543303313390761</v>
      </c>
      <c r="F45" s="5">
        <f t="shared" si="2"/>
        <v>0.62866354003472813</v>
      </c>
    </row>
    <row r="46" spans="1:6" x14ac:dyDescent="0.25">
      <c r="A46">
        <v>1812</v>
      </c>
      <c r="B46" s="1">
        <f t="shared" si="3"/>
        <v>465675.74192552513</v>
      </c>
      <c r="C46" s="1">
        <v>12630</v>
      </c>
      <c r="D46" s="1">
        <f t="shared" si="0"/>
        <v>478305.74192552513</v>
      </c>
      <c r="E46" s="5">
        <f t="shared" si="1"/>
        <v>0.97359429567131028</v>
      </c>
      <c r="F46" s="5">
        <f t="shared" si="2"/>
        <v>0.62090098923403358</v>
      </c>
    </row>
    <row r="47" spans="1:6" x14ac:dyDescent="0.25">
      <c r="A47">
        <v>1813</v>
      </c>
      <c r="B47" s="1">
        <f t="shared" si="3"/>
        <v>459853.82882500417</v>
      </c>
      <c r="C47" s="1">
        <v>13957</v>
      </c>
      <c r="D47" s="1">
        <f t="shared" si="0"/>
        <v>473810.82882500417</v>
      </c>
      <c r="E47" s="5">
        <f t="shared" si="1"/>
        <v>0.97054309620864565</v>
      </c>
      <c r="F47" s="5">
        <f t="shared" si="2"/>
        <v>0.61313843843333893</v>
      </c>
    </row>
    <row r="48" spans="1:6" x14ac:dyDescent="0.25">
      <c r="A48">
        <v>1814</v>
      </c>
      <c r="B48" s="1">
        <f t="shared" si="3"/>
        <v>454031.9157244832</v>
      </c>
      <c r="C48" s="1">
        <v>14086</v>
      </c>
      <c r="D48" s="1">
        <f t="shared" si="0"/>
        <v>468117.9157244832</v>
      </c>
      <c r="E48" s="5">
        <f t="shared" si="1"/>
        <v>0.96990929095674583</v>
      </c>
      <c r="F48" s="5">
        <f t="shared" si="2"/>
        <v>0.60537588763264427</v>
      </c>
    </row>
    <row r="49" spans="1:6" x14ac:dyDescent="0.25">
      <c r="A49">
        <v>1815</v>
      </c>
      <c r="B49" s="1">
        <f t="shared" si="3"/>
        <v>448210.00262396224</v>
      </c>
      <c r="C49" s="1">
        <v>15063</v>
      </c>
      <c r="D49" s="1">
        <f t="shared" si="0"/>
        <v>463273.00262396224</v>
      </c>
      <c r="E49" s="5">
        <f t="shared" si="1"/>
        <v>0.96748569436448117</v>
      </c>
      <c r="F49" s="5">
        <f t="shared" si="2"/>
        <v>0.59761333683194962</v>
      </c>
    </row>
    <row r="50" spans="1:6" x14ac:dyDescent="0.25">
      <c r="A50">
        <v>1816</v>
      </c>
      <c r="B50" s="1">
        <f t="shared" si="3"/>
        <v>442388.08952344127</v>
      </c>
      <c r="C50" s="1">
        <v>17553</v>
      </c>
      <c r="D50" s="1">
        <f t="shared" si="0"/>
        <v>459941.08952344127</v>
      </c>
      <c r="E50" s="5">
        <f t="shared" si="1"/>
        <v>0.96183641688072008</v>
      </c>
      <c r="F50" s="5">
        <f t="shared" si="2"/>
        <v>0.58985078603125496</v>
      </c>
    </row>
    <row r="51" spans="1:6" x14ac:dyDescent="0.25">
      <c r="A51">
        <v>1817</v>
      </c>
      <c r="B51" s="1">
        <f t="shared" si="3"/>
        <v>436566.17642292031</v>
      </c>
      <c r="C51" s="1">
        <v>21192</v>
      </c>
      <c r="D51" s="1">
        <f t="shared" si="0"/>
        <v>457758.17642292031</v>
      </c>
      <c r="E51" s="5">
        <f t="shared" si="1"/>
        <v>0.95370481382637096</v>
      </c>
      <c r="F51" s="5">
        <f t="shared" si="2"/>
        <v>0.58208823523056041</v>
      </c>
    </row>
    <row r="52" spans="1:6" x14ac:dyDescent="0.25">
      <c r="A52">
        <v>1818</v>
      </c>
      <c r="B52" s="1">
        <f t="shared" si="3"/>
        <v>430744.26332239935</v>
      </c>
      <c r="C52" s="2">
        <v>25859</v>
      </c>
      <c r="D52" s="1">
        <f t="shared" si="0"/>
        <v>456603.26332239935</v>
      </c>
      <c r="E52" s="5">
        <f t="shared" si="1"/>
        <v>0.94336658960375974</v>
      </c>
      <c r="F52" s="5">
        <f t="shared" si="2"/>
        <v>0.57432568442986587</v>
      </c>
    </row>
    <row r="53" spans="1:6" x14ac:dyDescent="0.25">
      <c r="A53">
        <v>1819</v>
      </c>
      <c r="B53" s="1">
        <f t="shared" si="3"/>
        <v>424922.35022187838</v>
      </c>
      <c r="C53" s="1">
        <v>31472</v>
      </c>
      <c r="D53" s="1">
        <f t="shared" si="0"/>
        <v>456394.35022187838</v>
      </c>
      <c r="E53" s="5">
        <f t="shared" si="1"/>
        <v>0.93104209115494152</v>
      </c>
      <c r="F53" s="5">
        <f t="shared" si="2"/>
        <v>0.56656313362917121</v>
      </c>
    </row>
    <row r="54" spans="1:6" x14ac:dyDescent="0.25">
      <c r="A54">
        <v>1820</v>
      </c>
      <c r="B54" s="1">
        <f t="shared" si="3"/>
        <v>419100.43712135742</v>
      </c>
      <c r="C54" s="1">
        <v>33543</v>
      </c>
      <c r="D54" s="1">
        <f t="shared" si="0"/>
        <v>452643.43712135742</v>
      </c>
      <c r="E54" s="5">
        <f t="shared" si="1"/>
        <v>0.92589531350919185</v>
      </c>
      <c r="F54" s="5">
        <f t="shared" si="2"/>
        <v>0.55880058282847656</v>
      </c>
    </row>
    <row r="55" spans="1:6" x14ac:dyDescent="0.25">
      <c r="A55">
        <v>1821</v>
      </c>
      <c r="B55" s="1">
        <f t="shared" si="3"/>
        <v>413278.52402083646</v>
      </c>
      <c r="C55" s="1">
        <v>35492</v>
      </c>
      <c r="D55" s="1">
        <f t="shared" si="0"/>
        <v>448770.52402083646</v>
      </c>
      <c r="E55" s="5">
        <f t="shared" si="1"/>
        <v>0.92091280933069464</v>
      </c>
      <c r="F55" s="5">
        <f t="shared" si="2"/>
        <v>0.5510380320277819</v>
      </c>
    </row>
    <row r="56" spans="1:6" x14ac:dyDescent="0.25">
      <c r="A56">
        <v>1822</v>
      </c>
      <c r="B56" s="1">
        <f t="shared" si="3"/>
        <v>407456.61092031549</v>
      </c>
      <c r="C56" s="1">
        <v>37364</v>
      </c>
      <c r="D56" s="1">
        <f t="shared" si="0"/>
        <v>444820.61092031549</v>
      </c>
      <c r="E56" s="5">
        <f t="shared" si="1"/>
        <v>0.91600209369189201</v>
      </c>
      <c r="F56" s="5">
        <f t="shared" si="2"/>
        <v>0.54327548122708724</v>
      </c>
    </row>
    <row r="57" spans="1:6" x14ac:dyDescent="0.25">
      <c r="A57">
        <v>1823</v>
      </c>
      <c r="B57" s="1">
        <f t="shared" si="3"/>
        <v>401634.69781979453</v>
      </c>
      <c r="C57" s="1">
        <v>40632</v>
      </c>
      <c r="D57" s="1">
        <f t="shared" si="0"/>
        <v>442266.69781979453</v>
      </c>
      <c r="E57" s="5">
        <f t="shared" si="1"/>
        <v>0.90812783282055787</v>
      </c>
      <c r="F57" s="5">
        <f t="shared" si="2"/>
        <v>0.5355129304263927</v>
      </c>
    </row>
    <row r="58" spans="1:6" x14ac:dyDescent="0.25">
      <c r="A58">
        <v>1824</v>
      </c>
      <c r="B58" s="1">
        <f t="shared" si="3"/>
        <v>395812.78471927356</v>
      </c>
      <c r="C58" s="1">
        <v>48072</v>
      </c>
      <c r="D58" s="1">
        <f t="shared" si="0"/>
        <v>443884.78471927356</v>
      </c>
      <c r="E58" s="5">
        <f t="shared" si="1"/>
        <v>0.8917016269651995</v>
      </c>
      <c r="F58" s="5">
        <f t="shared" si="2"/>
        <v>0.52775037962569815</v>
      </c>
    </row>
    <row r="59" spans="1:6" x14ac:dyDescent="0.25">
      <c r="A59">
        <v>1825</v>
      </c>
      <c r="B59" s="1">
        <f t="shared" si="3"/>
        <v>389990.8716187526</v>
      </c>
      <c r="C59" s="1">
        <v>52505</v>
      </c>
      <c r="D59" s="1">
        <f t="shared" si="0"/>
        <v>442495.8716187526</v>
      </c>
      <c r="E59" s="5">
        <f t="shared" si="1"/>
        <v>0.88134352574200403</v>
      </c>
      <c r="F59" s="5">
        <f t="shared" si="2"/>
        <v>0.5199878288250035</v>
      </c>
    </row>
    <row r="60" spans="1:6" x14ac:dyDescent="0.25">
      <c r="A60">
        <v>1826</v>
      </c>
      <c r="B60" s="1">
        <f t="shared" si="3"/>
        <v>384168.95851823164</v>
      </c>
      <c r="C60" s="1">
        <v>53882</v>
      </c>
      <c r="D60" s="1">
        <f t="shared" si="0"/>
        <v>438050.95851823164</v>
      </c>
      <c r="E60" s="5">
        <f t="shared" si="1"/>
        <v>0.87699604588867153</v>
      </c>
      <c r="F60" s="5">
        <f t="shared" si="2"/>
        <v>0.51222527802430884</v>
      </c>
    </row>
    <row r="61" spans="1:6" x14ac:dyDescent="0.25">
      <c r="A61">
        <v>1827</v>
      </c>
      <c r="B61" s="1">
        <f t="shared" si="3"/>
        <v>378347.04541771067</v>
      </c>
      <c r="C61" s="1">
        <v>56300</v>
      </c>
      <c r="D61" s="1">
        <f t="shared" si="0"/>
        <v>434647.04541771067</v>
      </c>
      <c r="E61" s="5">
        <f t="shared" si="1"/>
        <v>0.87046961300313508</v>
      </c>
      <c r="F61" s="5">
        <f t="shared" si="2"/>
        <v>0.50446272722361418</v>
      </c>
    </row>
    <row r="62" spans="1:6" x14ac:dyDescent="0.25">
      <c r="A62">
        <v>1828</v>
      </c>
      <c r="B62" s="1">
        <f t="shared" si="3"/>
        <v>372525.13231718971</v>
      </c>
      <c r="C62" s="2">
        <v>58197</v>
      </c>
      <c r="D62" s="1">
        <f t="shared" si="0"/>
        <v>430722.13231718971</v>
      </c>
      <c r="E62" s="5">
        <f t="shared" si="1"/>
        <v>0.86488504854182202</v>
      </c>
      <c r="F62" s="5">
        <f t="shared" si="2"/>
        <v>0.49670017642291964</v>
      </c>
    </row>
    <row r="63" spans="1:6" x14ac:dyDescent="0.25">
      <c r="A63">
        <v>1829</v>
      </c>
      <c r="B63" s="1">
        <f t="shared" si="3"/>
        <v>366703.21921666875</v>
      </c>
      <c r="C63" s="1">
        <v>61934</v>
      </c>
      <c r="D63" s="1">
        <f t="shared" si="0"/>
        <v>428637.21921666875</v>
      </c>
      <c r="E63" s="5">
        <f t="shared" si="1"/>
        <v>0.8555095142853345</v>
      </c>
      <c r="F63" s="5">
        <f t="shared" si="2"/>
        <v>0.48893762562222498</v>
      </c>
    </row>
    <row r="64" spans="1:6" x14ac:dyDescent="0.25">
      <c r="A64">
        <v>1830</v>
      </c>
      <c r="B64" s="1">
        <f t="shared" si="3"/>
        <v>360881.30611614778</v>
      </c>
      <c r="C64" s="1">
        <v>70039</v>
      </c>
      <c r="D64" s="1">
        <f t="shared" si="0"/>
        <v>430920.30611614778</v>
      </c>
      <c r="E64" s="5">
        <f t="shared" si="1"/>
        <v>0.83746646652311141</v>
      </c>
      <c r="F64" s="5">
        <f t="shared" si="2"/>
        <v>0.48117507482153032</v>
      </c>
    </row>
    <row r="65" spans="1:6" x14ac:dyDescent="0.25">
      <c r="A65">
        <v>1831</v>
      </c>
      <c r="B65" s="1">
        <f t="shared" si="3"/>
        <v>355059.39301562682</v>
      </c>
      <c r="C65" s="1">
        <v>75981</v>
      </c>
      <c r="D65" s="1">
        <f t="shared" si="0"/>
        <v>431040.39301562682</v>
      </c>
      <c r="E65" s="5">
        <f t="shared" si="1"/>
        <v>0.82372649702635781</v>
      </c>
      <c r="F65" s="5">
        <f t="shared" si="2"/>
        <v>0.47341252402083578</v>
      </c>
    </row>
    <row r="66" spans="1:6" x14ac:dyDescent="0.25">
      <c r="A66">
        <v>1832</v>
      </c>
      <c r="B66" s="1">
        <f t="shared" si="3"/>
        <v>349237.47991510585</v>
      </c>
      <c r="C66" s="1">
        <v>83937</v>
      </c>
      <c r="D66" s="1">
        <f t="shared" si="0"/>
        <v>433174.47991510585</v>
      </c>
      <c r="E66" s="5">
        <f t="shared" si="1"/>
        <v>0.80622819696938264</v>
      </c>
      <c r="F66" s="5">
        <f t="shared" si="2"/>
        <v>0.46564997322014112</v>
      </c>
    </row>
    <row r="67" spans="1:6" x14ac:dyDescent="0.25">
      <c r="A67">
        <v>1833</v>
      </c>
      <c r="B67" s="1">
        <f t="shared" si="3"/>
        <v>343415.56681458489</v>
      </c>
      <c r="C67" s="1">
        <v>98095</v>
      </c>
      <c r="D67" s="1">
        <f t="shared" ref="D67:D130" si="4">B67+C67</f>
        <v>441510.56681458489</v>
      </c>
      <c r="E67" s="5">
        <f t="shared" ref="E67:E130" si="5">B67/(B67+C67)</f>
        <v>0.77781958717831634</v>
      </c>
      <c r="F67" s="5">
        <f t="shared" si="2"/>
        <v>0.45788742241944647</v>
      </c>
    </row>
    <row r="68" spans="1:6" x14ac:dyDescent="0.25">
      <c r="A68">
        <v>1834</v>
      </c>
      <c r="B68" s="1">
        <f t="shared" si="3"/>
        <v>337593.65371406393</v>
      </c>
      <c r="C68" s="1">
        <v>105556</v>
      </c>
      <c r="D68" s="1">
        <f t="shared" si="4"/>
        <v>443149.65371406393</v>
      </c>
      <c r="E68" s="5">
        <f t="shared" si="5"/>
        <v>0.76180507168328171</v>
      </c>
      <c r="F68" s="5">
        <f t="shared" ref="F68:F131" si="6">1-(($B$2-B68)/$B$2)</f>
        <v>0.45012487161875192</v>
      </c>
    </row>
    <row r="69" spans="1:6" x14ac:dyDescent="0.25">
      <c r="A69">
        <v>1835</v>
      </c>
      <c r="B69" s="1">
        <f t="shared" si="3"/>
        <v>331771.74061354296</v>
      </c>
      <c r="C69" s="1">
        <v>113354</v>
      </c>
      <c r="D69" s="1">
        <f t="shared" si="4"/>
        <v>445125.74061354296</v>
      </c>
      <c r="E69" s="5">
        <f t="shared" si="5"/>
        <v>0.74534386655834028</v>
      </c>
      <c r="F69" s="5">
        <f t="shared" si="6"/>
        <v>0.44236232081805726</v>
      </c>
    </row>
    <row r="70" spans="1:6" x14ac:dyDescent="0.25">
      <c r="A70">
        <v>1836</v>
      </c>
      <c r="B70" s="1">
        <f t="shared" si="3"/>
        <v>325949.827513022</v>
      </c>
      <c r="C70" s="1">
        <v>125120</v>
      </c>
      <c r="D70" s="1">
        <f t="shared" si="4"/>
        <v>451069.827513022</v>
      </c>
      <c r="E70" s="5">
        <f t="shared" si="5"/>
        <v>0.7226150090999206</v>
      </c>
      <c r="F70" s="5">
        <f t="shared" si="6"/>
        <v>0.43459977001736272</v>
      </c>
    </row>
    <row r="71" spans="1:6" x14ac:dyDescent="0.25">
      <c r="A71">
        <v>1837</v>
      </c>
      <c r="B71" s="1">
        <f t="shared" si="3"/>
        <v>320127.91441250104</v>
      </c>
      <c r="C71" s="1">
        <v>134488</v>
      </c>
      <c r="D71" s="1">
        <f t="shared" si="4"/>
        <v>454615.91441250104</v>
      </c>
      <c r="E71" s="5">
        <f t="shared" si="5"/>
        <v>0.70417225676360562</v>
      </c>
      <c r="F71" s="5">
        <f t="shared" si="6"/>
        <v>0.42683721921666806</v>
      </c>
    </row>
    <row r="72" spans="1:6" x14ac:dyDescent="0.25">
      <c r="A72">
        <v>1838</v>
      </c>
      <c r="B72" s="1">
        <f t="shared" si="3"/>
        <v>314306.00131198007</v>
      </c>
      <c r="C72" s="2">
        <v>151868</v>
      </c>
      <c r="D72" s="1">
        <f t="shared" si="4"/>
        <v>466174.00131198007</v>
      </c>
      <c r="E72" s="5">
        <f t="shared" si="5"/>
        <v>0.67422464664998638</v>
      </c>
      <c r="F72" s="5">
        <f t="shared" si="6"/>
        <v>0.41907466841597341</v>
      </c>
    </row>
    <row r="73" spans="1:6" x14ac:dyDescent="0.25">
      <c r="A73">
        <v>1839</v>
      </c>
      <c r="B73" s="1">
        <f t="shared" si="3"/>
        <v>308484.08821145911</v>
      </c>
      <c r="C73" s="1">
        <v>169939</v>
      </c>
      <c r="D73" s="1">
        <f t="shared" si="4"/>
        <v>478423.08821145911</v>
      </c>
      <c r="E73" s="5">
        <f t="shared" si="5"/>
        <v>0.64479348052515317</v>
      </c>
      <c r="F73" s="5">
        <f t="shared" si="6"/>
        <v>0.41131211761527886</v>
      </c>
    </row>
    <row r="74" spans="1:6" x14ac:dyDescent="0.25">
      <c r="A74">
        <v>1840</v>
      </c>
      <c r="B74" s="1">
        <f t="shared" si="3"/>
        <v>302662.17511093814</v>
      </c>
      <c r="C74" s="1">
        <v>190408</v>
      </c>
      <c r="D74" s="1">
        <f t="shared" si="4"/>
        <v>493070.17511093814</v>
      </c>
      <c r="E74" s="5">
        <f t="shared" si="5"/>
        <v>0.61383184461084217</v>
      </c>
      <c r="F74" s="5">
        <f t="shared" si="6"/>
        <v>0.4035495668145842</v>
      </c>
    </row>
    <row r="75" spans="1:6" x14ac:dyDescent="0.25">
      <c r="A75">
        <v>1841</v>
      </c>
      <c r="B75" s="1">
        <f t="shared" si="3"/>
        <v>296840.26201041718</v>
      </c>
      <c r="C75" s="1">
        <v>220968</v>
      </c>
      <c r="D75" s="1">
        <f t="shared" si="4"/>
        <v>517808.26201041718</v>
      </c>
      <c r="E75" s="5">
        <f t="shared" si="5"/>
        <v>0.57326289244192363</v>
      </c>
      <c r="F75" s="5">
        <f t="shared" si="6"/>
        <v>0.39578701601388955</v>
      </c>
    </row>
    <row r="76" spans="1:6" x14ac:dyDescent="0.25">
      <c r="A76">
        <v>1842</v>
      </c>
      <c r="B76" s="1">
        <f t="shared" si="3"/>
        <v>291018.34890989622</v>
      </c>
      <c r="C76" s="1">
        <v>240984</v>
      </c>
      <c r="D76" s="1">
        <f t="shared" si="4"/>
        <v>532002.34890989622</v>
      </c>
      <c r="E76" s="5">
        <f t="shared" si="5"/>
        <v>0.54702455638816216</v>
      </c>
      <c r="F76" s="5">
        <f t="shared" si="6"/>
        <v>0.388024465213195</v>
      </c>
    </row>
    <row r="77" spans="1:6" x14ac:dyDescent="0.25">
      <c r="A77">
        <v>1843</v>
      </c>
      <c r="B77" s="1">
        <f t="shared" si="3"/>
        <v>285196.43580937525</v>
      </c>
      <c r="C77" s="1">
        <v>250848</v>
      </c>
      <c r="D77" s="1">
        <f t="shared" si="4"/>
        <v>536044.43580937525</v>
      </c>
      <c r="E77" s="5">
        <f t="shared" si="5"/>
        <v>0.5320387952143486</v>
      </c>
      <c r="F77" s="5">
        <f t="shared" si="6"/>
        <v>0.38026191441250035</v>
      </c>
    </row>
    <row r="78" spans="1:6" x14ac:dyDescent="0.25">
      <c r="A78">
        <v>1844</v>
      </c>
      <c r="B78" s="1">
        <f t="shared" si="3"/>
        <v>279374.52270885429</v>
      </c>
      <c r="C78" s="1">
        <v>264287</v>
      </c>
      <c r="D78" s="1">
        <f t="shared" si="4"/>
        <v>543661.52270885429</v>
      </c>
      <c r="E78" s="5">
        <f t="shared" si="5"/>
        <v>0.51387584193348745</v>
      </c>
      <c r="F78" s="5">
        <f t="shared" si="6"/>
        <v>0.37249936361180569</v>
      </c>
    </row>
    <row r="79" spans="1:6" x14ac:dyDescent="0.25">
      <c r="A79">
        <v>1845</v>
      </c>
      <c r="B79" s="1">
        <f t="shared" si="3"/>
        <v>273552.60960833333</v>
      </c>
      <c r="C79" s="1">
        <v>279148</v>
      </c>
      <c r="D79" s="1">
        <f t="shared" si="4"/>
        <v>552700.60960833333</v>
      </c>
      <c r="E79" s="5">
        <f t="shared" si="5"/>
        <v>0.49493813622203908</v>
      </c>
      <c r="F79" s="5">
        <f t="shared" si="6"/>
        <v>0.36473681281111114</v>
      </c>
    </row>
    <row r="80" spans="1:6" x14ac:dyDescent="0.25">
      <c r="A80">
        <v>1846</v>
      </c>
      <c r="B80" s="1">
        <f t="shared" si="3"/>
        <v>267730.69650781236</v>
      </c>
      <c r="C80" s="1">
        <v>293249</v>
      </c>
      <c r="D80" s="1">
        <f t="shared" si="4"/>
        <v>560979.69650781236</v>
      </c>
      <c r="E80" s="5">
        <f t="shared" si="5"/>
        <v>0.47725559084308833</v>
      </c>
      <c r="F80" s="5">
        <f t="shared" si="6"/>
        <v>0.35697426201041649</v>
      </c>
    </row>
    <row r="81" spans="1:7" x14ac:dyDescent="0.25">
      <c r="A81">
        <v>1847</v>
      </c>
      <c r="B81" s="1">
        <f t="shared" si="3"/>
        <v>261908.78340729143</v>
      </c>
      <c r="C81" s="1">
        <v>308797</v>
      </c>
      <c r="D81" s="1">
        <f t="shared" si="4"/>
        <v>570705.7834072914</v>
      </c>
      <c r="E81" s="5">
        <f t="shared" si="5"/>
        <v>0.45892085032608987</v>
      </c>
      <c r="F81" s="5">
        <f t="shared" si="6"/>
        <v>0.34921171120972183</v>
      </c>
    </row>
    <row r="82" spans="1:7" x14ac:dyDescent="0.25">
      <c r="A82">
        <v>1848</v>
      </c>
      <c r="B82" s="1">
        <f t="shared" si="3"/>
        <v>256086.87030677049</v>
      </c>
      <c r="C82" s="2">
        <v>332328</v>
      </c>
      <c r="D82" s="1">
        <f t="shared" si="4"/>
        <v>588414.87030677055</v>
      </c>
      <c r="E82" s="5">
        <f t="shared" si="5"/>
        <v>0.43521481735031509</v>
      </c>
      <c r="F82" s="5">
        <f t="shared" si="6"/>
        <v>0.34144916040902729</v>
      </c>
    </row>
    <row r="83" spans="1:7" x14ac:dyDescent="0.25">
      <c r="A83">
        <v>1849</v>
      </c>
      <c r="B83" s="1">
        <f t="shared" si="3"/>
        <v>250264.95720624956</v>
      </c>
      <c r="C83" s="1">
        <v>373362</v>
      </c>
      <c r="D83" s="1">
        <f t="shared" si="4"/>
        <v>623626.95720624959</v>
      </c>
      <c r="E83" s="5">
        <f t="shared" si="5"/>
        <v>0.40130554703311272</v>
      </c>
      <c r="F83" s="5">
        <f t="shared" si="6"/>
        <v>0.33368660960833274</v>
      </c>
    </row>
    <row r="84" spans="1:7" x14ac:dyDescent="0.25">
      <c r="A84">
        <v>1850</v>
      </c>
      <c r="B84" s="1">
        <f t="shared" si="3"/>
        <v>244443.04410572862</v>
      </c>
      <c r="C84" s="1">
        <v>405356</v>
      </c>
      <c r="D84" s="1">
        <f t="shared" si="4"/>
        <v>649799.04410572862</v>
      </c>
      <c r="E84" s="5">
        <f t="shared" si="5"/>
        <v>0.37618252338634611</v>
      </c>
      <c r="F84" s="5">
        <f t="shared" si="6"/>
        <v>0.3259240588076382</v>
      </c>
    </row>
    <row r="85" spans="1:7" x14ac:dyDescent="0.25">
      <c r="A85" s="4">
        <v>1851</v>
      </c>
      <c r="B85" s="1">
        <f t="shared" si="3"/>
        <v>238621.13100520769</v>
      </c>
      <c r="C85" s="1">
        <v>437665</v>
      </c>
      <c r="D85" s="1">
        <f t="shared" si="4"/>
        <v>676286.13100520766</v>
      </c>
      <c r="E85" s="5">
        <f t="shared" si="5"/>
        <v>0.35284049171691534</v>
      </c>
      <c r="F85" s="5">
        <f t="shared" si="6"/>
        <v>0.31816150800694354</v>
      </c>
      <c r="G85" s="4" t="s">
        <v>4</v>
      </c>
    </row>
    <row r="86" spans="1:7" x14ac:dyDescent="0.25">
      <c r="A86">
        <v>1852</v>
      </c>
      <c r="B86" s="1">
        <f t="shared" si="3"/>
        <v>232799.21790468675</v>
      </c>
      <c r="C86" s="1">
        <v>513796</v>
      </c>
      <c r="D86" s="1">
        <f t="shared" si="4"/>
        <v>746595.21790468669</v>
      </c>
      <c r="E86" s="5">
        <f t="shared" si="5"/>
        <v>0.31181450446205083</v>
      </c>
      <c r="F86" s="5">
        <f t="shared" si="6"/>
        <v>0.31039895720624899</v>
      </c>
    </row>
    <row r="87" spans="1:7" x14ac:dyDescent="0.25">
      <c r="A87">
        <v>1853</v>
      </c>
      <c r="B87" s="1">
        <f t="shared" si="3"/>
        <v>226977.30480416582</v>
      </c>
      <c r="C87" s="1">
        <v>600992</v>
      </c>
      <c r="D87" s="1">
        <f t="shared" si="4"/>
        <v>827969.30480416585</v>
      </c>
      <c r="E87" s="5">
        <f t="shared" si="5"/>
        <v>0.27413734239562332</v>
      </c>
      <c r="F87" s="5">
        <f t="shared" si="6"/>
        <v>0.30263640640555445</v>
      </c>
    </row>
    <row r="88" spans="1:7" x14ac:dyDescent="0.25">
      <c r="A88">
        <v>1854</v>
      </c>
      <c r="B88" s="1">
        <f t="shared" si="3"/>
        <v>221155.39170364488</v>
      </c>
      <c r="C88" s="1">
        <v>694917</v>
      </c>
      <c r="D88" s="1">
        <f t="shared" si="4"/>
        <v>916072.39170364488</v>
      </c>
      <c r="E88" s="5">
        <f t="shared" si="5"/>
        <v>0.24141693790417168</v>
      </c>
      <c r="F88" s="5">
        <f t="shared" si="6"/>
        <v>0.29487385560485979</v>
      </c>
      <c r="G88" t="s">
        <v>5</v>
      </c>
    </row>
    <row r="89" spans="1:7" x14ac:dyDescent="0.25">
      <c r="A89">
        <v>1855</v>
      </c>
      <c r="B89" s="1">
        <f t="shared" si="3"/>
        <v>215333.47860312395</v>
      </c>
      <c r="C89" s="1">
        <v>793260</v>
      </c>
      <c r="D89" s="1">
        <f t="shared" si="4"/>
        <v>1008593.4786031239</v>
      </c>
      <c r="E89" s="5">
        <f t="shared" si="5"/>
        <v>0.21349878139342651</v>
      </c>
      <c r="F89" s="5">
        <f t="shared" si="6"/>
        <v>0.28711130480416525</v>
      </c>
    </row>
    <row r="90" spans="1:7" x14ac:dyDescent="0.25">
      <c r="A90">
        <v>1856</v>
      </c>
      <c r="B90" s="1">
        <f t="shared" ref="B90:B94" si="7">B89-($B$24-$B$95)/71</f>
        <v>209511.56550260301</v>
      </c>
      <c r="C90" s="1">
        <v>876729</v>
      </c>
      <c r="D90" s="1">
        <f t="shared" si="4"/>
        <v>1086240.5655026031</v>
      </c>
      <c r="E90" s="5">
        <f t="shared" si="5"/>
        <v>0.19287768488526488</v>
      </c>
      <c r="F90" s="5">
        <f t="shared" si="6"/>
        <v>0.27934875400347081</v>
      </c>
    </row>
    <row r="91" spans="1:7" x14ac:dyDescent="0.25">
      <c r="A91">
        <v>1857</v>
      </c>
      <c r="B91" s="1">
        <f t="shared" si="7"/>
        <v>203689.65240208208</v>
      </c>
      <c r="C91" s="1">
        <v>970287</v>
      </c>
      <c r="D91" s="1">
        <f t="shared" si="4"/>
        <v>1173976.652402082</v>
      </c>
      <c r="E91" s="5">
        <f t="shared" si="5"/>
        <v>0.17350400622134285</v>
      </c>
      <c r="F91" s="5">
        <f t="shared" si="6"/>
        <v>0.27158620320277616</v>
      </c>
    </row>
    <row r="92" spans="1:7" x14ac:dyDescent="0.25">
      <c r="A92">
        <v>1858</v>
      </c>
      <c r="B92" s="1">
        <f t="shared" si="7"/>
        <v>197867.73930156115</v>
      </c>
      <c r="C92" s="2">
        <v>1050828</v>
      </c>
      <c r="D92" s="1">
        <f t="shared" si="4"/>
        <v>1248695.7393015611</v>
      </c>
      <c r="E92" s="5">
        <f t="shared" si="5"/>
        <v>0.15845952947051412</v>
      </c>
      <c r="F92" s="5">
        <f t="shared" si="6"/>
        <v>0.2638236524020815</v>
      </c>
    </row>
    <row r="93" spans="1:7" x14ac:dyDescent="0.25">
      <c r="A93">
        <v>1859</v>
      </c>
      <c r="B93" s="1">
        <f t="shared" si="7"/>
        <v>192045.82620104021</v>
      </c>
      <c r="C93" s="1">
        <v>1097305</v>
      </c>
      <c r="D93" s="1">
        <f t="shared" si="4"/>
        <v>1289350.8262010403</v>
      </c>
      <c r="E93" s="5">
        <f t="shared" si="5"/>
        <v>0.14894768925451149</v>
      </c>
      <c r="F93" s="5">
        <f t="shared" si="6"/>
        <v>0.25606110160138695</v>
      </c>
    </row>
    <row r="94" spans="1:7" x14ac:dyDescent="0.25">
      <c r="A94">
        <v>1860</v>
      </c>
      <c r="B94" s="1">
        <f t="shared" si="7"/>
        <v>186223.91310051928</v>
      </c>
      <c r="C94" s="1">
        <v>1145585</v>
      </c>
      <c r="D94" s="1">
        <f t="shared" si="4"/>
        <v>1331808.9131005192</v>
      </c>
      <c r="E94" s="5">
        <f t="shared" si="5"/>
        <v>0.13982780207333234</v>
      </c>
      <c r="F94" s="5">
        <f t="shared" si="6"/>
        <v>0.2482985508006923</v>
      </c>
    </row>
    <row r="95" spans="1:7" x14ac:dyDescent="0.25">
      <c r="A95">
        <v>1861</v>
      </c>
      <c r="B95" s="2">
        <v>180402</v>
      </c>
      <c r="C95" s="1">
        <v>1168149</v>
      </c>
      <c r="D95" s="1">
        <f t="shared" si="4"/>
        <v>1348551</v>
      </c>
      <c r="E95" s="5">
        <f t="shared" si="5"/>
        <v>0.13377469595143232</v>
      </c>
      <c r="F95" s="5">
        <f t="shared" si="6"/>
        <v>0.24053599999999997</v>
      </c>
    </row>
    <row r="96" spans="1:7" x14ac:dyDescent="0.25">
      <c r="A96">
        <v>1862</v>
      </c>
      <c r="B96" s="1">
        <f>B95-($B$95-$B$105)/10</f>
        <v>177890.3</v>
      </c>
      <c r="C96" s="1">
        <v>1206918</v>
      </c>
      <c r="D96" s="1">
        <f t="shared" si="4"/>
        <v>1384808.3</v>
      </c>
      <c r="E96" s="5">
        <f t="shared" si="5"/>
        <v>0.12845842995019599</v>
      </c>
      <c r="F96" s="5">
        <f t="shared" si="6"/>
        <v>0.23718706666666678</v>
      </c>
    </row>
    <row r="97" spans="1:6" x14ac:dyDescent="0.25">
      <c r="A97">
        <v>1863</v>
      </c>
      <c r="B97" s="1">
        <f t="shared" ref="B97:B104" si="8">B96-($B$95-$B$105)/10</f>
        <v>175378.59999999998</v>
      </c>
      <c r="C97" s="1">
        <v>1259292</v>
      </c>
      <c r="D97" s="1">
        <f t="shared" si="4"/>
        <v>1434670.6</v>
      </c>
      <c r="E97" s="5">
        <f t="shared" si="5"/>
        <v>0.12224311280930965</v>
      </c>
      <c r="F97" s="5">
        <f t="shared" si="6"/>
        <v>0.23383813333333325</v>
      </c>
    </row>
    <row r="98" spans="1:6" x14ac:dyDescent="0.25">
      <c r="A98">
        <v>1864</v>
      </c>
      <c r="B98" s="1">
        <f t="shared" si="8"/>
        <v>172866.89999999997</v>
      </c>
      <c r="C98" s="1">
        <v>1325183</v>
      </c>
      <c r="D98" s="1">
        <f t="shared" si="4"/>
        <v>1498049.9</v>
      </c>
      <c r="E98" s="5">
        <f t="shared" si="5"/>
        <v>0.11539462069988454</v>
      </c>
      <c r="F98" s="5">
        <f t="shared" si="6"/>
        <v>0.23048919999999984</v>
      </c>
    </row>
    <row r="99" spans="1:6" x14ac:dyDescent="0.25">
      <c r="A99">
        <v>1865</v>
      </c>
      <c r="B99" s="1">
        <f t="shared" si="8"/>
        <v>170355.19999999995</v>
      </c>
      <c r="C99" s="1">
        <v>1390043</v>
      </c>
      <c r="D99" s="1">
        <f t="shared" si="4"/>
        <v>1560398.2</v>
      </c>
      <c r="E99" s="5">
        <f t="shared" si="5"/>
        <v>0.10917418387178347</v>
      </c>
      <c r="F99" s="5">
        <f t="shared" si="6"/>
        <v>0.22714026666666665</v>
      </c>
    </row>
    <row r="100" spans="1:6" x14ac:dyDescent="0.25">
      <c r="A100">
        <v>1866</v>
      </c>
      <c r="B100" s="1">
        <f t="shared" si="8"/>
        <v>167843.49999999994</v>
      </c>
      <c r="C100" s="1">
        <v>1443955</v>
      </c>
      <c r="D100" s="1">
        <f t="shared" si="4"/>
        <v>1611798.5</v>
      </c>
      <c r="E100" s="5">
        <f t="shared" si="5"/>
        <v>0.10413429470247053</v>
      </c>
      <c r="F100" s="5">
        <f t="shared" si="6"/>
        <v>0.22379133333333334</v>
      </c>
    </row>
    <row r="101" spans="1:6" x14ac:dyDescent="0.25">
      <c r="A101">
        <v>1867</v>
      </c>
      <c r="B101" s="1">
        <f t="shared" si="8"/>
        <v>165331.79999999993</v>
      </c>
      <c r="C101" s="1">
        <v>1483848</v>
      </c>
      <c r="D101" s="1">
        <f t="shared" si="4"/>
        <v>1649179.7999999998</v>
      </c>
      <c r="E101" s="5">
        <f t="shared" si="5"/>
        <v>0.10025092473240331</v>
      </c>
      <c r="F101" s="5">
        <f t="shared" si="6"/>
        <v>0.22044239999999993</v>
      </c>
    </row>
    <row r="102" spans="1:6" x14ac:dyDescent="0.25">
      <c r="A102">
        <v>1868</v>
      </c>
      <c r="B102" s="1">
        <f t="shared" si="8"/>
        <v>162820.09999999992</v>
      </c>
      <c r="C102" s="2">
        <v>1539552</v>
      </c>
      <c r="D102" s="1">
        <f t="shared" si="4"/>
        <v>1702372.0999999999</v>
      </c>
      <c r="E102" s="5">
        <f t="shared" si="5"/>
        <v>9.5643073567758738E-2</v>
      </c>
      <c r="F102" s="5">
        <f t="shared" si="6"/>
        <v>0.21709346666666651</v>
      </c>
    </row>
    <row r="103" spans="1:6" x14ac:dyDescent="0.25">
      <c r="A103">
        <v>1869</v>
      </c>
      <c r="B103" s="1">
        <f t="shared" si="8"/>
        <v>160308.39999999991</v>
      </c>
      <c r="C103" s="1">
        <v>1592157</v>
      </c>
      <c r="D103" s="1">
        <f t="shared" si="4"/>
        <v>1752465.4</v>
      </c>
      <c r="E103" s="5">
        <f t="shared" si="5"/>
        <v>9.1475928711631002E-2</v>
      </c>
      <c r="F103" s="5">
        <f t="shared" si="6"/>
        <v>0.21374453333333321</v>
      </c>
    </row>
    <row r="104" spans="1:6" x14ac:dyDescent="0.25">
      <c r="A104">
        <v>1870</v>
      </c>
      <c r="B104" s="1">
        <f t="shared" si="8"/>
        <v>157796.6999999999</v>
      </c>
      <c r="C104" s="1">
        <v>1647756</v>
      </c>
      <c r="D104" s="1">
        <f t="shared" si="4"/>
        <v>1805552.7</v>
      </c>
      <c r="E104" s="5">
        <f t="shared" si="5"/>
        <v>8.7395233603538625E-2</v>
      </c>
      <c r="F104" s="5">
        <f t="shared" si="6"/>
        <v>0.2103955999999999</v>
      </c>
    </row>
    <row r="105" spans="1:6" x14ac:dyDescent="0.25">
      <c r="A105">
        <v>1871</v>
      </c>
      <c r="B105" s="2">
        <v>155285</v>
      </c>
      <c r="C105" s="1">
        <v>1700888</v>
      </c>
      <c r="D105" s="1">
        <f t="shared" si="4"/>
        <v>1856173</v>
      </c>
      <c r="E105" s="5">
        <f t="shared" si="5"/>
        <v>8.3658689141583253E-2</v>
      </c>
      <c r="F105" s="5">
        <f t="shared" si="6"/>
        <v>0.20704666666666671</v>
      </c>
    </row>
    <row r="106" spans="1:6" x14ac:dyDescent="0.25">
      <c r="A106">
        <v>1872</v>
      </c>
      <c r="B106" s="1">
        <f>B105-($B$105-$B$115)/10</f>
        <v>152923.1</v>
      </c>
      <c r="C106" s="1">
        <v>1742847</v>
      </c>
      <c r="D106" s="1">
        <f t="shared" si="4"/>
        <v>1895770.1</v>
      </c>
      <c r="E106" s="5">
        <f t="shared" si="5"/>
        <v>8.0665424568095043E-2</v>
      </c>
      <c r="F106" s="5">
        <f t="shared" si="6"/>
        <v>0.20389746666666664</v>
      </c>
    </row>
    <row r="107" spans="1:6" x14ac:dyDescent="0.25">
      <c r="A107">
        <v>1873</v>
      </c>
      <c r="B107" s="1">
        <f t="shared" ref="B107:B114" si="9">B106-($B$105-$B$115)/10</f>
        <v>150561.20000000001</v>
      </c>
      <c r="C107" s="1">
        <v>1794520</v>
      </c>
      <c r="D107" s="1">
        <f t="shared" si="4"/>
        <v>1945081.2</v>
      </c>
      <c r="E107" s="5">
        <f t="shared" si="5"/>
        <v>7.740612576996786E-2</v>
      </c>
      <c r="F107" s="5">
        <f t="shared" si="6"/>
        <v>0.20074826666666656</v>
      </c>
    </row>
    <row r="108" spans="1:6" x14ac:dyDescent="0.25">
      <c r="A108">
        <v>1874</v>
      </c>
      <c r="B108" s="1">
        <f t="shared" si="9"/>
        <v>148199.30000000002</v>
      </c>
      <c r="C108" s="1">
        <v>1849392</v>
      </c>
      <c r="D108" s="1">
        <f t="shared" si="4"/>
        <v>1997591.3</v>
      </c>
      <c r="E108" s="5">
        <f t="shared" si="5"/>
        <v>7.4188999521573817E-2</v>
      </c>
      <c r="F108" s="5">
        <f t="shared" si="6"/>
        <v>0.19759906666666671</v>
      </c>
    </row>
    <row r="109" spans="1:6" x14ac:dyDescent="0.25">
      <c r="A109">
        <v>1875</v>
      </c>
      <c r="B109" s="1">
        <f t="shared" si="9"/>
        <v>145837.40000000002</v>
      </c>
      <c r="C109" s="1">
        <v>1898223</v>
      </c>
      <c r="D109" s="1">
        <f t="shared" si="4"/>
        <v>2044060.4</v>
      </c>
      <c r="E109" s="5">
        <f t="shared" si="5"/>
        <v>7.1346913232113895E-2</v>
      </c>
      <c r="F109" s="5">
        <f t="shared" si="6"/>
        <v>0.19444986666666675</v>
      </c>
    </row>
    <row r="110" spans="1:6" x14ac:dyDescent="0.25">
      <c r="A110">
        <v>1876</v>
      </c>
      <c r="B110" s="1">
        <f t="shared" si="9"/>
        <v>143475.50000000003</v>
      </c>
      <c r="C110" s="1">
        <v>1958679</v>
      </c>
      <c r="D110" s="1">
        <f t="shared" si="4"/>
        <v>2102154.5</v>
      </c>
      <c r="E110" s="5">
        <f t="shared" si="5"/>
        <v>6.8251643730277686E-2</v>
      </c>
      <c r="F110" s="5">
        <f t="shared" si="6"/>
        <v>0.19130066666666667</v>
      </c>
    </row>
    <row r="111" spans="1:6" x14ac:dyDescent="0.25">
      <c r="A111">
        <v>1877</v>
      </c>
      <c r="B111" s="1">
        <f t="shared" si="9"/>
        <v>141113.60000000003</v>
      </c>
      <c r="C111" s="1">
        <v>2031130</v>
      </c>
      <c r="D111" s="1">
        <f t="shared" si="4"/>
        <v>2172243.6</v>
      </c>
      <c r="E111" s="5">
        <f t="shared" si="5"/>
        <v>6.4962143288165297E-2</v>
      </c>
      <c r="F111" s="5">
        <f t="shared" si="6"/>
        <v>0.18815146666666682</v>
      </c>
    </row>
    <row r="112" spans="1:6" x14ac:dyDescent="0.25">
      <c r="A112">
        <v>1878</v>
      </c>
      <c r="B112" s="1">
        <f t="shared" si="9"/>
        <v>138751.70000000004</v>
      </c>
      <c r="C112" s="2">
        <v>2092164</v>
      </c>
      <c r="D112" s="1">
        <f t="shared" si="4"/>
        <v>2230915.7000000002</v>
      </c>
      <c r="E112" s="5">
        <f t="shared" si="5"/>
        <v>6.2194954296121555E-2</v>
      </c>
      <c r="F112" s="5">
        <f t="shared" si="6"/>
        <v>0.18500226666666675</v>
      </c>
    </row>
    <row r="113" spans="1:7" x14ac:dyDescent="0.25">
      <c r="A113">
        <v>1879</v>
      </c>
      <c r="B113" s="1">
        <f t="shared" si="9"/>
        <v>136389.80000000005</v>
      </c>
      <c r="C113" s="1">
        <v>2162343</v>
      </c>
      <c r="D113" s="1">
        <f t="shared" si="4"/>
        <v>2298732.7999999998</v>
      </c>
      <c r="E113" s="5">
        <f t="shared" si="5"/>
        <v>5.9332602727902979E-2</v>
      </c>
      <c r="F113" s="5">
        <f t="shared" si="6"/>
        <v>0.18185306666666667</v>
      </c>
    </row>
    <row r="114" spans="1:7" x14ac:dyDescent="0.25">
      <c r="A114">
        <v>1880</v>
      </c>
      <c r="B114" s="1">
        <f t="shared" si="9"/>
        <v>134027.90000000005</v>
      </c>
      <c r="C114" s="1">
        <v>2231531</v>
      </c>
      <c r="D114" s="1">
        <f t="shared" si="4"/>
        <v>2365558.9</v>
      </c>
      <c r="E114" s="5">
        <f t="shared" si="5"/>
        <v>5.6658026988886244E-2</v>
      </c>
      <c r="F114" s="5">
        <f t="shared" si="6"/>
        <v>0.17870386666666671</v>
      </c>
    </row>
    <row r="115" spans="1:7" x14ac:dyDescent="0.25">
      <c r="A115">
        <v>1881</v>
      </c>
      <c r="B115" s="2">
        <v>131666</v>
      </c>
      <c r="C115" s="1">
        <v>2306736</v>
      </c>
      <c r="D115" s="1">
        <f t="shared" si="4"/>
        <v>2438402</v>
      </c>
      <c r="E115" s="5">
        <f t="shared" si="5"/>
        <v>5.3996838913353912E-2</v>
      </c>
      <c r="F115" s="5">
        <f t="shared" si="6"/>
        <v>0.17555466666666664</v>
      </c>
      <c r="G115" t="s">
        <v>7</v>
      </c>
    </row>
    <row r="116" spans="1:7" x14ac:dyDescent="0.25">
      <c r="A116">
        <v>1882</v>
      </c>
      <c r="B116" s="1">
        <f>B115-($B$115-$B$135)/20</f>
        <v>129749.35</v>
      </c>
      <c r="C116" s="1">
        <v>2388082</v>
      </c>
      <c r="D116" s="1">
        <f t="shared" si="4"/>
        <v>2517831.35</v>
      </c>
      <c r="E116" s="5">
        <f t="shared" si="5"/>
        <v>5.1532184631826114E-2</v>
      </c>
      <c r="F116" s="5">
        <f t="shared" si="6"/>
        <v>0.17299913333333328</v>
      </c>
    </row>
    <row r="117" spans="1:7" x14ac:dyDescent="0.25">
      <c r="A117">
        <v>1883</v>
      </c>
      <c r="B117" s="1">
        <f t="shared" ref="B117:B134" si="10">B116-($B$115-$B$135)/20</f>
        <v>127832.70000000001</v>
      </c>
      <c r="C117" s="1">
        <v>2505736</v>
      </c>
      <c r="D117" s="1">
        <f t="shared" si="4"/>
        <v>2633568.7000000002</v>
      </c>
      <c r="E117" s="5">
        <f t="shared" si="5"/>
        <v>4.8539724822823115E-2</v>
      </c>
      <c r="F117" s="5">
        <f t="shared" si="6"/>
        <v>0.17044359999999992</v>
      </c>
    </row>
    <row r="118" spans="1:7" x14ac:dyDescent="0.25">
      <c r="A118">
        <v>1884</v>
      </c>
      <c r="B118" s="1">
        <f t="shared" si="10"/>
        <v>125916.05000000002</v>
      </c>
      <c r="C118" s="1">
        <v>2605725</v>
      </c>
      <c r="D118" s="1">
        <f t="shared" si="4"/>
        <v>2731641.05</v>
      </c>
      <c r="E118" s="5">
        <f t="shared" si="5"/>
        <v>4.6095386507681906E-2</v>
      </c>
      <c r="F118" s="5">
        <f t="shared" si="6"/>
        <v>0.16788806666666678</v>
      </c>
    </row>
    <row r="119" spans="1:7" x14ac:dyDescent="0.25">
      <c r="A119">
        <v>1885</v>
      </c>
      <c r="B119" s="1">
        <f t="shared" si="10"/>
        <v>123999.40000000002</v>
      </c>
      <c r="C119" s="1">
        <v>2694518</v>
      </c>
      <c r="D119" s="1">
        <f t="shared" si="4"/>
        <v>2818517.4</v>
      </c>
      <c r="E119" s="5">
        <f t="shared" si="5"/>
        <v>4.3994548339492255E-2</v>
      </c>
      <c r="F119" s="5">
        <f t="shared" si="6"/>
        <v>0.16533253333333331</v>
      </c>
    </row>
    <row r="120" spans="1:7" x14ac:dyDescent="0.25">
      <c r="A120">
        <v>1886</v>
      </c>
      <c r="B120" s="1">
        <f t="shared" si="10"/>
        <v>122082.75000000003</v>
      </c>
      <c r="C120" s="1">
        <v>2788050</v>
      </c>
      <c r="D120" s="1">
        <f t="shared" si="4"/>
        <v>2910132.75</v>
      </c>
      <c r="E120" s="5">
        <f t="shared" si="5"/>
        <v>4.1950921311063913E-2</v>
      </c>
      <c r="F120" s="5">
        <f t="shared" si="6"/>
        <v>0.16277699999999995</v>
      </c>
    </row>
    <row r="121" spans="1:7" x14ac:dyDescent="0.25">
      <c r="A121">
        <v>1887</v>
      </c>
      <c r="B121" s="1">
        <f t="shared" si="10"/>
        <v>120166.10000000003</v>
      </c>
      <c r="C121" s="1">
        <v>2881362</v>
      </c>
      <c r="D121" s="1">
        <f t="shared" si="4"/>
        <v>3001528.1</v>
      </c>
      <c r="E121" s="5">
        <f t="shared" si="5"/>
        <v>4.0034974185315819E-2</v>
      </c>
      <c r="F121" s="5">
        <f t="shared" si="6"/>
        <v>0.16022146666666681</v>
      </c>
    </row>
    <row r="122" spans="1:7" x14ac:dyDescent="0.25">
      <c r="A122">
        <v>1888</v>
      </c>
      <c r="B122" s="1">
        <f t="shared" si="10"/>
        <v>118249.45000000004</v>
      </c>
      <c r="C122" s="2">
        <v>2981677</v>
      </c>
      <c r="D122" s="1">
        <f t="shared" si="4"/>
        <v>3099926.45</v>
      </c>
      <c r="E122" s="5">
        <f t="shared" si="5"/>
        <v>3.8145888912945028E-2</v>
      </c>
      <c r="F122" s="5">
        <f t="shared" si="6"/>
        <v>0.15766593333333345</v>
      </c>
      <c r="G122" t="s">
        <v>6</v>
      </c>
    </row>
    <row r="123" spans="1:7" x14ac:dyDescent="0.25">
      <c r="A123">
        <v>1889</v>
      </c>
      <c r="B123" s="1">
        <f t="shared" si="10"/>
        <v>116332.80000000005</v>
      </c>
      <c r="C123" s="1">
        <v>3062477</v>
      </c>
      <c r="D123" s="1">
        <f t="shared" si="4"/>
        <v>3178809.8</v>
      </c>
      <c r="E123" s="5">
        <f t="shared" si="5"/>
        <v>3.6596338667384272E-2</v>
      </c>
      <c r="F123" s="5">
        <f t="shared" si="6"/>
        <v>0.15511040000000009</v>
      </c>
    </row>
    <row r="124" spans="1:7" x14ac:dyDescent="0.25">
      <c r="A124">
        <v>1890</v>
      </c>
      <c r="B124" s="1">
        <f t="shared" si="10"/>
        <v>114416.15000000005</v>
      </c>
      <c r="C124" s="1">
        <v>3151355</v>
      </c>
      <c r="D124" s="1">
        <f t="shared" si="4"/>
        <v>3265771.15</v>
      </c>
      <c r="E124" s="5">
        <f t="shared" si="5"/>
        <v>3.503495644512631E-2</v>
      </c>
      <c r="F124" s="5">
        <f t="shared" si="6"/>
        <v>0.15255486666666673</v>
      </c>
    </row>
    <row r="125" spans="1:7" x14ac:dyDescent="0.25">
      <c r="A125">
        <v>1891</v>
      </c>
      <c r="B125" s="1">
        <f t="shared" si="10"/>
        <v>112499.50000000006</v>
      </c>
      <c r="C125" s="1">
        <v>3240985</v>
      </c>
      <c r="D125" s="1">
        <f t="shared" si="4"/>
        <v>3353484.5</v>
      </c>
      <c r="E125" s="5">
        <f t="shared" si="5"/>
        <v>3.3547046363267836E-2</v>
      </c>
      <c r="F125" s="5">
        <f t="shared" si="6"/>
        <v>0.14999933333333337</v>
      </c>
    </row>
    <row r="126" spans="1:7" x14ac:dyDescent="0.25">
      <c r="A126">
        <v>1892</v>
      </c>
      <c r="B126" s="1">
        <f t="shared" si="10"/>
        <v>110582.85000000006</v>
      </c>
      <c r="C126" s="1">
        <v>3305753</v>
      </c>
      <c r="D126" s="1">
        <f t="shared" si="4"/>
        <v>3416335.85</v>
      </c>
      <c r="E126" s="5">
        <f t="shared" si="5"/>
        <v>3.2368846288926792E-2</v>
      </c>
      <c r="F126" s="5">
        <f t="shared" si="6"/>
        <v>0.14744380000000012</v>
      </c>
    </row>
    <row r="127" spans="1:7" x14ac:dyDescent="0.25">
      <c r="A127">
        <v>1893</v>
      </c>
      <c r="B127" s="1">
        <f t="shared" si="10"/>
        <v>108666.20000000007</v>
      </c>
      <c r="C127" s="1">
        <v>3361895</v>
      </c>
      <c r="D127" s="1">
        <f t="shared" si="4"/>
        <v>3470561.2</v>
      </c>
      <c r="E127" s="5">
        <f t="shared" si="5"/>
        <v>3.1310843906167125E-2</v>
      </c>
      <c r="F127" s="5">
        <f t="shared" si="6"/>
        <v>0.14488826666666677</v>
      </c>
    </row>
    <row r="128" spans="1:7" x14ac:dyDescent="0.25">
      <c r="A128">
        <v>1894</v>
      </c>
      <c r="B128" s="1">
        <f t="shared" si="10"/>
        <v>106749.55000000008</v>
      </c>
      <c r="C128" s="1">
        <v>3426760</v>
      </c>
      <c r="D128" s="1">
        <f t="shared" si="4"/>
        <v>3533509.5500000003</v>
      </c>
      <c r="E128" s="5">
        <f t="shared" si="5"/>
        <v>3.0210630108527672E-2</v>
      </c>
      <c r="F128" s="5">
        <f t="shared" si="6"/>
        <v>0.14233273333333341</v>
      </c>
    </row>
    <row r="129" spans="1:6" x14ac:dyDescent="0.25">
      <c r="A129">
        <v>1895</v>
      </c>
      <c r="B129" s="1">
        <f t="shared" si="10"/>
        <v>104832.90000000008</v>
      </c>
      <c r="C129" s="1">
        <v>3491621</v>
      </c>
      <c r="D129" s="1">
        <f t="shared" si="4"/>
        <v>3596453.9</v>
      </c>
      <c r="E129" s="5">
        <f t="shared" si="5"/>
        <v>2.9148962537793154E-2</v>
      </c>
      <c r="F129" s="5">
        <f t="shared" si="6"/>
        <v>0.13977720000000016</v>
      </c>
    </row>
    <row r="130" spans="1:6" x14ac:dyDescent="0.25">
      <c r="A130">
        <v>1896</v>
      </c>
      <c r="B130" s="1">
        <f t="shared" si="10"/>
        <v>102916.25000000009</v>
      </c>
      <c r="C130" s="1">
        <v>3553098</v>
      </c>
      <c r="D130" s="1">
        <f t="shared" si="4"/>
        <v>3656014.25</v>
      </c>
      <c r="E130" s="5">
        <f t="shared" si="5"/>
        <v>2.8149849251818449E-2</v>
      </c>
      <c r="F130" s="5">
        <f t="shared" si="6"/>
        <v>0.1372216666666668</v>
      </c>
    </row>
    <row r="131" spans="1:6" x14ac:dyDescent="0.25">
      <c r="A131">
        <v>1897</v>
      </c>
      <c r="B131" s="1">
        <f t="shared" si="10"/>
        <v>100999.60000000009</v>
      </c>
      <c r="C131" s="1">
        <v>3617783</v>
      </c>
      <c r="D131" s="1">
        <f t="shared" ref="D131:D194" si="11">B131+C131</f>
        <v>3718782.6</v>
      </c>
      <c r="E131" s="5">
        <f t="shared" ref="E131:E194" si="12">B131/(B131+C131)</f>
        <v>2.7159318213439015E-2</v>
      </c>
      <c r="F131" s="5">
        <f t="shared" si="6"/>
        <v>0.13466613333333344</v>
      </c>
    </row>
    <row r="132" spans="1:6" x14ac:dyDescent="0.25">
      <c r="A132">
        <v>1898</v>
      </c>
      <c r="B132" s="1">
        <f t="shared" si="10"/>
        <v>99082.950000000099</v>
      </c>
      <c r="C132" s="2">
        <v>3664715</v>
      </c>
      <c r="D132" s="1">
        <f t="shared" si="11"/>
        <v>3763797.95</v>
      </c>
      <c r="E132" s="5">
        <f t="shared" si="12"/>
        <v>2.6325257443747769E-2</v>
      </c>
      <c r="F132" s="5">
        <f t="shared" ref="F132:F195" si="13">1-(($B$2-B132)/$B$2)</f>
        <v>0.13211060000000008</v>
      </c>
    </row>
    <row r="133" spans="1:6" x14ac:dyDescent="0.25">
      <c r="A133">
        <v>1899</v>
      </c>
      <c r="B133" s="1">
        <f t="shared" si="10"/>
        <v>97166.300000000105</v>
      </c>
      <c r="C133" s="1">
        <v>3715988</v>
      </c>
      <c r="D133" s="1">
        <f t="shared" si="11"/>
        <v>3813154.3000000003</v>
      </c>
      <c r="E133" s="5">
        <f t="shared" si="12"/>
        <v>2.5481869432873488E-2</v>
      </c>
      <c r="F133" s="5">
        <f t="shared" si="13"/>
        <v>0.12955506666666672</v>
      </c>
    </row>
    <row r="134" spans="1:6" x14ac:dyDescent="0.25">
      <c r="A134">
        <v>1900</v>
      </c>
      <c r="B134" s="1">
        <f t="shared" si="10"/>
        <v>95249.650000000111</v>
      </c>
      <c r="C134" s="1">
        <v>3765339</v>
      </c>
      <c r="D134" s="1">
        <f t="shared" si="11"/>
        <v>3860588.65</v>
      </c>
      <c r="E134" s="5">
        <f t="shared" si="12"/>
        <v>2.4672312601861923E-2</v>
      </c>
      <c r="F134" s="5">
        <f t="shared" si="13"/>
        <v>0.12699953333333347</v>
      </c>
    </row>
    <row r="135" spans="1:6" x14ac:dyDescent="0.25">
      <c r="A135">
        <v>1901</v>
      </c>
      <c r="B135" s="2">
        <v>93333</v>
      </c>
      <c r="C135" s="6">
        <v>3824913</v>
      </c>
      <c r="D135" s="1">
        <f t="shared" si="11"/>
        <v>3918246</v>
      </c>
      <c r="E135" s="5">
        <f t="shared" si="12"/>
        <v>2.382009705363063E-2</v>
      </c>
      <c r="F135" s="5">
        <f t="shared" si="13"/>
        <v>0.124444</v>
      </c>
    </row>
    <row r="136" spans="1:6" x14ac:dyDescent="0.25">
      <c r="A136">
        <v>1902</v>
      </c>
      <c r="B136" s="1">
        <f>B135-($B$135-$B$145)/10</f>
        <v>92452.4</v>
      </c>
      <c r="C136" s="1">
        <v>3875318</v>
      </c>
      <c r="D136" s="1">
        <f t="shared" si="11"/>
        <v>3967770.4</v>
      </c>
      <c r="E136" s="5">
        <f t="shared" si="12"/>
        <v>2.3300844222236244E-2</v>
      </c>
      <c r="F136" s="5">
        <f t="shared" si="13"/>
        <v>0.12326986666666673</v>
      </c>
    </row>
    <row r="137" spans="1:6" x14ac:dyDescent="0.25">
      <c r="A137">
        <v>1903</v>
      </c>
      <c r="B137" s="1">
        <f t="shared" ref="B137:B144" si="14">B136-($B$135-$B$145)/10</f>
        <v>91571.799999999988</v>
      </c>
      <c r="C137" s="1">
        <v>3916592</v>
      </c>
      <c r="D137" s="1">
        <f t="shared" si="11"/>
        <v>4008163.8</v>
      </c>
      <c r="E137" s="5">
        <f t="shared" si="12"/>
        <v>2.2846321799523263E-2</v>
      </c>
      <c r="F137" s="5">
        <f t="shared" si="13"/>
        <v>0.12209573333333334</v>
      </c>
    </row>
    <row r="138" spans="1:6" x14ac:dyDescent="0.25">
      <c r="A138">
        <v>1904</v>
      </c>
      <c r="B138" s="1">
        <f t="shared" si="14"/>
        <v>90691.199999999983</v>
      </c>
      <c r="C138" s="1">
        <v>3974150</v>
      </c>
      <c r="D138" s="1">
        <f t="shared" si="11"/>
        <v>4064841.2</v>
      </c>
      <c r="E138" s="5">
        <f t="shared" si="12"/>
        <v>2.2311129891125877E-2</v>
      </c>
      <c r="F138" s="5">
        <f t="shared" si="13"/>
        <v>0.12092159999999996</v>
      </c>
    </row>
    <row r="139" spans="1:6" x14ac:dyDescent="0.25">
      <c r="A139">
        <v>1905</v>
      </c>
      <c r="B139" s="1">
        <f t="shared" si="14"/>
        <v>89810.599999999977</v>
      </c>
      <c r="C139" s="1">
        <v>4032977</v>
      </c>
      <c r="D139" s="1">
        <f t="shared" si="11"/>
        <v>4122787.6</v>
      </c>
      <c r="E139" s="5">
        <f t="shared" si="12"/>
        <v>2.1783950257345291E-2</v>
      </c>
      <c r="F139" s="5">
        <f t="shared" si="13"/>
        <v>0.11974746666666669</v>
      </c>
    </row>
    <row r="140" spans="1:6" x14ac:dyDescent="0.25">
      <c r="A140">
        <v>1906</v>
      </c>
      <c r="B140" s="1">
        <f t="shared" si="14"/>
        <v>88929.999999999971</v>
      </c>
      <c r="C140" s="2">
        <v>4091485</v>
      </c>
      <c r="D140" s="1">
        <f t="shared" si="11"/>
        <v>4180415</v>
      </c>
      <c r="E140" s="5">
        <f t="shared" si="12"/>
        <v>2.127300758417525E-2</v>
      </c>
      <c r="F140" s="5">
        <f t="shared" si="13"/>
        <v>0.11857333333333331</v>
      </c>
    </row>
    <row r="141" spans="1:6" x14ac:dyDescent="0.25">
      <c r="A141">
        <v>1907</v>
      </c>
      <c r="B141" s="1">
        <f t="shared" si="14"/>
        <v>88049.399999999965</v>
      </c>
      <c r="C141" s="1">
        <v>4161722</v>
      </c>
      <c r="D141" s="1">
        <f t="shared" si="11"/>
        <v>4249771.4000000004</v>
      </c>
      <c r="E141" s="5">
        <f t="shared" si="12"/>
        <v>2.0718620300376616E-2</v>
      </c>
      <c r="F141" s="5">
        <f t="shared" si="13"/>
        <v>0.11739919999999993</v>
      </c>
    </row>
    <row r="142" spans="1:6" x14ac:dyDescent="0.25">
      <c r="A142">
        <v>1908</v>
      </c>
      <c r="B142" s="1">
        <f t="shared" si="14"/>
        <v>87168.799999999959</v>
      </c>
      <c r="C142" s="1">
        <v>4232278</v>
      </c>
      <c r="D142" s="1">
        <f t="shared" si="11"/>
        <v>4319446.8</v>
      </c>
      <c r="E142" s="5">
        <f t="shared" si="12"/>
        <v>2.0180547194145314E-2</v>
      </c>
      <c r="F142" s="5">
        <f t="shared" si="13"/>
        <v>0.11622506666666654</v>
      </c>
    </row>
    <row r="143" spans="1:6" x14ac:dyDescent="0.25">
      <c r="A143">
        <v>1909</v>
      </c>
      <c r="B143" s="1">
        <f t="shared" si="14"/>
        <v>86288.199999999953</v>
      </c>
      <c r="C143" s="1">
        <v>4323960</v>
      </c>
      <c r="D143" s="1">
        <f t="shared" si="11"/>
        <v>4410248.2</v>
      </c>
      <c r="E143" s="5">
        <f t="shared" si="12"/>
        <v>1.956538409788364E-2</v>
      </c>
      <c r="F143" s="5">
        <f t="shared" si="13"/>
        <v>0.11505093333333327</v>
      </c>
    </row>
    <row r="144" spans="1:6" x14ac:dyDescent="0.25">
      <c r="A144">
        <v>1910</v>
      </c>
      <c r="B144" s="1">
        <f t="shared" si="14"/>
        <v>85407.599999999948</v>
      </c>
      <c r="C144" s="1">
        <v>4425083</v>
      </c>
      <c r="D144" s="1">
        <f t="shared" si="11"/>
        <v>4510490.5999999996</v>
      </c>
      <c r="E144" s="5">
        <f t="shared" si="12"/>
        <v>1.893532379825821E-2</v>
      </c>
      <c r="F144" s="5">
        <f t="shared" si="13"/>
        <v>0.1138768</v>
      </c>
    </row>
    <row r="145" spans="1:6" x14ac:dyDescent="0.25">
      <c r="A145">
        <v>1911</v>
      </c>
      <c r="B145" s="2">
        <v>84527</v>
      </c>
      <c r="C145" s="6">
        <v>4573786</v>
      </c>
      <c r="D145" s="1">
        <f t="shared" si="11"/>
        <v>4658313</v>
      </c>
      <c r="E145" s="5">
        <f t="shared" si="12"/>
        <v>1.814541015170084E-2</v>
      </c>
      <c r="F145" s="5">
        <f t="shared" si="13"/>
        <v>0.11270266666666662</v>
      </c>
    </row>
    <row r="146" spans="1:6" x14ac:dyDescent="0.25">
      <c r="A146">
        <v>1912</v>
      </c>
      <c r="B146" s="1">
        <f>B145-($B$145-$B$155)/10</f>
        <v>83212.899999999994</v>
      </c>
      <c r="C146" s="1">
        <v>4746589</v>
      </c>
      <c r="D146" s="1">
        <f t="shared" si="11"/>
        <v>4829801.9000000004</v>
      </c>
      <c r="E146" s="5">
        <f t="shared" si="12"/>
        <v>1.7229050326059956E-2</v>
      </c>
      <c r="F146" s="5">
        <f t="shared" si="13"/>
        <v>0.11095053333333338</v>
      </c>
    </row>
    <row r="147" spans="1:6" x14ac:dyDescent="0.25">
      <c r="A147">
        <v>1913</v>
      </c>
      <c r="B147" s="1">
        <f t="shared" ref="B147:B154" si="15">B146-($B$145-$B$155)/10</f>
        <v>81898.799999999988</v>
      </c>
      <c r="C147" s="1">
        <v>4893741</v>
      </c>
      <c r="D147" s="1">
        <f t="shared" si="11"/>
        <v>4975639.8</v>
      </c>
      <c r="E147" s="5">
        <f t="shared" si="12"/>
        <v>1.645995355210399E-2</v>
      </c>
      <c r="F147" s="5">
        <f t="shared" si="13"/>
        <v>0.10919840000000003</v>
      </c>
    </row>
    <row r="148" spans="1:6" x14ac:dyDescent="0.25">
      <c r="A148">
        <v>1914</v>
      </c>
      <c r="B148" s="1">
        <f t="shared" si="15"/>
        <v>80584.699999999983</v>
      </c>
      <c r="C148" s="1">
        <v>4971778</v>
      </c>
      <c r="D148" s="1">
        <f t="shared" si="11"/>
        <v>5052362.7</v>
      </c>
      <c r="E148" s="5">
        <f t="shared" si="12"/>
        <v>1.5949903992442976E-2</v>
      </c>
      <c r="F148" s="5">
        <f t="shared" si="13"/>
        <v>0.10744626666666657</v>
      </c>
    </row>
    <row r="149" spans="1:6" x14ac:dyDescent="0.25">
      <c r="A149">
        <v>1915</v>
      </c>
      <c r="B149" s="1">
        <f t="shared" si="15"/>
        <v>79270.599999999977</v>
      </c>
      <c r="C149" s="1">
        <v>4969457</v>
      </c>
      <c r="D149" s="1">
        <f t="shared" si="11"/>
        <v>5048727.5999999996</v>
      </c>
      <c r="E149" s="5">
        <f t="shared" si="12"/>
        <v>1.5701104571377546E-2</v>
      </c>
      <c r="F149" s="5">
        <f t="shared" si="13"/>
        <v>0.10569413333333333</v>
      </c>
    </row>
    <row r="150" spans="1:6" x14ac:dyDescent="0.25">
      <c r="A150">
        <v>1916</v>
      </c>
      <c r="B150" s="1">
        <f t="shared" si="15"/>
        <v>77956.499999999971</v>
      </c>
      <c r="C150" s="2">
        <v>4917949</v>
      </c>
      <c r="D150" s="1">
        <f t="shared" si="11"/>
        <v>4995905.5</v>
      </c>
      <c r="E150" s="5">
        <f t="shared" si="12"/>
        <v>1.5604078179621285E-2</v>
      </c>
      <c r="F150" s="5">
        <f t="shared" si="13"/>
        <v>0.10394199999999998</v>
      </c>
    </row>
    <row r="151" spans="1:6" x14ac:dyDescent="0.25">
      <c r="A151">
        <v>1917</v>
      </c>
      <c r="B151" s="1">
        <f t="shared" si="15"/>
        <v>76642.399999999965</v>
      </c>
      <c r="C151" s="1">
        <v>4982063</v>
      </c>
      <c r="D151" s="1">
        <f t="shared" si="11"/>
        <v>5058705.4000000004</v>
      </c>
      <c r="E151" s="5">
        <f t="shared" si="12"/>
        <v>1.5150595644490379E-2</v>
      </c>
      <c r="F151" s="5">
        <f t="shared" si="13"/>
        <v>0.10218986666666652</v>
      </c>
    </row>
    <row r="152" spans="1:6" x14ac:dyDescent="0.25">
      <c r="A152">
        <v>1918</v>
      </c>
      <c r="B152" s="1">
        <f t="shared" si="15"/>
        <v>75328.299999999959</v>
      </c>
      <c r="C152" s="1">
        <v>5080912</v>
      </c>
      <c r="D152" s="1">
        <f t="shared" si="11"/>
        <v>5156240.3</v>
      </c>
      <c r="E152" s="5">
        <f t="shared" si="12"/>
        <v>1.4609152331399287E-2</v>
      </c>
      <c r="F152" s="5">
        <f t="shared" si="13"/>
        <v>0.10043773333333328</v>
      </c>
    </row>
    <row r="153" spans="1:6" x14ac:dyDescent="0.25">
      <c r="A153">
        <v>1919</v>
      </c>
      <c r="B153" s="1">
        <f t="shared" si="15"/>
        <v>74014.199999999953</v>
      </c>
      <c r="C153" s="1">
        <v>5303574</v>
      </c>
      <c r="D153" s="1">
        <f t="shared" si="11"/>
        <v>5377588.2000000002</v>
      </c>
      <c r="E153" s="5">
        <f t="shared" si="12"/>
        <v>1.3763456264650378E-2</v>
      </c>
      <c r="F153" s="5">
        <f t="shared" si="13"/>
        <v>9.8685599999999929E-2</v>
      </c>
    </row>
    <row r="154" spans="1:6" x14ac:dyDescent="0.25">
      <c r="A154">
        <v>1920</v>
      </c>
      <c r="B154" s="1">
        <f t="shared" si="15"/>
        <v>72700.099999999948</v>
      </c>
      <c r="C154" s="1">
        <v>5411297</v>
      </c>
      <c r="D154" s="1">
        <f t="shared" si="11"/>
        <v>5483997.0999999996</v>
      </c>
      <c r="E154" s="5">
        <f t="shared" si="12"/>
        <v>1.3256772145266079E-2</v>
      </c>
      <c r="F154" s="5">
        <f t="shared" si="13"/>
        <v>9.693346666666669E-2</v>
      </c>
    </row>
    <row r="155" spans="1:6" x14ac:dyDescent="0.25">
      <c r="A155">
        <v>1921</v>
      </c>
      <c r="B155" s="2">
        <v>71386</v>
      </c>
      <c r="C155" s="6">
        <v>5510944</v>
      </c>
      <c r="D155" s="1">
        <f t="shared" si="11"/>
        <v>5582330</v>
      </c>
      <c r="E155" s="5">
        <f t="shared" si="12"/>
        <v>1.2787850234579467E-2</v>
      </c>
      <c r="F155" s="5">
        <f t="shared" si="13"/>
        <v>9.518133333333334E-2</v>
      </c>
    </row>
    <row r="156" spans="1:6" x14ac:dyDescent="0.25">
      <c r="A156">
        <v>1922</v>
      </c>
      <c r="B156" s="1">
        <f>B155+($B$167-$B$155)/12</f>
        <v>72126.416666666672</v>
      </c>
      <c r="C156" s="1">
        <v>5637286</v>
      </c>
      <c r="D156" s="1">
        <f t="shared" si="11"/>
        <v>5709412.416666667</v>
      </c>
      <c r="E156" s="5">
        <f t="shared" si="12"/>
        <v>1.2632896593022146E-2</v>
      </c>
      <c r="F156" s="5">
        <f t="shared" si="13"/>
        <v>9.6168555555555479E-2</v>
      </c>
    </row>
    <row r="157" spans="1:6" x14ac:dyDescent="0.25">
      <c r="A157">
        <v>1923</v>
      </c>
      <c r="B157" s="1">
        <f t="shared" ref="B157:B166" si="16">B156+($B$167-$B$155)/12</f>
        <v>72866.833333333343</v>
      </c>
      <c r="C157" s="1">
        <v>5755986</v>
      </c>
      <c r="D157" s="1">
        <f t="shared" si="11"/>
        <v>5828852.833333333</v>
      </c>
      <c r="E157" s="5">
        <f t="shared" si="12"/>
        <v>1.2501059027709772E-2</v>
      </c>
      <c r="F157" s="5">
        <f t="shared" si="13"/>
        <v>9.7155777777777841E-2</v>
      </c>
    </row>
    <row r="158" spans="1:6" x14ac:dyDescent="0.25">
      <c r="A158">
        <v>1924</v>
      </c>
      <c r="B158" s="1">
        <f t="shared" si="16"/>
        <v>73607.250000000015</v>
      </c>
      <c r="C158" s="1">
        <v>5882002</v>
      </c>
      <c r="D158" s="1">
        <f t="shared" si="11"/>
        <v>5955609.25</v>
      </c>
      <c r="E158" s="5">
        <f t="shared" si="12"/>
        <v>1.2359314876139669E-2</v>
      </c>
      <c r="F158" s="5">
        <f t="shared" si="13"/>
        <v>9.814299999999998E-2</v>
      </c>
    </row>
    <row r="159" spans="1:6" x14ac:dyDescent="0.25">
      <c r="A159">
        <v>1925</v>
      </c>
      <c r="B159" s="1">
        <f t="shared" si="16"/>
        <v>74347.666666666686</v>
      </c>
      <c r="C159" s="1">
        <v>6003027</v>
      </c>
      <c r="D159" s="1">
        <f t="shared" si="11"/>
        <v>6077374.666666667</v>
      </c>
      <c r="E159" s="5">
        <f t="shared" si="12"/>
        <v>1.2233517060327149E-2</v>
      </c>
      <c r="F159" s="5">
        <f t="shared" si="13"/>
        <v>9.9130222222222342E-2</v>
      </c>
    </row>
    <row r="160" spans="1:6" x14ac:dyDescent="0.25">
      <c r="A160">
        <v>1926</v>
      </c>
      <c r="B160" s="1">
        <f t="shared" si="16"/>
        <v>75088.083333333358</v>
      </c>
      <c r="C160" s="2">
        <v>6124020</v>
      </c>
      <c r="D160" s="1">
        <f t="shared" si="11"/>
        <v>6199108.083333333</v>
      </c>
      <c r="E160" s="5">
        <f t="shared" si="12"/>
        <v>1.2112723689269444E-2</v>
      </c>
      <c r="F160" s="5">
        <f t="shared" si="13"/>
        <v>0.10011744444444448</v>
      </c>
    </row>
    <row r="161" spans="1:6" x14ac:dyDescent="0.25">
      <c r="A161">
        <v>1927</v>
      </c>
      <c r="B161" s="1">
        <f t="shared" si="16"/>
        <v>75828.500000000029</v>
      </c>
      <c r="C161" s="1">
        <v>6251016</v>
      </c>
      <c r="D161" s="1">
        <f t="shared" si="11"/>
        <v>6326844.5</v>
      </c>
      <c r="E161" s="5">
        <f t="shared" si="12"/>
        <v>1.1985200521365751E-2</v>
      </c>
      <c r="F161" s="5">
        <f t="shared" si="13"/>
        <v>0.10110466666666662</v>
      </c>
    </row>
    <row r="162" spans="1:6" x14ac:dyDescent="0.25">
      <c r="A162">
        <v>1928</v>
      </c>
      <c r="B162" s="1">
        <f t="shared" si="16"/>
        <v>76568.916666666701</v>
      </c>
      <c r="C162" s="1">
        <v>6355770</v>
      </c>
      <c r="D162" s="1">
        <f t="shared" si="11"/>
        <v>6432338.916666667</v>
      </c>
      <c r="E162" s="5">
        <f t="shared" si="12"/>
        <v>1.1903744137030927E-2</v>
      </c>
      <c r="F162" s="5">
        <f t="shared" si="13"/>
        <v>0.10209188888888898</v>
      </c>
    </row>
    <row r="163" spans="1:6" x14ac:dyDescent="0.25">
      <c r="A163">
        <v>1929</v>
      </c>
      <c r="B163" s="1">
        <f t="shared" si="16"/>
        <v>77309.333333333372</v>
      </c>
      <c r="C163" s="1">
        <v>6436213</v>
      </c>
      <c r="D163" s="1">
        <f t="shared" si="11"/>
        <v>6513522.333333333</v>
      </c>
      <c r="E163" s="5">
        <f t="shared" si="12"/>
        <v>1.1869051701519209E-2</v>
      </c>
      <c r="F163" s="5">
        <f t="shared" si="13"/>
        <v>0.10307911111111112</v>
      </c>
    </row>
    <row r="164" spans="1:6" x14ac:dyDescent="0.25">
      <c r="A164">
        <v>1930</v>
      </c>
      <c r="B164" s="1">
        <f t="shared" si="16"/>
        <v>78049.750000000044</v>
      </c>
      <c r="C164" s="1">
        <v>6500751</v>
      </c>
      <c r="D164" s="1">
        <f t="shared" si="11"/>
        <v>6578800.75</v>
      </c>
      <c r="E164" s="5">
        <f t="shared" si="12"/>
        <v>1.1863826397235095E-2</v>
      </c>
      <c r="F164" s="5">
        <f t="shared" si="13"/>
        <v>0.10406633333333337</v>
      </c>
    </row>
    <row r="165" spans="1:6" x14ac:dyDescent="0.25">
      <c r="A165">
        <v>1931</v>
      </c>
      <c r="B165" s="1">
        <f t="shared" si="16"/>
        <v>78790.166666666715</v>
      </c>
      <c r="C165" s="2">
        <v>6552606</v>
      </c>
      <c r="D165" s="1">
        <f t="shared" si="11"/>
        <v>6631396.166666667</v>
      </c>
      <c r="E165" s="5">
        <f t="shared" si="12"/>
        <v>1.1881384355034141E-2</v>
      </c>
      <c r="F165" s="5">
        <f t="shared" si="13"/>
        <v>0.10505355555555562</v>
      </c>
    </row>
    <row r="166" spans="1:6" x14ac:dyDescent="0.25">
      <c r="A166">
        <v>1932</v>
      </c>
      <c r="B166" s="1">
        <f t="shared" si="16"/>
        <v>79530.583333333387</v>
      </c>
      <c r="C166" s="1">
        <v>6603785</v>
      </c>
      <c r="D166" s="1">
        <f t="shared" si="11"/>
        <v>6683315.583333333</v>
      </c>
      <c r="E166" s="5">
        <f t="shared" si="12"/>
        <v>1.1899869509628506E-2</v>
      </c>
      <c r="F166" s="5">
        <f t="shared" si="13"/>
        <v>0.10604077777777787</v>
      </c>
    </row>
    <row r="167" spans="1:6" x14ac:dyDescent="0.25">
      <c r="A167">
        <v>1933</v>
      </c>
      <c r="B167" s="2">
        <v>80271</v>
      </c>
      <c r="C167" s="1">
        <v>6656695</v>
      </c>
      <c r="D167" s="1">
        <f t="shared" si="11"/>
        <v>6736966</v>
      </c>
      <c r="E167" s="5">
        <f t="shared" si="12"/>
        <v>1.1915007438066335E-2</v>
      </c>
      <c r="F167" s="5">
        <f t="shared" si="13"/>
        <v>0.10702800000000001</v>
      </c>
    </row>
    <row r="168" spans="1:6" x14ac:dyDescent="0.25">
      <c r="A168">
        <v>1934</v>
      </c>
      <c r="B168" s="1">
        <f>B167-($B$167-$B$181)/14</f>
        <v>79963.428571428565</v>
      </c>
      <c r="C168" s="1">
        <v>6707247</v>
      </c>
      <c r="D168" s="1">
        <f t="shared" si="11"/>
        <v>6787210.4285714282</v>
      </c>
      <c r="E168" s="5">
        <f t="shared" si="12"/>
        <v>1.1781486578759172E-2</v>
      </c>
      <c r="F168" s="5">
        <f t="shared" si="13"/>
        <v>0.10661790476190469</v>
      </c>
    </row>
    <row r="169" spans="1:6" x14ac:dyDescent="0.25">
      <c r="A169">
        <v>1935</v>
      </c>
      <c r="B169" s="1">
        <f t="shared" ref="B169:B180" si="17">B168-($B$167-$B$181)/14</f>
        <v>79655.85714285713</v>
      </c>
      <c r="C169" s="1">
        <v>6755662</v>
      </c>
      <c r="D169" s="1">
        <f t="shared" si="11"/>
        <v>6835317.8571428573</v>
      </c>
      <c r="E169" s="5">
        <f t="shared" si="12"/>
        <v>1.1653570295874001E-2</v>
      </c>
      <c r="F169" s="5">
        <f t="shared" si="13"/>
        <v>0.10620780952380959</v>
      </c>
    </row>
    <row r="170" spans="1:6" x14ac:dyDescent="0.25">
      <c r="A170">
        <v>1936</v>
      </c>
      <c r="B170" s="1">
        <f t="shared" si="17"/>
        <v>79348.285714285696</v>
      </c>
      <c r="C170" s="2">
        <v>6810413</v>
      </c>
      <c r="D170" s="1">
        <f t="shared" si="11"/>
        <v>6889761.2857142854</v>
      </c>
      <c r="E170" s="5">
        <f t="shared" si="12"/>
        <v>1.1516841066585572E-2</v>
      </c>
      <c r="F170" s="5">
        <f t="shared" si="13"/>
        <v>0.10579771428571427</v>
      </c>
    </row>
    <row r="171" spans="1:6" x14ac:dyDescent="0.25">
      <c r="A171">
        <v>1937</v>
      </c>
      <c r="B171" s="1">
        <f t="shared" si="17"/>
        <v>79040.714285714261</v>
      </c>
      <c r="C171" s="1">
        <v>6871492</v>
      </c>
      <c r="D171" s="1">
        <f t="shared" si="11"/>
        <v>6950532.7142857146</v>
      </c>
      <c r="E171" s="5">
        <f t="shared" si="12"/>
        <v>1.1371892995087793E-2</v>
      </c>
      <c r="F171" s="5">
        <f t="shared" si="13"/>
        <v>0.10538761904761906</v>
      </c>
    </row>
    <row r="172" spans="1:6" x14ac:dyDescent="0.25">
      <c r="A172">
        <v>1938</v>
      </c>
      <c r="B172" s="1">
        <f t="shared" si="17"/>
        <v>78733.142857142826</v>
      </c>
      <c r="C172" s="1">
        <v>6935909</v>
      </c>
      <c r="D172" s="1">
        <f t="shared" si="11"/>
        <v>7014642.1428571427</v>
      </c>
      <c r="E172" s="5">
        <f t="shared" si="12"/>
        <v>1.1224113968139496E-2</v>
      </c>
      <c r="F172" s="5">
        <f t="shared" si="13"/>
        <v>0.10497752380952374</v>
      </c>
    </row>
    <row r="173" spans="1:6" x14ac:dyDescent="0.25">
      <c r="A173">
        <v>1939</v>
      </c>
      <c r="B173" s="1">
        <f t="shared" si="17"/>
        <v>78425.571428571391</v>
      </c>
      <c r="C173" s="1">
        <v>7004912</v>
      </c>
      <c r="D173" s="1">
        <f t="shared" si="11"/>
        <v>7083337.5714285718</v>
      </c>
      <c r="E173" s="5">
        <f t="shared" si="12"/>
        <v>1.1071838753656135E-2</v>
      </c>
      <c r="F173" s="5">
        <f t="shared" si="13"/>
        <v>0.10456742857142853</v>
      </c>
    </row>
    <row r="174" spans="1:6" x14ac:dyDescent="0.25">
      <c r="A174">
        <v>1940</v>
      </c>
      <c r="B174" s="1">
        <f t="shared" si="17"/>
        <v>78117.999999999956</v>
      </c>
      <c r="C174" s="1">
        <v>7077586</v>
      </c>
      <c r="D174" s="1">
        <f t="shared" si="11"/>
        <v>7155704</v>
      </c>
      <c r="E174" s="5">
        <f t="shared" si="12"/>
        <v>1.0916885326726756E-2</v>
      </c>
      <c r="F174" s="5">
        <f t="shared" si="13"/>
        <v>0.10415733333333332</v>
      </c>
    </row>
    <row r="175" spans="1:6" x14ac:dyDescent="0.25">
      <c r="A175">
        <v>1941</v>
      </c>
      <c r="B175" s="1">
        <f t="shared" si="17"/>
        <v>77810.428571428522</v>
      </c>
      <c r="C175" s="2">
        <v>7143598</v>
      </c>
      <c r="D175" s="1">
        <f t="shared" si="11"/>
        <v>7221408.4285714282</v>
      </c>
      <c r="E175" s="5">
        <f t="shared" si="12"/>
        <v>1.0774965762021209E-2</v>
      </c>
      <c r="F175" s="5">
        <f t="shared" si="13"/>
        <v>0.103747238095238</v>
      </c>
    </row>
    <row r="176" spans="1:6" x14ac:dyDescent="0.25">
      <c r="A176">
        <v>1942</v>
      </c>
      <c r="B176" s="1">
        <f t="shared" si="17"/>
        <v>77502.857142857087</v>
      </c>
      <c r="C176" s="1">
        <v>7201096</v>
      </c>
      <c r="D176" s="1">
        <f t="shared" si="11"/>
        <v>7278598.8571428573</v>
      </c>
      <c r="E176" s="5">
        <f t="shared" si="12"/>
        <v>1.0648046233074049E-2</v>
      </c>
      <c r="F176" s="5">
        <f t="shared" si="13"/>
        <v>0.10333714285714268</v>
      </c>
    </row>
    <row r="177" spans="1:6" x14ac:dyDescent="0.25">
      <c r="A177">
        <v>1943</v>
      </c>
      <c r="B177" s="1">
        <f t="shared" si="17"/>
        <v>77195.285714285652</v>
      </c>
      <c r="C177" s="1">
        <v>7269658</v>
      </c>
      <c r="D177" s="1">
        <f t="shared" si="11"/>
        <v>7346853.2857142854</v>
      </c>
      <c r="E177" s="5">
        <f t="shared" si="12"/>
        <v>1.0507258374737025E-2</v>
      </c>
      <c r="F177" s="5">
        <f t="shared" si="13"/>
        <v>0.10292704761904758</v>
      </c>
    </row>
    <row r="178" spans="1:6" x14ac:dyDescent="0.25">
      <c r="A178">
        <v>1944</v>
      </c>
      <c r="B178" s="1">
        <f t="shared" si="17"/>
        <v>76887.714285714217</v>
      </c>
      <c r="C178" s="1">
        <v>7347024</v>
      </c>
      <c r="D178" s="1">
        <f t="shared" si="11"/>
        <v>7423911.7142857146</v>
      </c>
      <c r="E178" s="5">
        <f t="shared" si="12"/>
        <v>1.0356765711230162E-2</v>
      </c>
      <c r="F178" s="5">
        <f t="shared" si="13"/>
        <v>0.10251695238095226</v>
      </c>
    </row>
    <row r="179" spans="1:6" x14ac:dyDescent="0.25">
      <c r="A179">
        <v>1945</v>
      </c>
      <c r="B179" s="1">
        <f t="shared" si="17"/>
        <v>76580.142857142782</v>
      </c>
      <c r="C179" s="1">
        <v>7430197</v>
      </c>
      <c r="D179" s="1">
        <f t="shared" si="11"/>
        <v>7506777.1428571427</v>
      </c>
      <c r="E179" s="5">
        <f t="shared" si="12"/>
        <v>1.0201467473962566E-2</v>
      </c>
      <c r="F179" s="5">
        <f t="shared" si="13"/>
        <v>0.10210685714285694</v>
      </c>
    </row>
    <row r="180" spans="1:6" x14ac:dyDescent="0.25">
      <c r="A180">
        <v>1946</v>
      </c>
      <c r="B180" s="1">
        <f t="shared" si="17"/>
        <v>76272.571428571347</v>
      </c>
      <c r="C180" s="2">
        <v>7517981</v>
      </c>
      <c r="D180" s="1">
        <f t="shared" si="11"/>
        <v>7594253.5714285709</v>
      </c>
      <c r="E180" s="5">
        <f t="shared" si="12"/>
        <v>1.0043458611327822E-2</v>
      </c>
      <c r="F180" s="5">
        <f t="shared" si="13"/>
        <v>0.10169676190476185</v>
      </c>
    </row>
    <row r="181" spans="1:6" x14ac:dyDescent="0.25">
      <c r="A181">
        <v>1947</v>
      </c>
      <c r="B181" s="2">
        <v>75965</v>
      </c>
      <c r="C181" s="1">
        <v>7637963</v>
      </c>
      <c r="D181" s="1">
        <f t="shared" si="11"/>
        <v>7713928</v>
      </c>
      <c r="E181" s="5">
        <f t="shared" si="12"/>
        <v>9.8477714596247202E-3</v>
      </c>
      <c r="F181" s="5">
        <f t="shared" si="13"/>
        <v>0.10128666666666664</v>
      </c>
    </row>
    <row r="182" spans="1:6" x14ac:dyDescent="0.25">
      <c r="A182">
        <v>1948</v>
      </c>
      <c r="B182" s="1">
        <f>B181-($B$181-$B$188)/7</f>
        <v>75832.857142857145</v>
      </c>
      <c r="C182" s="1">
        <v>7792465</v>
      </c>
      <c r="D182" s="1">
        <f t="shared" si="11"/>
        <v>7868297.8571428573</v>
      </c>
      <c r="E182" s="5">
        <f t="shared" si="12"/>
        <v>9.6377715383532316E-3</v>
      </c>
      <c r="F182" s="5">
        <f t="shared" si="13"/>
        <v>0.1011104761904762</v>
      </c>
    </row>
    <row r="183" spans="1:6" x14ac:dyDescent="0.25">
      <c r="A183">
        <v>1949</v>
      </c>
      <c r="B183" s="1">
        <f t="shared" ref="B183:B187" si="18">B182-($B$181-$B$188)/7</f>
        <v>75700.71428571429</v>
      </c>
      <c r="C183" s="1">
        <v>8045570</v>
      </c>
      <c r="D183" s="1">
        <f t="shared" si="11"/>
        <v>8121270.7142857146</v>
      </c>
      <c r="E183" s="5">
        <f t="shared" si="12"/>
        <v>9.3212893583947409E-3</v>
      </c>
      <c r="F183" s="5">
        <f t="shared" si="13"/>
        <v>0.10093428571428575</v>
      </c>
    </row>
    <row r="184" spans="1:6" x14ac:dyDescent="0.25">
      <c r="A184">
        <v>1950</v>
      </c>
      <c r="B184" s="1">
        <f t="shared" si="18"/>
        <v>75568.571428571435</v>
      </c>
      <c r="C184" s="1">
        <v>8307481</v>
      </c>
      <c r="D184" s="1">
        <f t="shared" si="11"/>
        <v>8383049.5714285718</v>
      </c>
      <c r="E184" s="5">
        <f t="shared" si="12"/>
        <v>9.0144488332893936E-3</v>
      </c>
      <c r="F184" s="5">
        <f t="shared" si="13"/>
        <v>0.10075809523809531</v>
      </c>
    </row>
    <row r="185" spans="1:6" x14ac:dyDescent="0.25">
      <c r="A185">
        <v>1951</v>
      </c>
      <c r="B185" s="1">
        <f t="shared" si="18"/>
        <v>75436.42857142858</v>
      </c>
      <c r="C185" s="2">
        <v>8527907</v>
      </c>
      <c r="D185" s="1">
        <f t="shared" si="11"/>
        <v>8603343.4285714291</v>
      </c>
      <c r="E185" s="5">
        <f t="shared" si="12"/>
        <v>8.7682688942657579E-3</v>
      </c>
      <c r="F185" s="5">
        <f t="shared" si="13"/>
        <v>0.10058190476190487</v>
      </c>
    </row>
    <row r="186" spans="1:6" x14ac:dyDescent="0.25">
      <c r="A186">
        <v>1952</v>
      </c>
      <c r="B186" s="1">
        <f t="shared" si="18"/>
        <v>75304.285714285725</v>
      </c>
      <c r="C186" s="1">
        <v>8739569</v>
      </c>
      <c r="D186" s="1">
        <f t="shared" si="11"/>
        <v>8814873.2857142854</v>
      </c>
      <c r="E186" s="5">
        <f t="shared" si="12"/>
        <v>8.5428665022702788E-3</v>
      </c>
      <c r="F186" s="5">
        <f t="shared" si="13"/>
        <v>0.10040571428571421</v>
      </c>
    </row>
    <row r="187" spans="1:6" x14ac:dyDescent="0.25">
      <c r="A187">
        <v>1953</v>
      </c>
      <c r="B187" s="1">
        <f t="shared" si="18"/>
        <v>75172.14285714287</v>
      </c>
      <c r="C187" s="1">
        <v>8902686</v>
      </c>
      <c r="D187" s="1">
        <f t="shared" si="11"/>
        <v>8977858.1428571437</v>
      </c>
      <c r="E187" s="5">
        <f t="shared" si="12"/>
        <v>8.3730597722743525E-3</v>
      </c>
      <c r="F187" s="5">
        <f t="shared" si="13"/>
        <v>0.10022952380952377</v>
      </c>
    </row>
    <row r="188" spans="1:6" x14ac:dyDescent="0.25">
      <c r="A188">
        <v>1954</v>
      </c>
      <c r="B188" s="2">
        <v>75040</v>
      </c>
      <c r="C188" s="1">
        <v>9089936</v>
      </c>
      <c r="D188" s="1">
        <f t="shared" si="11"/>
        <v>9164976</v>
      </c>
      <c r="E188" s="5">
        <f t="shared" si="12"/>
        <v>8.1876919263072813E-3</v>
      </c>
      <c r="F188" s="5">
        <f t="shared" si="13"/>
        <v>0.10005333333333333</v>
      </c>
    </row>
    <row r="189" spans="1:6" x14ac:dyDescent="0.25">
      <c r="A189">
        <v>1955</v>
      </c>
      <c r="B189" s="1">
        <f>B188+($B$195-$B$188)/7</f>
        <v>76387.142857142855</v>
      </c>
      <c r="C189" s="1">
        <v>9311825</v>
      </c>
      <c r="D189" s="1">
        <f t="shared" si="11"/>
        <v>9388212.1428571437</v>
      </c>
      <c r="E189" s="5">
        <f t="shared" si="12"/>
        <v>8.1364951808487497E-3</v>
      </c>
      <c r="F189" s="5">
        <f t="shared" si="13"/>
        <v>0.10184952380952383</v>
      </c>
    </row>
    <row r="190" spans="1:6" x14ac:dyDescent="0.25">
      <c r="A190">
        <v>1956</v>
      </c>
      <c r="B190" s="1">
        <f t="shared" ref="B190:B194" si="19">B189+($B$195-$B$188)/7</f>
        <v>77734.28571428571</v>
      </c>
      <c r="C190" s="2">
        <v>9530871</v>
      </c>
      <c r="D190" s="1">
        <f t="shared" si="11"/>
        <v>9608605.2857142854</v>
      </c>
      <c r="E190" s="5">
        <f t="shared" si="12"/>
        <v>8.0900696201828722E-3</v>
      </c>
      <c r="F190" s="5">
        <f t="shared" si="13"/>
        <v>0.10364571428571423</v>
      </c>
    </row>
    <row r="191" spans="1:6" x14ac:dyDescent="0.25">
      <c r="A191">
        <v>1957</v>
      </c>
      <c r="B191" s="1">
        <f t="shared" si="19"/>
        <v>79081.428571428565</v>
      </c>
      <c r="C191" s="1">
        <v>9744087</v>
      </c>
      <c r="D191" s="1">
        <f t="shared" si="11"/>
        <v>9823168.4285714291</v>
      </c>
      <c r="E191" s="5">
        <f t="shared" si="12"/>
        <v>8.0505011337700608E-3</v>
      </c>
      <c r="F191" s="5">
        <f t="shared" si="13"/>
        <v>0.10544190476190474</v>
      </c>
    </row>
    <row r="192" spans="1:6" x14ac:dyDescent="0.25">
      <c r="A192">
        <v>1958</v>
      </c>
      <c r="B192" s="1">
        <f t="shared" si="19"/>
        <v>80428.57142857142</v>
      </c>
      <c r="C192" s="1">
        <v>9947358</v>
      </c>
      <c r="D192" s="1">
        <f t="shared" si="11"/>
        <v>10027786.571428571</v>
      </c>
      <c r="E192" s="5">
        <f t="shared" si="12"/>
        <v>8.0205707267175571E-3</v>
      </c>
      <c r="F192" s="5">
        <f t="shared" si="13"/>
        <v>0.10723809523809513</v>
      </c>
    </row>
    <row r="193" spans="1:7" x14ac:dyDescent="0.25">
      <c r="A193">
        <v>1959</v>
      </c>
      <c r="B193" s="1">
        <f t="shared" si="19"/>
        <v>81775.714285714275</v>
      </c>
      <c r="C193" s="1">
        <v>10160968</v>
      </c>
      <c r="D193" s="1">
        <f t="shared" si="11"/>
        <v>10242743.714285715</v>
      </c>
      <c r="E193" s="5">
        <f t="shared" si="12"/>
        <v>7.9837704199960027E-3</v>
      </c>
      <c r="F193" s="5">
        <f t="shared" si="13"/>
        <v>0.10903428571428575</v>
      </c>
    </row>
    <row r="194" spans="1:7" x14ac:dyDescent="0.25">
      <c r="A194">
        <v>1960</v>
      </c>
      <c r="B194" s="1">
        <f t="shared" si="19"/>
        <v>83122.85714285713</v>
      </c>
      <c r="C194" s="1">
        <v>10391920</v>
      </c>
      <c r="D194" s="1">
        <f t="shared" si="11"/>
        <v>10475042.857142856</v>
      </c>
      <c r="E194" s="5">
        <f t="shared" si="12"/>
        <v>7.9353238241098231E-3</v>
      </c>
      <c r="F194" s="5">
        <f t="shared" si="13"/>
        <v>0.11083047619047626</v>
      </c>
    </row>
    <row r="195" spans="1:7" x14ac:dyDescent="0.25">
      <c r="A195" s="3">
        <v>1961</v>
      </c>
      <c r="B195" s="2">
        <v>84470</v>
      </c>
      <c r="C195" s="6">
        <v>10642654</v>
      </c>
      <c r="D195" s="16">
        <f>C195</f>
        <v>10642654</v>
      </c>
      <c r="E195" s="5">
        <f>B195/C195</f>
        <v>7.9369300176440945E-3</v>
      </c>
      <c r="F195" s="5">
        <f t="shared" si="13"/>
        <v>0.11262666666666665</v>
      </c>
      <c r="G195" s="3" t="s">
        <v>3</v>
      </c>
    </row>
    <row r="196" spans="1:7" x14ac:dyDescent="0.25">
      <c r="A196">
        <v>1962</v>
      </c>
      <c r="B196" s="1">
        <f>B195+($B$200-$B$195)/5</f>
        <v>87971.6</v>
      </c>
      <c r="C196" s="1">
        <v>10846059</v>
      </c>
      <c r="D196" s="16">
        <f t="shared" ref="D196:D254" si="20">C196</f>
        <v>10846059</v>
      </c>
      <c r="E196" s="5">
        <f t="shared" ref="E196:E254" si="21">B196/C196</f>
        <v>8.1109276650624899E-3</v>
      </c>
      <c r="F196" s="5">
        <f t="shared" ref="F196:F254" si="22">1-(($B$2-B196)/$B$2)</f>
        <v>0.11729546666666668</v>
      </c>
    </row>
    <row r="197" spans="1:7" x14ac:dyDescent="0.25">
      <c r="A197">
        <v>1963</v>
      </c>
      <c r="B197" s="1">
        <f t="shared" ref="B197:B199" si="23">B196+($B$200-$B$195)/5</f>
        <v>91473.200000000012</v>
      </c>
      <c r="C197" s="1">
        <v>11055482</v>
      </c>
      <c r="D197" s="16">
        <f t="shared" si="20"/>
        <v>11055482</v>
      </c>
      <c r="E197" s="5">
        <f t="shared" si="21"/>
        <v>8.2740128381557677E-3</v>
      </c>
      <c r="F197" s="5">
        <f t="shared" si="22"/>
        <v>0.1219642666666666</v>
      </c>
    </row>
    <row r="198" spans="1:7" x14ac:dyDescent="0.25">
      <c r="A198">
        <v>1964</v>
      </c>
      <c r="B198" s="1">
        <f t="shared" si="23"/>
        <v>94974.800000000017</v>
      </c>
      <c r="C198" s="1">
        <v>11280429</v>
      </c>
      <c r="D198" s="16">
        <f t="shared" si="20"/>
        <v>11280429</v>
      </c>
      <c r="E198" s="5">
        <f t="shared" si="21"/>
        <v>8.4194315659448776E-3</v>
      </c>
      <c r="F198" s="5">
        <f t="shared" si="22"/>
        <v>0.12663306666666674</v>
      </c>
    </row>
    <row r="199" spans="1:7" x14ac:dyDescent="0.25">
      <c r="A199">
        <v>1965</v>
      </c>
      <c r="B199" s="1">
        <f t="shared" si="23"/>
        <v>98476.400000000023</v>
      </c>
      <c r="C199" s="1">
        <v>11505408</v>
      </c>
      <c r="D199" s="16">
        <f t="shared" si="20"/>
        <v>11505408</v>
      </c>
      <c r="E199" s="5">
        <f t="shared" si="21"/>
        <v>8.5591401886834454E-3</v>
      </c>
      <c r="F199" s="5">
        <f t="shared" si="22"/>
        <v>0.13130186666666666</v>
      </c>
    </row>
    <row r="200" spans="1:7" x14ac:dyDescent="0.25">
      <c r="A200">
        <v>1966</v>
      </c>
      <c r="B200" s="2">
        <v>101978</v>
      </c>
      <c r="C200" s="6">
        <v>11704843</v>
      </c>
      <c r="D200" s="16">
        <f t="shared" si="20"/>
        <v>11704843</v>
      </c>
      <c r="E200" s="5">
        <f t="shared" si="21"/>
        <v>8.7124620125190906E-3</v>
      </c>
      <c r="F200" s="5">
        <f t="shared" si="22"/>
        <v>0.13597066666666668</v>
      </c>
    </row>
    <row r="201" spans="1:7" x14ac:dyDescent="0.25">
      <c r="A201">
        <v>1967</v>
      </c>
      <c r="B201" s="1">
        <f>B200+($B$205-$B$200)/5</f>
        <v>111597.6</v>
      </c>
      <c r="C201" s="1">
        <v>11912253</v>
      </c>
      <c r="D201" s="16">
        <f t="shared" si="20"/>
        <v>11912253</v>
      </c>
      <c r="E201" s="5">
        <f t="shared" si="21"/>
        <v>9.3683033763638165E-3</v>
      </c>
      <c r="F201" s="5">
        <f t="shared" si="22"/>
        <v>0.14879679999999995</v>
      </c>
    </row>
    <row r="202" spans="1:7" x14ac:dyDescent="0.25">
      <c r="A202">
        <v>1968</v>
      </c>
      <c r="B202" s="1">
        <f t="shared" ref="B202:B204" si="24">B201+($B$205-$B$200)/5</f>
        <v>121217.20000000001</v>
      </c>
      <c r="C202" s="1">
        <v>12145582</v>
      </c>
      <c r="D202" s="16">
        <f t="shared" si="20"/>
        <v>12145582</v>
      </c>
      <c r="E202" s="5">
        <f t="shared" si="21"/>
        <v>9.9803533498847574E-3</v>
      </c>
      <c r="F202" s="5">
        <f t="shared" si="22"/>
        <v>0.16162293333333322</v>
      </c>
    </row>
    <row r="203" spans="1:7" x14ac:dyDescent="0.25">
      <c r="A203">
        <v>1969</v>
      </c>
      <c r="B203" s="1">
        <f t="shared" si="24"/>
        <v>130836.80000000002</v>
      </c>
      <c r="C203" s="1">
        <v>12407217</v>
      </c>
      <c r="D203" s="16">
        <f t="shared" si="20"/>
        <v>12407217</v>
      </c>
      <c r="E203" s="5">
        <f t="shared" si="21"/>
        <v>1.0545217352126591E-2</v>
      </c>
      <c r="F203" s="5">
        <f t="shared" si="22"/>
        <v>0.17444906666666671</v>
      </c>
    </row>
    <row r="204" spans="1:7" x14ac:dyDescent="0.25">
      <c r="A204">
        <v>1970</v>
      </c>
      <c r="B204" s="1">
        <f t="shared" si="24"/>
        <v>140456.40000000002</v>
      </c>
      <c r="C204" s="1">
        <v>12663469</v>
      </c>
      <c r="D204" s="16">
        <f t="shared" si="20"/>
        <v>12663469</v>
      </c>
      <c r="E204" s="5">
        <f t="shared" si="21"/>
        <v>1.1091463168583587E-2</v>
      </c>
      <c r="F204" s="5">
        <f t="shared" si="22"/>
        <v>0.18727520000000009</v>
      </c>
    </row>
    <row r="205" spans="1:7" x14ac:dyDescent="0.25">
      <c r="A205">
        <v>1971</v>
      </c>
      <c r="B205" s="2">
        <v>150076</v>
      </c>
      <c r="C205" s="6">
        <v>13198380</v>
      </c>
      <c r="D205" s="16">
        <f t="shared" si="20"/>
        <v>13198380</v>
      </c>
      <c r="E205" s="5">
        <f t="shared" si="21"/>
        <v>1.1370789445371326E-2</v>
      </c>
      <c r="F205" s="5">
        <f t="shared" si="22"/>
        <v>0.20010133333333335</v>
      </c>
    </row>
    <row r="206" spans="1:7" x14ac:dyDescent="0.25">
      <c r="A206">
        <v>1972</v>
      </c>
      <c r="B206" s="1">
        <f>B205+($B$210-$B$205)/5</f>
        <v>152243.79999999999</v>
      </c>
      <c r="C206" s="1">
        <v>13409288</v>
      </c>
      <c r="D206" s="16">
        <f t="shared" si="20"/>
        <v>13409288</v>
      </c>
      <c r="E206" s="5">
        <f t="shared" si="21"/>
        <v>1.1353608036459503E-2</v>
      </c>
      <c r="F206" s="5">
        <f t="shared" si="22"/>
        <v>0.20299173333333342</v>
      </c>
    </row>
    <row r="207" spans="1:7" x14ac:dyDescent="0.25">
      <c r="A207">
        <v>1973</v>
      </c>
      <c r="B207" s="1">
        <f t="shared" ref="B207:B209" si="25">B206+($B$210-$B$205)/5</f>
        <v>154411.59999999998</v>
      </c>
      <c r="C207" s="1">
        <v>13614344</v>
      </c>
      <c r="D207" s="16">
        <f t="shared" si="20"/>
        <v>13614344</v>
      </c>
      <c r="E207" s="5">
        <f t="shared" si="21"/>
        <v>1.1341831820908886E-2</v>
      </c>
      <c r="F207" s="5">
        <f t="shared" si="22"/>
        <v>0.20588213333333327</v>
      </c>
    </row>
    <row r="208" spans="1:7" x14ac:dyDescent="0.25">
      <c r="A208">
        <v>1974</v>
      </c>
      <c r="B208" s="1">
        <f t="shared" si="25"/>
        <v>156579.39999999997</v>
      </c>
      <c r="C208" s="1">
        <v>13831978</v>
      </c>
      <c r="D208" s="16">
        <f t="shared" si="20"/>
        <v>13831978</v>
      </c>
      <c r="E208" s="5">
        <f t="shared" si="21"/>
        <v>1.1320101868293889E-2</v>
      </c>
      <c r="F208" s="5">
        <f t="shared" si="22"/>
        <v>0.20877253333333323</v>
      </c>
    </row>
    <row r="209" spans="1:6" x14ac:dyDescent="0.25">
      <c r="A209">
        <v>1975</v>
      </c>
      <c r="B209" s="1">
        <f t="shared" si="25"/>
        <v>158747.19999999995</v>
      </c>
      <c r="C209" s="1">
        <v>13968881</v>
      </c>
      <c r="D209" s="16">
        <f t="shared" si="20"/>
        <v>13968881</v>
      </c>
      <c r="E209" s="5">
        <f t="shared" si="21"/>
        <v>1.1364346220717319E-2</v>
      </c>
      <c r="F209" s="5">
        <f t="shared" si="22"/>
        <v>0.2116629333333333</v>
      </c>
    </row>
    <row r="210" spans="1:6" x14ac:dyDescent="0.25">
      <c r="A210">
        <v>1976</v>
      </c>
      <c r="B210" s="2">
        <v>160915</v>
      </c>
      <c r="C210" s="6">
        <v>14110107</v>
      </c>
      <c r="D210" s="16">
        <f t="shared" si="20"/>
        <v>14110107</v>
      </c>
      <c r="E210" s="5">
        <f t="shared" si="21"/>
        <v>1.1404236693598425E-2</v>
      </c>
      <c r="F210" s="5">
        <f t="shared" si="22"/>
        <v>0.21455333333333337</v>
      </c>
    </row>
    <row r="211" spans="1:6" x14ac:dyDescent="0.25">
      <c r="A211">
        <v>1977</v>
      </c>
      <c r="B211" s="1">
        <f>B210-($B$210-$B$215)/5</f>
        <v>160711.4</v>
      </c>
      <c r="C211" s="1">
        <v>14281533</v>
      </c>
      <c r="D211" s="16">
        <f t="shared" si="20"/>
        <v>14281533</v>
      </c>
      <c r="E211" s="5">
        <f t="shared" si="21"/>
        <v>1.1253091667400131E-2</v>
      </c>
      <c r="F211" s="5">
        <f t="shared" si="22"/>
        <v>0.21428186666666671</v>
      </c>
    </row>
    <row r="212" spans="1:6" x14ac:dyDescent="0.25">
      <c r="A212">
        <v>1978</v>
      </c>
      <c r="B212" s="1">
        <f t="shared" ref="B212:B214" si="26">B211-($B$210-$B$215)/5</f>
        <v>160507.79999999999</v>
      </c>
      <c r="C212" s="1">
        <v>14430830</v>
      </c>
      <c r="D212" s="16">
        <f t="shared" si="20"/>
        <v>14430830</v>
      </c>
      <c r="E212" s="5">
        <f t="shared" si="21"/>
        <v>1.1122561903923751E-2</v>
      </c>
      <c r="F212" s="5">
        <f t="shared" si="22"/>
        <v>0.21401040000000005</v>
      </c>
    </row>
    <row r="213" spans="1:6" x14ac:dyDescent="0.25">
      <c r="A213">
        <v>1979</v>
      </c>
      <c r="B213" s="1">
        <f t="shared" si="26"/>
        <v>160304.19999999998</v>
      </c>
      <c r="C213" s="1">
        <v>14602481</v>
      </c>
      <c r="D213" s="16">
        <f t="shared" si="20"/>
        <v>14602481</v>
      </c>
      <c r="E213" s="5">
        <f t="shared" si="21"/>
        <v>1.0977874239315908E-2</v>
      </c>
      <c r="F213" s="5">
        <f t="shared" si="22"/>
        <v>0.21373893333333327</v>
      </c>
    </row>
    <row r="214" spans="1:6" x14ac:dyDescent="0.25">
      <c r="A214">
        <v>1980</v>
      </c>
      <c r="B214" s="1">
        <f t="shared" si="26"/>
        <v>160100.59999999998</v>
      </c>
      <c r="C214" s="1">
        <v>14807370</v>
      </c>
      <c r="D214" s="16">
        <f t="shared" si="20"/>
        <v>14807370</v>
      </c>
      <c r="E214" s="5">
        <f t="shared" si="21"/>
        <v>1.081222391282179E-2</v>
      </c>
      <c r="F214" s="5">
        <f t="shared" si="22"/>
        <v>0.21346746666666661</v>
      </c>
    </row>
    <row r="215" spans="1:6" x14ac:dyDescent="0.25">
      <c r="A215">
        <v>1981</v>
      </c>
      <c r="B215" s="2">
        <v>159897</v>
      </c>
      <c r="C215" s="6">
        <v>15054117</v>
      </c>
      <c r="D215" s="16">
        <f t="shared" si="20"/>
        <v>15054117</v>
      </c>
      <c r="E215" s="5">
        <f t="shared" si="21"/>
        <v>1.062147982508705E-2</v>
      </c>
      <c r="F215" s="5">
        <f t="shared" si="22"/>
        <v>0.21319600000000005</v>
      </c>
    </row>
    <row r="216" spans="1:6" x14ac:dyDescent="0.25">
      <c r="A216">
        <v>1982</v>
      </c>
      <c r="B216" s="1">
        <f>B215+($B$220-$B$215)/5</f>
        <v>178065.2</v>
      </c>
      <c r="C216" s="1">
        <v>15288891</v>
      </c>
      <c r="D216" s="16">
        <f t="shared" si="20"/>
        <v>15288891</v>
      </c>
      <c r="E216" s="5">
        <f t="shared" si="21"/>
        <v>1.164670478715559E-2</v>
      </c>
      <c r="F216" s="5">
        <f t="shared" si="22"/>
        <v>0.2374202666666666</v>
      </c>
    </row>
    <row r="217" spans="1:6" x14ac:dyDescent="0.25">
      <c r="A217">
        <v>1983</v>
      </c>
      <c r="B217" s="1">
        <f t="shared" ref="B217:B219" si="27">B216+($B$220-$B$215)/5</f>
        <v>196233.40000000002</v>
      </c>
      <c r="C217" s="1">
        <v>15483496</v>
      </c>
      <c r="D217" s="16">
        <f t="shared" si="20"/>
        <v>15483496</v>
      </c>
      <c r="E217" s="5">
        <f t="shared" si="21"/>
        <v>1.2673713998440663E-2</v>
      </c>
      <c r="F217" s="5">
        <f t="shared" si="22"/>
        <v>0.26164453333333337</v>
      </c>
    </row>
    <row r="218" spans="1:6" x14ac:dyDescent="0.25">
      <c r="A218">
        <v>1984</v>
      </c>
      <c r="B218" s="1">
        <f t="shared" si="27"/>
        <v>214401.60000000003</v>
      </c>
      <c r="C218" s="1">
        <v>15677282</v>
      </c>
      <c r="D218" s="16">
        <f t="shared" si="20"/>
        <v>15677282</v>
      </c>
      <c r="E218" s="5">
        <f t="shared" si="21"/>
        <v>1.3675942041483979E-2</v>
      </c>
      <c r="F218" s="5">
        <f t="shared" si="22"/>
        <v>0.28586880000000015</v>
      </c>
    </row>
    <row r="219" spans="1:6" x14ac:dyDescent="0.25">
      <c r="A219">
        <v>1985</v>
      </c>
      <c r="B219" s="1">
        <f t="shared" si="27"/>
        <v>232569.80000000005</v>
      </c>
      <c r="C219" s="1">
        <v>15900566</v>
      </c>
      <c r="D219" s="16">
        <f t="shared" si="20"/>
        <v>15900566</v>
      </c>
      <c r="E219" s="5">
        <f t="shared" si="21"/>
        <v>1.4626510779553384E-2</v>
      </c>
      <c r="F219" s="5">
        <f t="shared" si="22"/>
        <v>0.31009306666666669</v>
      </c>
    </row>
    <row r="220" spans="1:6" x14ac:dyDescent="0.25">
      <c r="A220">
        <v>1986</v>
      </c>
      <c r="B220" s="2">
        <v>250738</v>
      </c>
      <c r="C220" s="6">
        <v>16138769</v>
      </c>
      <c r="D220" s="16">
        <f t="shared" si="20"/>
        <v>16138769</v>
      </c>
      <c r="E220" s="5">
        <f t="shared" si="21"/>
        <v>1.5536377030986688E-2</v>
      </c>
      <c r="F220" s="5">
        <f t="shared" si="22"/>
        <v>0.33431733333333336</v>
      </c>
    </row>
    <row r="221" spans="1:6" x14ac:dyDescent="0.25">
      <c r="A221">
        <v>1987</v>
      </c>
      <c r="B221" s="1">
        <f>B220+($B$225-$B$220)/5</f>
        <v>273979</v>
      </c>
      <c r="C221" s="1">
        <v>16394641</v>
      </c>
      <c r="D221" s="16">
        <f t="shared" si="20"/>
        <v>16394641</v>
      </c>
      <c r="E221" s="5">
        <f t="shared" si="21"/>
        <v>1.671149737283055E-2</v>
      </c>
      <c r="F221" s="5">
        <f t="shared" si="22"/>
        <v>0.36530533333333337</v>
      </c>
    </row>
    <row r="222" spans="1:6" x14ac:dyDescent="0.25">
      <c r="A222">
        <v>1988</v>
      </c>
      <c r="B222" s="1">
        <f t="shared" ref="B222:B224" si="28">B221+($B$225-$B$220)/5</f>
        <v>297220</v>
      </c>
      <c r="C222" s="1">
        <v>16687082</v>
      </c>
      <c r="D222" s="16">
        <f t="shared" si="20"/>
        <v>16687082</v>
      </c>
      <c r="E222" s="5">
        <f t="shared" si="21"/>
        <v>1.7811382481370919E-2</v>
      </c>
      <c r="F222" s="5">
        <f t="shared" si="22"/>
        <v>0.39629333333333339</v>
      </c>
    </row>
    <row r="223" spans="1:6" x14ac:dyDescent="0.25">
      <c r="A223">
        <v>1989</v>
      </c>
      <c r="B223" s="1">
        <f t="shared" si="28"/>
        <v>320461</v>
      </c>
      <c r="C223" s="1">
        <v>16936723</v>
      </c>
      <c r="D223" s="16">
        <f t="shared" si="20"/>
        <v>16936723</v>
      </c>
      <c r="E223" s="5">
        <f t="shared" si="21"/>
        <v>1.8921074637637991E-2</v>
      </c>
      <c r="F223" s="5">
        <f t="shared" si="22"/>
        <v>0.42728133333333329</v>
      </c>
    </row>
    <row r="224" spans="1:6" x14ac:dyDescent="0.25">
      <c r="A224">
        <v>1990</v>
      </c>
      <c r="B224" s="1">
        <f t="shared" si="28"/>
        <v>343702</v>
      </c>
      <c r="C224" s="1">
        <v>17169768</v>
      </c>
      <c r="D224" s="16">
        <f t="shared" si="20"/>
        <v>17169768</v>
      </c>
      <c r="E224" s="5">
        <f t="shared" si="21"/>
        <v>2.0017859297807635E-2</v>
      </c>
      <c r="F224" s="5">
        <f t="shared" si="22"/>
        <v>0.45826933333333331</v>
      </c>
    </row>
    <row r="225" spans="1:6" x14ac:dyDescent="0.25">
      <c r="A225">
        <v>1991</v>
      </c>
      <c r="B225" s="2">
        <v>366943</v>
      </c>
      <c r="C225" s="6">
        <v>17387023</v>
      </c>
      <c r="D225" s="16">
        <f t="shared" si="20"/>
        <v>17387023</v>
      </c>
      <c r="E225" s="5">
        <f t="shared" si="21"/>
        <v>2.1104417932845662E-2</v>
      </c>
      <c r="F225" s="5">
        <f t="shared" si="22"/>
        <v>0.48925733333333332</v>
      </c>
    </row>
    <row r="226" spans="1:6" x14ac:dyDescent="0.25">
      <c r="A226">
        <v>1992</v>
      </c>
      <c r="B226" s="1">
        <f>B225+($B$230-$B$225)/5</f>
        <v>376432.4</v>
      </c>
      <c r="C226" s="1">
        <v>17581284</v>
      </c>
      <c r="D226" s="16">
        <f t="shared" si="20"/>
        <v>17581284</v>
      </c>
      <c r="E226" s="5">
        <f t="shared" si="21"/>
        <v>2.1410973168967638E-2</v>
      </c>
      <c r="F226" s="5">
        <f t="shared" si="22"/>
        <v>0.5019098666666667</v>
      </c>
    </row>
    <row r="227" spans="1:6" x14ac:dyDescent="0.25">
      <c r="A227">
        <v>1993</v>
      </c>
      <c r="B227" s="1">
        <f t="shared" ref="B227:B229" si="29">B226+($B$230-$B$225)/5</f>
        <v>385921.80000000005</v>
      </c>
      <c r="C227" s="1">
        <v>17759999</v>
      </c>
      <c r="D227" s="16">
        <f t="shared" si="20"/>
        <v>17759999</v>
      </c>
      <c r="E227" s="5">
        <f t="shared" si="21"/>
        <v>2.1729832304607677E-2</v>
      </c>
      <c r="F227" s="5">
        <f t="shared" si="22"/>
        <v>0.51456240000000009</v>
      </c>
    </row>
    <row r="228" spans="1:6" x14ac:dyDescent="0.25">
      <c r="A228">
        <v>1994</v>
      </c>
      <c r="B228" s="1">
        <f t="shared" si="29"/>
        <v>395411.20000000007</v>
      </c>
      <c r="C228" s="1">
        <v>17951481</v>
      </c>
      <c r="D228" s="16">
        <f t="shared" si="20"/>
        <v>17951481</v>
      </c>
      <c r="E228" s="5">
        <f t="shared" si="21"/>
        <v>2.2026661755651249E-2</v>
      </c>
      <c r="F228" s="5">
        <f t="shared" si="22"/>
        <v>0.52721493333333336</v>
      </c>
    </row>
    <row r="229" spans="1:6" x14ac:dyDescent="0.25">
      <c r="A229">
        <v>1995</v>
      </c>
      <c r="B229" s="1">
        <f t="shared" si="29"/>
        <v>404900.60000000009</v>
      </c>
      <c r="C229" s="1">
        <v>18196054</v>
      </c>
      <c r="D229" s="16">
        <f t="shared" si="20"/>
        <v>18196054</v>
      </c>
      <c r="E229" s="5">
        <f t="shared" si="21"/>
        <v>2.2252110265225642E-2</v>
      </c>
      <c r="F229" s="5">
        <f t="shared" si="22"/>
        <v>0.53986746666666674</v>
      </c>
    </row>
    <row r="230" spans="1:6" x14ac:dyDescent="0.25">
      <c r="A230">
        <v>1996</v>
      </c>
      <c r="B230" s="2">
        <v>414390</v>
      </c>
      <c r="C230" s="6">
        <v>18420320</v>
      </c>
      <c r="D230" s="16">
        <f t="shared" si="20"/>
        <v>18420320</v>
      </c>
      <c r="E230" s="5">
        <f t="shared" si="21"/>
        <v>2.2496351854908059E-2</v>
      </c>
      <c r="F230" s="5">
        <f t="shared" si="22"/>
        <v>0.55252000000000001</v>
      </c>
    </row>
    <row r="231" spans="1:6" x14ac:dyDescent="0.25">
      <c r="A231">
        <v>1997</v>
      </c>
      <c r="B231" s="1">
        <f>B230+($B$235-$B$230)/5</f>
        <v>423216</v>
      </c>
      <c r="C231" s="1">
        <v>18609115</v>
      </c>
      <c r="D231" s="16">
        <f t="shared" si="20"/>
        <v>18609115</v>
      </c>
      <c r="E231" s="5">
        <f t="shared" si="21"/>
        <v>2.2742403386727419E-2</v>
      </c>
      <c r="F231" s="5">
        <f t="shared" si="22"/>
        <v>0.56428800000000001</v>
      </c>
    </row>
    <row r="232" spans="1:6" x14ac:dyDescent="0.25">
      <c r="A232">
        <v>1998</v>
      </c>
      <c r="B232" s="1">
        <f t="shared" ref="B232:B234" si="30">B231+($B$235-$B$230)/5</f>
        <v>432042</v>
      </c>
      <c r="C232" s="1">
        <v>18814276</v>
      </c>
      <c r="D232" s="16">
        <f t="shared" si="20"/>
        <v>18814276</v>
      </c>
      <c r="E232" s="5">
        <f t="shared" si="21"/>
        <v>2.2963519829304089E-2</v>
      </c>
      <c r="F232" s="5">
        <f t="shared" si="22"/>
        <v>0.57605600000000001</v>
      </c>
    </row>
    <row r="233" spans="1:6" x14ac:dyDescent="0.25">
      <c r="A233">
        <v>1999</v>
      </c>
      <c r="B233" s="1">
        <f t="shared" si="30"/>
        <v>440868</v>
      </c>
      <c r="C233" s="1">
        <v>19038338</v>
      </c>
      <c r="D233" s="16">
        <f t="shared" si="20"/>
        <v>19038338</v>
      </c>
      <c r="E233" s="5">
        <f t="shared" si="21"/>
        <v>2.3156853292551061E-2</v>
      </c>
      <c r="F233" s="5">
        <f t="shared" si="22"/>
        <v>0.58782400000000001</v>
      </c>
    </row>
    <row r="234" spans="1:6" x14ac:dyDescent="0.25">
      <c r="A234">
        <v>2000</v>
      </c>
      <c r="B234" s="1">
        <f t="shared" si="30"/>
        <v>449694</v>
      </c>
      <c r="C234" s="1">
        <v>19272644</v>
      </c>
      <c r="D234" s="16">
        <f t="shared" si="20"/>
        <v>19272644</v>
      </c>
      <c r="E234" s="5">
        <f t="shared" si="21"/>
        <v>2.3333280062662911E-2</v>
      </c>
      <c r="F234" s="5">
        <f t="shared" si="22"/>
        <v>0.59959200000000001</v>
      </c>
    </row>
    <row r="235" spans="1:6" x14ac:dyDescent="0.25">
      <c r="A235">
        <v>2001</v>
      </c>
      <c r="B235" s="2">
        <v>458520</v>
      </c>
      <c r="C235" s="6">
        <v>19533972</v>
      </c>
      <c r="D235" s="16">
        <f t="shared" si="20"/>
        <v>19533972</v>
      </c>
      <c r="E235" s="5">
        <f t="shared" si="21"/>
        <v>2.347295265909053E-2</v>
      </c>
      <c r="F235" s="5">
        <f t="shared" si="22"/>
        <v>0.61136000000000001</v>
      </c>
    </row>
    <row r="236" spans="1:6" x14ac:dyDescent="0.25">
      <c r="A236">
        <v>2002</v>
      </c>
      <c r="B236" s="1">
        <f>B235+($B$240-$B$235)/5</f>
        <v>470224.6</v>
      </c>
      <c r="C236" s="1">
        <v>19770963</v>
      </c>
      <c r="D236" s="16">
        <f t="shared" si="20"/>
        <v>19770963</v>
      </c>
      <c r="E236" s="5">
        <f t="shared" si="21"/>
        <v>2.3783596175866596E-2</v>
      </c>
      <c r="F236" s="5">
        <f t="shared" si="22"/>
        <v>0.62696613333333329</v>
      </c>
    </row>
    <row r="237" spans="1:6" x14ac:dyDescent="0.25">
      <c r="A237">
        <v>2003</v>
      </c>
      <c r="B237" s="1">
        <f t="shared" ref="B237:B239" si="31">B236+($B$240-$B$235)/5</f>
        <v>481929.19999999995</v>
      </c>
      <c r="C237" s="1">
        <v>20011882</v>
      </c>
      <c r="D237" s="16">
        <f t="shared" si="20"/>
        <v>20011882</v>
      </c>
      <c r="E237" s="5">
        <f t="shared" si="21"/>
        <v>2.4082152793025662E-2</v>
      </c>
      <c r="F237" s="5">
        <f t="shared" si="22"/>
        <v>0.64257226666666667</v>
      </c>
    </row>
    <row r="238" spans="1:6" x14ac:dyDescent="0.25">
      <c r="A238">
        <v>2004</v>
      </c>
      <c r="B238" s="1">
        <f t="shared" si="31"/>
        <v>493633.79999999993</v>
      </c>
      <c r="C238" s="1">
        <v>20252132</v>
      </c>
      <c r="D238" s="16">
        <f t="shared" si="20"/>
        <v>20252132</v>
      </c>
      <c r="E238" s="5">
        <f t="shared" si="21"/>
        <v>2.437441154343651E-2</v>
      </c>
      <c r="F238" s="5">
        <f t="shared" si="22"/>
        <v>0.65817839999999994</v>
      </c>
    </row>
    <row r="239" spans="1:6" x14ac:dyDescent="0.25">
      <c r="A239">
        <v>2005</v>
      </c>
      <c r="B239" s="1">
        <f t="shared" si="31"/>
        <v>505338.39999999991</v>
      </c>
      <c r="C239" s="1">
        <v>20544064</v>
      </c>
      <c r="D239" s="16">
        <f t="shared" si="20"/>
        <v>20544064</v>
      </c>
      <c r="E239" s="5">
        <f t="shared" si="21"/>
        <v>2.459778162684851E-2</v>
      </c>
      <c r="F239" s="5">
        <f t="shared" si="22"/>
        <v>0.67378453333333321</v>
      </c>
    </row>
    <row r="240" spans="1:6" x14ac:dyDescent="0.25">
      <c r="A240">
        <v>2006</v>
      </c>
      <c r="B240" s="2">
        <v>517043</v>
      </c>
      <c r="C240" s="6">
        <v>20848760</v>
      </c>
      <c r="D240" s="16">
        <f t="shared" si="20"/>
        <v>20848760</v>
      </c>
      <c r="E240" s="5">
        <f t="shared" si="21"/>
        <v>2.4799700317908596E-2</v>
      </c>
      <c r="F240" s="5">
        <f t="shared" si="22"/>
        <v>0.68939066666666671</v>
      </c>
    </row>
    <row r="241" spans="1:6" x14ac:dyDescent="0.25">
      <c r="A241">
        <v>2007</v>
      </c>
      <c r="B241" s="1">
        <f>B240+($B$245-$B$240)/5</f>
        <v>547614.4</v>
      </c>
      <c r="C241" s="1">
        <v>21180632</v>
      </c>
      <c r="D241" s="16">
        <f t="shared" si="20"/>
        <v>21180632</v>
      </c>
      <c r="E241" s="5">
        <f t="shared" si="21"/>
        <v>2.5854488194686543E-2</v>
      </c>
      <c r="F241" s="5">
        <f t="shared" si="22"/>
        <v>0.73015253333333341</v>
      </c>
    </row>
    <row r="242" spans="1:6" x14ac:dyDescent="0.25">
      <c r="A242">
        <v>2008</v>
      </c>
      <c r="B242" s="1">
        <f t="shared" ref="B242:B244" si="32">B241+($B$245-$B$240)/5</f>
        <v>578185.80000000005</v>
      </c>
      <c r="C242" s="1">
        <f>C241+($C$245-$C$241)/4</f>
        <v>21262403.25</v>
      </c>
      <c r="D242" s="16">
        <f t="shared" si="20"/>
        <v>21262403.25</v>
      </c>
      <c r="E242" s="5">
        <f t="shared" si="21"/>
        <v>2.7192871530173808E-2</v>
      </c>
      <c r="F242" s="5">
        <f t="shared" si="22"/>
        <v>0.77091440000000011</v>
      </c>
    </row>
    <row r="243" spans="1:6" x14ac:dyDescent="0.25">
      <c r="A243">
        <v>2009</v>
      </c>
      <c r="B243" s="1">
        <f t="shared" si="32"/>
        <v>608757.20000000007</v>
      </c>
      <c r="C243" s="1">
        <f t="shared" ref="C243:C244" si="33">C242+($C$245-$C$241)/4</f>
        <v>21344174.5</v>
      </c>
      <c r="D243" s="16">
        <f t="shared" si="20"/>
        <v>21344174.5</v>
      </c>
      <c r="E243" s="5">
        <f t="shared" si="21"/>
        <v>2.852099995715459E-2</v>
      </c>
      <c r="F243" s="5">
        <f t="shared" si="22"/>
        <v>0.81167626666666681</v>
      </c>
    </row>
    <row r="244" spans="1:6" x14ac:dyDescent="0.25">
      <c r="A244">
        <v>2010</v>
      </c>
      <c r="B244" s="1">
        <f t="shared" si="32"/>
        <v>639328.60000000009</v>
      </c>
      <c r="C244" s="1">
        <f t="shared" si="33"/>
        <v>21425945.75</v>
      </c>
      <c r="D244" s="16">
        <f t="shared" si="20"/>
        <v>21425945.75</v>
      </c>
      <c r="E244" s="5">
        <f t="shared" si="21"/>
        <v>2.9838990887951822E-2</v>
      </c>
      <c r="F244" s="5">
        <f t="shared" si="22"/>
        <v>0.85243813333333351</v>
      </c>
    </row>
    <row r="245" spans="1:6" x14ac:dyDescent="0.25">
      <c r="A245">
        <v>2011</v>
      </c>
      <c r="B245" s="2">
        <v>669900</v>
      </c>
      <c r="C245" s="6">
        <v>21507717</v>
      </c>
      <c r="D245" s="16">
        <f t="shared" si="20"/>
        <v>21507717</v>
      </c>
      <c r="E245" s="5">
        <f t="shared" si="21"/>
        <v>3.1146959949305636E-2</v>
      </c>
      <c r="F245" s="5">
        <f t="shared" si="22"/>
        <v>0.89319999999999999</v>
      </c>
    </row>
    <row r="246" spans="1:6" x14ac:dyDescent="0.25">
      <c r="A246">
        <v>2012</v>
      </c>
      <c r="B246" s="1">
        <f>B245+($B$250-$B$245)/5</f>
        <v>695600</v>
      </c>
      <c r="C246" s="1">
        <f>C245+($C$250-$C$245)/5</f>
        <v>21886552</v>
      </c>
      <c r="D246" s="16">
        <f t="shared" si="20"/>
        <v>21886552</v>
      </c>
      <c r="E246" s="5">
        <f t="shared" si="21"/>
        <v>3.1782073302363933E-2</v>
      </c>
      <c r="F246" s="5">
        <f t="shared" si="22"/>
        <v>0.92746666666666666</v>
      </c>
    </row>
    <row r="247" spans="1:6" x14ac:dyDescent="0.25">
      <c r="A247">
        <v>2013</v>
      </c>
      <c r="B247" s="1">
        <f t="shared" ref="B247:B254" si="34">B246+($B$250-$B$245)/5</f>
        <v>721300</v>
      </c>
      <c r="C247" s="1">
        <f t="shared" ref="C247:C249" si="35">C246+($C$250-$C$245)/5</f>
        <v>22265387</v>
      </c>
      <c r="D247" s="16">
        <f t="shared" si="20"/>
        <v>22265387</v>
      </c>
      <c r="E247" s="5">
        <f t="shared" si="21"/>
        <v>3.2395574350448077E-2</v>
      </c>
      <c r="F247" s="5">
        <f t="shared" si="22"/>
        <v>0.96173333333333333</v>
      </c>
    </row>
    <row r="248" spans="1:6" x14ac:dyDescent="0.25">
      <c r="A248">
        <v>2014</v>
      </c>
      <c r="B248" s="1">
        <f t="shared" si="34"/>
        <v>747000</v>
      </c>
      <c r="C248" s="1">
        <f t="shared" si="35"/>
        <v>22644222</v>
      </c>
      <c r="D248" s="16">
        <f t="shared" si="20"/>
        <v>22644222</v>
      </c>
      <c r="E248" s="5">
        <f t="shared" si="21"/>
        <v>3.2988547807029978E-2</v>
      </c>
      <c r="F248" s="5">
        <f t="shared" si="22"/>
        <v>0.996</v>
      </c>
    </row>
    <row r="249" spans="1:6" x14ac:dyDescent="0.25">
      <c r="A249">
        <v>2015</v>
      </c>
      <c r="B249" s="1">
        <f t="shared" si="34"/>
        <v>772700</v>
      </c>
      <c r="C249" s="1">
        <f t="shared" si="35"/>
        <v>23023057</v>
      </c>
      <c r="D249" s="16">
        <f t="shared" si="20"/>
        <v>23023057</v>
      </c>
      <c r="E249" s="5">
        <f t="shared" si="21"/>
        <v>3.3562006991512898E-2</v>
      </c>
      <c r="F249" s="5">
        <f t="shared" si="22"/>
        <v>1.0302666666666667</v>
      </c>
    </row>
    <row r="250" spans="1:6" x14ac:dyDescent="0.25">
      <c r="A250">
        <v>2016</v>
      </c>
      <c r="B250" s="2">
        <v>798400</v>
      </c>
      <c r="C250" s="6">
        <v>23401892</v>
      </c>
      <c r="D250" s="16">
        <f t="shared" si="20"/>
        <v>23401892</v>
      </c>
      <c r="E250" s="5">
        <f t="shared" si="21"/>
        <v>3.4116899607946227E-2</v>
      </c>
      <c r="F250" s="5">
        <f t="shared" si="22"/>
        <v>1.0645333333333333</v>
      </c>
    </row>
    <row r="251" spans="1:6" x14ac:dyDescent="0.25">
      <c r="A251">
        <v>2017</v>
      </c>
      <c r="B251" s="1">
        <f t="shared" si="34"/>
        <v>824100</v>
      </c>
      <c r="C251" s="1">
        <f>C250+($C$254-$C$250)/4</f>
        <v>23938048</v>
      </c>
      <c r="D251" s="16">
        <f t="shared" si="20"/>
        <v>23938048</v>
      </c>
      <c r="E251" s="5">
        <f t="shared" si="21"/>
        <v>3.4426365925910085E-2</v>
      </c>
      <c r="F251" s="5">
        <f t="shared" si="22"/>
        <v>1.0988</v>
      </c>
    </row>
    <row r="252" spans="1:6" x14ac:dyDescent="0.25">
      <c r="A252">
        <v>2018</v>
      </c>
      <c r="B252" s="1">
        <f t="shared" si="34"/>
        <v>849800</v>
      </c>
      <c r="C252" s="1">
        <f t="shared" ref="C252:C253" si="36">C251+($C$254-$C$250)/4</f>
        <v>24474204</v>
      </c>
      <c r="D252" s="16">
        <f t="shared" si="20"/>
        <v>24474204</v>
      </c>
      <c r="E252" s="5">
        <f t="shared" si="21"/>
        <v>3.4722273296406286E-2</v>
      </c>
      <c r="F252" s="5">
        <f t="shared" si="22"/>
        <v>1.1330666666666667</v>
      </c>
    </row>
    <row r="253" spans="1:6" x14ac:dyDescent="0.25">
      <c r="A253">
        <v>2019</v>
      </c>
      <c r="B253" s="1">
        <f t="shared" si="34"/>
        <v>875500</v>
      </c>
      <c r="C253" s="1">
        <f t="shared" si="36"/>
        <v>25010360</v>
      </c>
      <c r="D253" s="16">
        <f t="shared" si="20"/>
        <v>25010360</v>
      </c>
      <c r="E253" s="5">
        <f t="shared" si="21"/>
        <v>3.5005493723401025E-2</v>
      </c>
      <c r="F253" s="5">
        <f t="shared" si="22"/>
        <v>1.1673333333333333</v>
      </c>
    </row>
    <row r="254" spans="1:6" x14ac:dyDescent="0.25">
      <c r="A254">
        <v>2020</v>
      </c>
      <c r="B254" s="1">
        <f t="shared" si="34"/>
        <v>901200</v>
      </c>
      <c r="C254" s="1">
        <v>25546516</v>
      </c>
      <c r="D254" s="16">
        <f t="shared" si="20"/>
        <v>25546516</v>
      </c>
      <c r="E254" s="5">
        <f t="shared" si="21"/>
        <v>3.5276826006332918E-2</v>
      </c>
      <c r="F254" s="5">
        <f t="shared" si="22"/>
        <v>1.2016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D072-E0BD-4037-8B48-01D1B9AA8583}">
  <dimension ref="A1:HP220"/>
  <sheetViews>
    <sheetView topLeftCell="A186" workbookViewId="0">
      <selection activeCell="B1" sqref="B1:B220"/>
    </sheetView>
  </sheetViews>
  <sheetFormatPr defaultRowHeight="15" x14ac:dyDescent="0.25"/>
  <sheetData>
    <row r="1" spans="1:224" x14ac:dyDescent="0.25">
      <c r="A1" s="13">
        <v>1788</v>
      </c>
      <c r="B1" s="8">
        <v>859</v>
      </c>
      <c r="D1">
        <f>A218-A1</f>
        <v>217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4"/>
      <c r="HM1" s="14"/>
      <c r="HN1" s="14"/>
      <c r="HO1" s="14"/>
      <c r="HP1" s="14"/>
    </row>
    <row r="2" spans="1:224" x14ac:dyDescent="0.25">
      <c r="A2" s="13">
        <v>1789</v>
      </c>
      <c r="B2" s="8">
        <v>645</v>
      </c>
    </row>
    <row r="3" spans="1:224" x14ac:dyDescent="0.25">
      <c r="A3" s="13">
        <v>1790</v>
      </c>
      <c r="B3" s="8">
        <v>2056</v>
      </c>
    </row>
    <row r="4" spans="1:224" x14ac:dyDescent="0.25">
      <c r="A4" s="13">
        <v>1791</v>
      </c>
      <c r="B4" s="8">
        <v>2873</v>
      </c>
    </row>
    <row r="5" spans="1:224" x14ac:dyDescent="0.25">
      <c r="A5" s="13">
        <v>1792</v>
      </c>
      <c r="B5" s="8">
        <v>3264</v>
      </c>
    </row>
    <row r="6" spans="1:224" x14ac:dyDescent="0.25">
      <c r="A6" s="13">
        <v>1793</v>
      </c>
      <c r="B6" s="8">
        <v>3514</v>
      </c>
    </row>
    <row r="7" spans="1:224" x14ac:dyDescent="0.25">
      <c r="A7" s="13">
        <v>1794</v>
      </c>
      <c r="B7" s="8">
        <v>3579</v>
      </c>
    </row>
    <row r="8" spans="1:224" x14ac:dyDescent="0.25">
      <c r="A8" s="13">
        <v>1795</v>
      </c>
      <c r="B8" s="8">
        <v>3466</v>
      </c>
    </row>
    <row r="9" spans="1:224" x14ac:dyDescent="0.25">
      <c r="A9" s="13">
        <v>1796</v>
      </c>
      <c r="B9" s="8">
        <v>4100</v>
      </c>
    </row>
    <row r="10" spans="1:224" x14ac:dyDescent="0.25">
      <c r="A10" s="13">
        <v>1797</v>
      </c>
      <c r="B10" s="8">
        <v>4344</v>
      </c>
    </row>
    <row r="11" spans="1:224" x14ac:dyDescent="0.25">
      <c r="A11" s="13">
        <v>1798</v>
      </c>
      <c r="B11" s="8">
        <v>4588</v>
      </c>
    </row>
    <row r="12" spans="1:224" x14ac:dyDescent="0.25">
      <c r="A12" s="13">
        <v>1799</v>
      </c>
      <c r="B12" s="8">
        <v>5088</v>
      </c>
    </row>
    <row r="13" spans="1:224" x14ac:dyDescent="0.25">
      <c r="A13" s="13">
        <v>1800</v>
      </c>
      <c r="B13" s="8">
        <v>5217</v>
      </c>
    </row>
    <row r="14" spans="1:224" x14ac:dyDescent="0.25">
      <c r="A14" s="13">
        <v>1801</v>
      </c>
      <c r="B14" s="8">
        <v>5945</v>
      </c>
    </row>
    <row r="15" spans="1:224" x14ac:dyDescent="0.25">
      <c r="A15" s="13">
        <v>1802</v>
      </c>
      <c r="B15" s="8">
        <v>7014</v>
      </c>
    </row>
    <row r="16" spans="1:224" x14ac:dyDescent="0.25">
      <c r="A16" s="13">
        <v>1803</v>
      </c>
      <c r="B16" s="8">
        <v>7238</v>
      </c>
    </row>
    <row r="17" spans="1:2" x14ac:dyDescent="0.25">
      <c r="A17" s="13">
        <v>1804</v>
      </c>
      <c r="B17" s="8">
        <v>7598</v>
      </c>
    </row>
    <row r="18" spans="1:2" x14ac:dyDescent="0.25">
      <c r="A18" s="13">
        <v>1805</v>
      </c>
      <c r="B18" s="8">
        <v>7707</v>
      </c>
    </row>
    <row r="19" spans="1:2" x14ac:dyDescent="0.25">
      <c r="A19" s="13">
        <v>1806</v>
      </c>
      <c r="B19" s="8">
        <v>7910</v>
      </c>
    </row>
    <row r="20" spans="1:2" x14ac:dyDescent="0.25">
      <c r="A20" s="13">
        <v>1807</v>
      </c>
      <c r="B20" s="8">
        <v>8794</v>
      </c>
    </row>
    <row r="21" spans="1:2" x14ac:dyDescent="0.25">
      <c r="A21" s="13">
        <v>1808</v>
      </c>
      <c r="B21" s="8">
        <v>10263</v>
      </c>
    </row>
    <row r="22" spans="1:2" x14ac:dyDescent="0.25">
      <c r="A22" s="13">
        <v>1809</v>
      </c>
      <c r="B22" s="8">
        <v>11560</v>
      </c>
    </row>
    <row r="23" spans="1:2" x14ac:dyDescent="0.25">
      <c r="A23" s="13">
        <v>1810</v>
      </c>
      <c r="B23" s="8">
        <v>11566</v>
      </c>
    </row>
    <row r="24" spans="1:2" x14ac:dyDescent="0.25">
      <c r="A24" s="13">
        <v>1811</v>
      </c>
      <c r="B24" s="8">
        <v>11875</v>
      </c>
    </row>
    <row r="25" spans="1:2" x14ac:dyDescent="0.25">
      <c r="A25" s="13">
        <v>1812</v>
      </c>
      <c r="B25" s="8">
        <v>12630</v>
      </c>
    </row>
    <row r="26" spans="1:2" x14ac:dyDescent="0.25">
      <c r="A26" s="13">
        <v>1813</v>
      </c>
      <c r="B26" s="8">
        <v>13957</v>
      </c>
    </row>
    <row r="27" spans="1:2" x14ac:dyDescent="0.25">
      <c r="A27" s="13">
        <v>1814</v>
      </c>
      <c r="B27" s="8">
        <v>14086</v>
      </c>
    </row>
    <row r="28" spans="1:2" x14ac:dyDescent="0.25">
      <c r="A28" s="13">
        <v>1815</v>
      </c>
      <c r="B28" s="8">
        <v>15063</v>
      </c>
    </row>
    <row r="29" spans="1:2" x14ac:dyDescent="0.25">
      <c r="A29" s="13">
        <v>1816</v>
      </c>
      <c r="B29" s="8">
        <v>17553</v>
      </c>
    </row>
    <row r="30" spans="1:2" x14ac:dyDescent="0.25">
      <c r="A30" s="13">
        <v>1817</v>
      </c>
      <c r="B30" s="8">
        <v>21192</v>
      </c>
    </row>
    <row r="31" spans="1:2" x14ac:dyDescent="0.25">
      <c r="A31" s="13">
        <v>1818</v>
      </c>
      <c r="B31" s="8">
        <v>25859</v>
      </c>
    </row>
    <row r="32" spans="1:2" x14ac:dyDescent="0.25">
      <c r="A32" s="13">
        <v>1819</v>
      </c>
      <c r="B32" s="8">
        <v>31472</v>
      </c>
    </row>
    <row r="33" spans="1:2" x14ac:dyDescent="0.25">
      <c r="A33" s="13">
        <v>1820</v>
      </c>
      <c r="B33" s="8">
        <v>33543</v>
      </c>
    </row>
    <row r="34" spans="1:2" x14ac:dyDescent="0.25">
      <c r="A34" s="13">
        <v>1821</v>
      </c>
      <c r="B34" s="8">
        <v>35492</v>
      </c>
    </row>
    <row r="35" spans="1:2" x14ac:dyDescent="0.25">
      <c r="A35" s="13">
        <v>1822</v>
      </c>
      <c r="B35" s="8">
        <v>37364</v>
      </c>
    </row>
    <row r="36" spans="1:2" x14ac:dyDescent="0.25">
      <c r="A36" s="13">
        <v>1823</v>
      </c>
      <c r="B36" s="8">
        <v>40632</v>
      </c>
    </row>
    <row r="37" spans="1:2" x14ac:dyDescent="0.25">
      <c r="A37" s="13">
        <v>1824</v>
      </c>
      <c r="B37" s="8">
        <v>48072</v>
      </c>
    </row>
    <row r="38" spans="1:2" x14ac:dyDescent="0.25">
      <c r="A38" s="13">
        <v>1825</v>
      </c>
      <c r="B38" s="8">
        <v>52505</v>
      </c>
    </row>
    <row r="39" spans="1:2" x14ac:dyDescent="0.25">
      <c r="A39" s="13">
        <v>1826</v>
      </c>
      <c r="B39" s="8">
        <v>53882</v>
      </c>
    </row>
    <row r="40" spans="1:2" x14ac:dyDescent="0.25">
      <c r="A40" s="13">
        <v>1827</v>
      </c>
      <c r="B40" s="8">
        <v>56300</v>
      </c>
    </row>
    <row r="41" spans="1:2" x14ac:dyDescent="0.25">
      <c r="A41" s="13">
        <v>1828</v>
      </c>
      <c r="B41" s="8">
        <v>58197</v>
      </c>
    </row>
    <row r="42" spans="1:2" x14ac:dyDescent="0.25">
      <c r="A42" s="13">
        <v>1829</v>
      </c>
      <c r="B42" s="8">
        <v>61934</v>
      </c>
    </row>
    <row r="43" spans="1:2" x14ac:dyDescent="0.25">
      <c r="A43" s="13">
        <v>1830</v>
      </c>
      <c r="B43" s="8">
        <v>70039</v>
      </c>
    </row>
    <row r="44" spans="1:2" x14ac:dyDescent="0.25">
      <c r="A44" s="13">
        <v>1831</v>
      </c>
      <c r="B44" s="8">
        <v>75981</v>
      </c>
    </row>
    <row r="45" spans="1:2" x14ac:dyDescent="0.25">
      <c r="A45" s="13">
        <v>1832</v>
      </c>
      <c r="B45" s="8">
        <v>83937</v>
      </c>
    </row>
    <row r="46" spans="1:2" x14ac:dyDescent="0.25">
      <c r="A46" s="13">
        <v>1833</v>
      </c>
      <c r="B46" s="8">
        <v>98095</v>
      </c>
    </row>
    <row r="47" spans="1:2" x14ac:dyDescent="0.25">
      <c r="A47" s="13">
        <v>1834</v>
      </c>
      <c r="B47" s="8">
        <v>105556</v>
      </c>
    </row>
    <row r="48" spans="1:2" x14ac:dyDescent="0.25">
      <c r="A48" s="13">
        <v>1835</v>
      </c>
      <c r="B48" s="8">
        <v>113354</v>
      </c>
    </row>
    <row r="49" spans="1:2" x14ac:dyDescent="0.25">
      <c r="A49" s="13">
        <v>1836</v>
      </c>
      <c r="B49" s="8">
        <v>125120</v>
      </c>
    </row>
    <row r="50" spans="1:2" x14ac:dyDescent="0.25">
      <c r="A50" s="13">
        <v>1837</v>
      </c>
      <c r="B50" s="8">
        <v>134488</v>
      </c>
    </row>
    <row r="51" spans="1:2" x14ac:dyDescent="0.25">
      <c r="A51" s="13">
        <v>1838</v>
      </c>
      <c r="B51" s="8">
        <v>151868</v>
      </c>
    </row>
    <row r="52" spans="1:2" x14ac:dyDescent="0.25">
      <c r="A52" s="13">
        <v>1839</v>
      </c>
      <c r="B52" s="8">
        <v>169939</v>
      </c>
    </row>
    <row r="53" spans="1:2" x14ac:dyDescent="0.25">
      <c r="A53" s="13">
        <v>1840</v>
      </c>
      <c r="B53" s="8">
        <v>190408</v>
      </c>
    </row>
    <row r="54" spans="1:2" x14ac:dyDescent="0.25">
      <c r="A54" s="13">
        <v>1841</v>
      </c>
      <c r="B54" s="8">
        <v>220968</v>
      </c>
    </row>
    <row r="55" spans="1:2" x14ac:dyDescent="0.25">
      <c r="A55" s="13">
        <v>1842</v>
      </c>
      <c r="B55" s="8">
        <v>240984</v>
      </c>
    </row>
    <row r="56" spans="1:2" x14ac:dyDescent="0.25">
      <c r="A56" s="13">
        <v>1843</v>
      </c>
      <c r="B56" s="8">
        <v>250848</v>
      </c>
    </row>
    <row r="57" spans="1:2" x14ac:dyDescent="0.25">
      <c r="A57" s="13">
        <v>1844</v>
      </c>
      <c r="B57" s="8">
        <v>264287</v>
      </c>
    </row>
    <row r="58" spans="1:2" x14ac:dyDescent="0.25">
      <c r="A58" s="13">
        <v>1845</v>
      </c>
      <c r="B58" s="8">
        <v>279148</v>
      </c>
    </row>
    <row r="59" spans="1:2" x14ac:dyDescent="0.25">
      <c r="A59" s="13">
        <v>1846</v>
      </c>
      <c r="B59" s="8">
        <v>293249</v>
      </c>
    </row>
    <row r="60" spans="1:2" x14ac:dyDescent="0.25">
      <c r="A60" s="13">
        <v>1847</v>
      </c>
      <c r="B60" s="8">
        <v>308797</v>
      </c>
    </row>
    <row r="61" spans="1:2" x14ac:dyDescent="0.25">
      <c r="A61" s="13">
        <v>1848</v>
      </c>
      <c r="B61" s="8">
        <v>332328</v>
      </c>
    </row>
    <row r="62" spans="1:2" x14ac:dyDescent="0.25">
      <c r="A62" s="13">
        <v>1849</v>
      </c>
      <c r="B62" s="8">
        <v>373362</v>
      </c>
    </row>
    <row r="63" spans="1:2" x14ac:dyDescent="0.25">
      <c r="A63" s="13">
        <v>1850</v>
      </c>
      <c r="B63" s="8">
        <v>405356</v>
      </c>
    </row>
    <row r="64" spans="1:2" x14ac:dyDescent="0.25">
      <c r="A64" s="13">
        <v>1851</v>
      </c>
      <c r="B64" s="8">
        <v>437665</v>
      </c>
    </row>
    <row r="65" spans="1:2" x14ac:dyDescent="0.25">
      <c r="A65" s="13">
        <v>1852</v>
      </c>
      <c r="B65" s="8">
        <v>513796</v>
      </c>
    </row>
    <row r="66" spans="1:2" x14ac:dyDescent="0.25">
      <c r="A66" s="13">
        <v>1853</v>
      </c>
      <c r="B66" s="8">
        <v>600992</v>
      </c>
    </row>
    <row r="67" spans="1:2" x14ac:dyDescent="0.25">
      <c r="A67" s="13">
        <v>1854</v>
      </c>
      <c r="B67" s="8">
        <v>694917</v>
      </c>
    </row>
    <row r="68" spans="1:2" x14ac:dyDescent="0.25">
      <c r="A68" s="13">
        <v>1855</v>
      </c>
      <c r="B68" s="8">
        <v>793260</v>
      </c>
    </row>
    <row r="69" spans="1:2" x14ac:dyDescent="0.25">
      <c r="A69" s="13">
        <v>1856</v>
      </c>
      <c r="B69" s="8">
        <v>876729</v>
      </c>
    </row>
    <row r="70" spans="1:2" x14ac:dyDescent="0.25">
      <c r="A70" s="13">
        <v>1857</v>
      </c>
      <c r="B70" s="8">
        <v>970287</v>
      </c>
    </row>
    <row r="71" spans="1:2" x14ac:dyDescent="0.25">
      <c r="A71" s="13">
        <v>1858</v>
      </c>
      <c r="B71" s="8">
        <v>1050828</v>
      </c>
    </row>
    <row r="72" spans="1:2" x14ac:dyDescent="0.25">
      <c r="A72" s="13">
        <v>1859</v>
      </c>
      <c r="B72" s="8">
        <v>1097305</v>
      </c>
    </row>
    <row r="73" spans="1:2" x14ac:dyDescent="0.25">
      <c r="A73" s="13">
        <v>1860</v>
      </c>
      <c r="B73" s="8">
        <v>1145585</v>
      </c>
    </row>
    <row r="74" spans="1:2" x14ac:dyDescent="0.25">
      <c r="A74" s="13">
        <v>1861</v>
      </c>
      <c r="B74" s="8">
        <v>1168149</v>
      </c>
    </row>
    <row r="75" spans="1:2" x14ac:dyDescent="0.25">
      <c r="A75" s="13">
        <v>1862</v>
      </c>
      <c r="B75" s="8">
        <v>1206918</v>
      </c>
    </row>
    <row r="76" spans="1:2" x14ac:dyDescent="0.25">
      <c r="A76" s="13">
        <v>1863</v>
      </c>
      <c r="B76" s="8">
        <v>1259292</v>
      </c>
    </row>
    <row r="77" spans="1:2" x14ac:dyDescent="0.25">
      <c r="A77" s="13">
        <v>1864</v>
      </c>
      <c r="B77" s="8">
        <v>1325183</v>
      </c>
    </row>
    <row r="78" spans="1:2" x14ac:dyDescent="0.25">
      <c r="A78" s="13">
        <v>1865</v>
      </c>
      <c r="B78" s="8">
        <v>1390043</v>
      </c>
    </row>
    <row r="79" spans="1:2" x14ac:dyDescent="0.25">
      <c r="A79" s="13">
        <v>1866</v>
      </c>
      <c r="B79" s="8">
        <v>1443955</v>
      </c>
    </row>
    <row r="80" spans="1:2" x14ac:dyDescent="0.25">
      <c r="A80" s="13">
        <v>1867</v>
      </c>
      <c r="B80" s="8">
        <v>1483848</v>
      </c>
    </row>
    <row r="81" spans="1:2" x14ac:dyDescent="0.25">
      <c r="A81" s="13">
        <v>1868</v>
      </c>
      <c r="B81" s="8">
        <v>1539552</v>
      </c>
    </row>
    <row r="82" spans="1:2" x14ac:dyDescent="0.25">
      <c r="A82" s="13">
        <v>1869</v>
      </c>
      <c r="B82" s="8">
        <v>1592157</v>
      </c>
    </row>
    <row r="83" spans="1:2" x14ac:dyDescent="0.25">
      <c r="A83" s="13">
        <v>1870</v>
      </c>
      <c r="B83" s="8">
        <v>1647756</v>
      </c>
    </row>
    <row r="84" spans="1:2" x14ac:dyDescent="0.25">
      <c r="A84" s="13">
        <v>1871</v>
      </c>
      <c r="B84" s="8">
        <v>1700888</v>
      </c>
    </row>
    <row r="85" spans="1:2" x14ac:dyDescent="0.25">
      <c r="A85" s="13">
        <v>1872</v>
      </c>
      <c r="B85" s="8">
        <v>1742847</v>
      </c>
    </row>
    <row r="86" spans="1:2" x14ac:dyDescent="0.25">
      <c r="A86" s="13">
        <v>1873</v>
      </c>
      <c r="B86" s="8">
        <v>1794520</v>
      </c>
    </row>
    <row r="87" spans="1:2" x14ac:dyDescent="0.25">
      <c r="A87" s="13">
        <v>1874</v>
      </c>
      <c r="B87" s="8">
        <v>1849392</v>
      </c>
    </row>
    <row r="88" spans="1:2" x14ac:dyDescent="0.25">
      <c r="A88" s="13">
        <v>1875</v>
      </c>
      <c r="B88" s="8">
        <v>1898223</v>
      </c>
    </row>
    <row r="89" spans="1:2" x14ac:dyDescent="0.25">
      <c r="A89" s="13">
        <v>1876</v>
      </c>
      <c r="B89" s="8">
        <v>1958679</v>
      </c>
    </row>
    <row r="90" spans="1:2" x14ac:dyDescent="0.25">
      <c r="A90" s="13">
        <v>1877</v>
      </c>
      <c r="B90" s="8">
        <v>2031130</v>
      </c>
    </row>
    <row r="91" spans="1:2" x14ac:dyDescent="0.25">
      <c r="A91" s="13">
        <v>1878</v>
      </c>
      <c r="B91" s="8">
        <v>2092164</v>
      </c>
    </row>
    <row r="92" spans="1:2" x14ac:dyDescent="0.25">
      <c r="A92" s="13">
        <v>1879</v>
      </c>
      <c r="B92" s="8">
        <v>2162343</v>
      </c>
    </row>
    <row r="93" spans="1:2" x14ac:dyDescent="0.25">
      <c r="A93" s="13">
        <v>1880</v>
      </c>
      <c r="B93" s="8">
        <v>2231531</v>
      </c>
    </row>
    <row r="94" spans="1:2" x14ac:dyDescent="0.25">
      <c r="A94" s="13">
        <v>1881</v>
      </c>
      <c r="B94" s="8">
        <v>2306736</v>
      </c>
    </row>
    <row r="95" spans="1:2" x14ac:dyDescent="0.25">
      <c r="A95" s="13">
        <v>1882</v>
      </c>
      <c r="B95" s="8">
        <v>2388082</v>
      </c>
    </row>
    <row r="96" spans="1:2" x14ac:dyDescent="0.25">
      <c r="A96" s="13">
        <v>1883</v>
      </c>
      <c r="B96" s="8">
        <v>2505736</v>
      </c>
    </row>
    <row r="97" spans="1:2" x14ac:dyDescent="0.25">
      <c r="A97" s="13">
        <v>1884</v>
      </c>
      <c r="B97" s="8">
        <v>2605725</v>
      </c>
    </row>
    <row r="98" spans="1:2" x14ac:dyDescent="0.25">
      <c r="A98" s="13">
        <v>1885</v>
      </c>
      <c r="B98" s="8">
        <v>2694518</v>
      </c>
    </row>
    <row r="99" spans="1:2" x14ac:dyDescent="0.25">
      <c r="A99" s="13">
        <v>1886</v>
      </c>
      <c r="B99" s="8">
        <v>2788050</v>
      </c>
    </row>
    <row r="100" spans="1:2" x14ac:dyDescent="0.25">
      <c r="A100" s="13">
        <v>1887</v>
      </c>
      <c r="B100" s="8">
        <v>2881362</v>
      </c>
    </row>
    <row r="101" spans="1:2" x14ac:dyDescent="0.25">
      <c r="A101" s="13">
        <v>1888</v>
      </c>
      <c r="B101" s="8">
        <v>2981677</v>
      </c>
    </row>
    <row r="102" spans="1:2" x14ac:dyDescent="0.25">
      <c r="A102" s="13">
        <v>1889</v>
      </c>
      <c r="B102" s="8">
        <v>3062477</v>
      </c>
    </row>
    <row r="103" spans="1:2" x14ac:dyDescent="0.25">
      <c r="A103" s="13">
        <v>1890</v>
      </c>
      <c r="B103" s="8">
        <v>3151355</v>
      </c>
    </row>
    <row r="104" spans="1:2" x14ac:dyDescent="0.25">
      <c r="A104" s="13">
        <v>1891</v>
      </c>
      <c r="B104" s="8">
        <v>3240985</v>
      </c>
    </row>
    <row r="105" spans="1:2" x14ac:dyDescent="0.25">
      <c r="A105" s="13">
        <v>1892</v>
      </c>
      <c r="B105" s="8">
        <v>3305753</v>
      </c>
    </row>
    <row r="106" spans="1:2" x14ac:dyDescent="0.25">
      <c r="A106" s="13">
        <v>1893</v>
      </c>
      <c r="B106" s="8">
        <v>3361895</v>
      </c>
    </row>
    <row r="107" spans="1:2" x14ac:dyDescent="0.25">
      <c r="A107" s="13">
        <v>1894</v>
      </c>
      <c r="B107" s="8">
        <v>3426760</v>
      </c>
    </row>
    <row r="108" spans="1:2" x14ac:dyDescent="0.25">
      <c r="A108" s="13">
        <v>1895</v>
      </c>
      <c r="B108" s="8">
        <v>3491621</v>
      </c>
    </row>
    <row r="109" spans="1:2" x14ac:dyDescent="0.25">
      <c r="A109" s="13">
        <v>1896</v>
      </c>
      <c r="B109" s="8">
        <v>3553098</v>
      </c>
    </row>
    <row r="110" spans="1:2" x14ac:dyDescent="0.25">
      <c r="A110" s="13">
        <v>1897</v>
      </c>
      <c r="B110" s="8">
        <v>3617783</v>
      </c>
    </row>
    <row r="111" spans="1:2" x14ac:dyDescent="0.25">
      <c r="A111" s="13">
        <v>1898</v>
      </c>
      <c r="B111" s="8">
        <v>3664715</v>
      </c>
    </row>
    <row r="112" spans="1:2" x14ac:dyDescent="0.25">
      <c r="A112" s="13">
        <v>1899</v>
      </c>
      <c r="B112" s="8">
        <v>3715988</v>
      </c>
    </row>
    <row r="113" spans="1:2" x14ac:dyDescent="0.25">
      <c r="A113" s="13">
        <v>1900</v>
      </c>
      <c r="B113" s="8">
        <v>3765339</v>
      </c>
    </row>
    <row r="114" spans="1:2" x14ac:dyDescent="0.25">
      <c r="A114" s="13">
        <v>1901</v>
      </c>
      <c r="B114" s="8">
        <v>3824913</v>
      </c>
    </row>
    <row r="115" spans="1:2" x14ac:dyDescent="0.25">
      <c r="A115" s="13">
        <v>1902</v>
      </c>
      <c r="B115" s="8">
        <v>3875318</v>
      </c>
    </row>
    <row r="116" spans="1:2" x14ac:dyDescent="0.25">
      <c r="A116" s="13">
        <v>1903</v>
      </c>
      <c r="B116" s="8">
        <v>3916592</v>
      </c>
    </row>
    <row r="117" spans="1:2" x14ac:dyDescent="0.25">
      <c r="A117" s="13">
        <v>1904</v>
      </c>
      <c r="B117" s="8">
        <v>3974150</v>
      </c>
    </row>
    <row r="118" spans="1:2" x14ac:dyDescent="0.25">
      <c r="A118" s="13">
        <v>1905</v>
      </c>
      <c r="B118" s="8">
        <v>4032977</v>
      </c>
    </row>
    <row r="119" spans="1:2" x14ac:dyDescent="0.25">
      <c r="A119" s="13">
        <v>1906</v>
      </c>
      <c r="B119" s="8">
        <v>4091485</v>
      </c>
    </row>
    <row r="120" spans="1:2" x14ac:dyDescent="0.25">
      <c r="A120" s="13">
        <v>1907</v>
      </c>
      <c r="B120" s="8">
        <v>4161722</v>
      </c>
    </row>
    <row r="121" spans="1:2" x14ac:dyDescent="0.25">
      <c r="A121" s="13">
        <v>1908</v>
      </c>
      <c r="B121" s="8">
        <v>4232278</v>
      </c>
    </row>
    <row r="122" spans="1:2" x14ac:dyDescent="0.25">
      <c r="A122" s="13">
        <v>1909</v>
      </c>
      <c r="B122" s="8">
        <v>4323960</v>
      </c>
    </row>
    <row r="123" spans="1:2" x14ac:dyDescent="0.25">
      <c r="A123" s="13">
        <v>1910</v>
      </c>
      <c r="B123" s="8">
        <v>4425083</v>
      </c>
    </row>
    <row r="124" spans="1:2" x14ac:dyDescent="0.25">
      <c r="A124" s="13">
        <v>1911</v>
      </c>
      <c r="B124" s="8">
        <v>4573786</v>
      </c>
    </row>
    <row r="125" spans="1:2" x14ac:dyDescent="0.25">
      <c r="A125" s="13">
        <v>1912</v>
      </c>
      <c r="B125" s="8">
        <v>4746589</v>
      </c>
    </row>
    <row r="126" spans="1:2" x14ac:dyDescent="0.25">
      <c r="A126" s="13">
        <v>1913</v>
      </c>
      <c r="B126" s="8">
        <v>4893741</v>
      </c>
    </row>
    <row r="127" spans="1:2" x14ac:dyDescent="0.25">
      <c r="A127" s="13">
        <v>1914</v>
      </c>
      <c r="B127" s="8">
        <v>4971778</v>
      </c>
    </row>
    <row r="128" spans="1:2" x14ac:dyDescent="0.25">
      <c r="A128" s="13">
        <v>1915</v>
      </c>
      <c r="B128" s="8">
        <v>4969457</v>
      </c>
    </row>
    <row r="129" spans="1:2" x14ac:dyDescent="0.25">
      <c r="A129" s="13">
        <v>1916</v>
      </c>
      <c r="B129" s="8">
        <v>4917949</v>
      </c>
    </row>
    <row r="130" spans="1:2" x14ac:dyDescent="0.25">
      <c r="A130" s="13">
        <v>1917</v>
      </c>
      <c r="B130" s="8">
        <v>4982063</v>
      </c>
    </row>
    <row r="131" spans="1:2" x14ac:dyDescent="0.25">
      <c r="A131" s="13">
        <v>1918</v>
      </c>
      <c r="B131" s="8">
        <v>5080912</v>
      </c>
    </row>
    <row r="132" spans="1:2" x14ac:dyDescent="0.25">
      <c r="A132" s="13">
        <v>1919</v>
      </c>
      <c r="B132" s="8">
        <v>5303574</v>
      </c>
    </row>
    <row r="133" spans="1:2" x14ac:dyDescent="0.25">
      <c r="A133" s="13">
        <v>1920</v>
      </c>
      <c r="B133" s="8">
        <v>5411297</v>
      </c>
    </row>
    <row r="134" spans="1:2" x14ac:dyDescent="0.25">
      <c r="A134" s="13">
        <v>1921</v>
      </c>
      <c r="B134" s="8">
        <v>5510944</v>
      </c>
    </row>
    <row r="135" spans="1:2" x14ac:dyDescent="0.25">
      <c r="A135" s="13">
        <v>1922</v>
      </c>
      <c r="B135" s="8">
        <v>5637286</v>
      </c>
    </row>
    <row r="136" spans="1:2" x14ac:dyDescent="0.25">
      <c r="A136" s="13">
        <v>1923</v>
      </c>
      <c r="B136" s="8">
        <v>5755986</v>
      </c>
    </row>
    <row r="137" spans="1:2" x14ac:dyDescent="0.25">
      <c r="A137" s="13">
        <v>1924</v>
      </c>
      <c r="B137" s="8">
        <v>5882002</v>
      </c>
    </row>
    <row r="138" spans="1:2" x14ac:dyDescent="0.25">
      <c r="A138" s="13">
        <v>1925</v>
      </c>
      <c r="B138" s="8">
        <v>6003027</v>
      </c>
    </row>
    <row r="139" spans="1:2" x14ac:dyDescent="0.25">
      <c r="A139" s="13">
        <v>1926</v>
      </c>
      <c r="B139" s="8">
        <v>6124020</v>
      </c>
    </row>
    <row r="140" spans="1:2" x14ac:dyDescent="0.25">
      <c r="A140" s="13">
        <v>1927</v>
      </c>
      <c r="B140" s="8">
        <v>6251016</v>
      </c>
    </row>
    <row r="141" spans="1:2" x14ac:dyDescent="0.25">
      <c r="A141" s="13">
        <v>1928</v>
      </c>
      <c r="B141" s="8">
        <v>6355770</v>
      </c>
    </row>
    <row r="142" spans="1:2" x14ac:dyDescent="0.25">
      <c r="A142" s="13">
        <v>1929</v>
      </c>
      <c r="B142" s="8">
        <v>6436213</v>
      </c>
    </row>
    <row r="143" spans="1:2" x14ac:dyDescent="0.25">
      <c r="A143" s="13">
        <v>1930</v>
      </c>
      <c r="B143" s="8">
        <v>6500751</v>
      </c>
    </row>
    <row r="144" spans="1:2" x14ac:dyDescent="0.25">
      <c r="A144" s="13">
        <v>1931</v>
      </c>
      <c r="B144" s="8">
        <v>6552606</v>
      </c>
    </row>
    <row r="145" spans="1:2" x14ac:dyDescent="0.25">
      <c r="A145" s="13">
        <v>1932</v>
      </c>
      <c r="B145" s="8">
        <v>6603785</v>
      </c>
    </row>
    <row r="146" spans="1:2" x14ac:dyDescent="0.25">
      <c r="A146" s="13">
        <v>1933</v>
      </c>
      <c r="B146" s="8">
        <v>6656695</v>
      </c>
    </row>
    <row r="147" spans="1:2" x14ac:dyDescent="0.25">
      <c r="A147" s="13">
        <v>1934</v>
      </c>
      <c r="B147" s="8">
        <v>6707247</v>
      </c>
    </row>
    <row r="148" spans="1:2" x14ac:dyDescent="0.25">
      <c r="A148" s="13">
        <v>1935</v>
      </c>
      <c r="B148" s="8">
        <v>6755662</v>
      </c>
    </row>
    <row r="149" spans="1:2" x14ac:dyDescent="0.25">
      <c r="A149" s="13">
        <v>1936</v>
      </c>
      <c r="B149" s="8">
        <v>6810413</v>
      </c>
    </row>
    <row r="150" spans="1:2" x14ac:dyDescent="0.25">
      <c r="A150" s="13">
        <v>1937</v>
      </c>
      <c r="B150" s="8">
        <v>6871492</v>
      </c>
    </row>
    <row r="151" spans="1:2" x14ac:dyDescent="0.25">
      <c r="A151" s="13">
        <v>1938</v>
      </c>
      <c r="B151" s="8">
        <v>6935909</v>
      </c>
    </row>
    <row r="152" spans="1:2" x14ac:dyDescent="0.25">
      <c r="A152" s="13">
        <v>1939</v>
      </c>
      <c r="B152" s="8">
        <v>7004912</v>
      </c>
    </row>
    <row r="153" spans="1:2" x14ac:dyDescent="0.25">
      <c r="A153" s="13">
        <v>1940</v>
      </c>
      <c r="B153" s="8">
        <v>7077586</v>
      </c>
    </row>
    <row r="154" spans="1:2" x14ac:dyDescent="0.25">
      <c r="A154" s="13">
        <v>1941</v>
      </c>
      <c r="B154" s="8">
        <v>7143598</v>
      </c>
    </row>
    <row r="155" spans="1:2" x14ac:dyDescent="0.25">
      <c r="A155" s="13">
        <v>1942</v>
      </c>
      <c r="B155" s="8">
        <v>7201096</v>
      </c>
    </row>
    <row r="156" spans="1:2" x14ac:dyDescent="0.25">
      <c r="A156" s="13">
        <v>1943</v>
      </c>
      <c r="B156" s="8">
        <v>7269658</v>
      </c>
    </row>
    <row r="157" spans="1:2" x14ac:dyDescent="0.25">
      <c r="A157" s="13">
        <v>1944</v>
      </c>
      <c r="B157" s="8">
        <v>7347024</v>
      </c>
    </row>
    <row r="158" spans="1:2" x14ac:dyDescent="0.25">
      <c r="A158" s="13">
        <v>1945</v>
      </c>
      <c r="B158" s="8">
        <v>7430197</v>
      </c>
    </row>
    <row r="159" spans="1:2" x14ac:dyDescent="0.25">
      <c r="A159" s="13">
        <v>1946</v>
      </c>
      <c r="B159" s="8">
        <v>7517981</v>
      </c>
    </row>
    <row r="160" spans="1:2" x14ac:dyDescent="0.25">
      <c r="A160" s="13">
        <v>1947</v>
      </c>
      <c r="B160" s="8">
        <v>7637963</v>
      </c>
    </row>
    <row r="161" spans="1:2" x14ac:dyDescent="0.25">
      <c r="A161" s="13">
        <v>1948</v>
      </c>
      <c r="B161" s="8">
        <v>7792465</v>
      </c>
    </row>
    <row r="162" spans="1:2" x14ac:dyDescent="0.25">
      <c r="A162" s="13">
        <v>1949</v>
      </c>
      <c r="B162" s="8">
        <v>8045570</v>
      </c>
    </row>
    <row r="163" spans="1:2" x14ac:dyDescent="0.25">
      <c r="A163" s="13">
        <v>1950</v>
      </c>
      <c r="B163" s="8">
        <v>8307481</v>
      </c>
    </row>
    <row r="164" spans="1:2" x14ac:dyDescent="0.25">
      <c r="A164" s="13">
        <v>1951</v>
      </c>
      <c r="B164" s="8">
        <v>8527907</v>
      </c>
    </row>
    <row r="165" spans="1:2" x14ac:dyDescent="0.25">
      <c r="A165" s="13">
        <v>1952</v>
      </c>
      <c r="B165" s="8">
        <v>8739569</v>
      </c>
    </row>
    <row r="166" spans="1:2" x14ac:dyDescent="0.25">
      <c r="A166" s="13">
        <v>1953</v>
      </c>
      <c r="B166" s="8">
        <v>8902686</v>
      </c>
    </row>
    <row r="167" spans="1:2" x14ac:dyDescent="0.25">
      <c r="A167" s="13">
        <v>1954</v>
      </c>
      <c r="B167" s="8">
        <v>9089936</v>
      </c>
    </row>
    <row r="168" spans="1:2" x14ac:dyDescent="0.25">
      <c r="A168" s="13">
        <v>1955</v>
      </c>
      <c r="B168" s="8">
        <v>9311825</v>
      </c>
    </row>
    <row r="169" spans="1:2" x14ac:dyDescent="0.25">
      <c r="A169" s="13">
        <v>1956</v>
      </c>
      <c r="B169" s="8">
        <v>9530871</v>
      </c>
    </row>
    <row r="170" spans="1:2" x14ac:dyDescent="0.25">
      <c r="A170" s="13">
        <v>1957</v>
      </c>
      <c r="B170" s="8">
        <v>9744087</v>
      </c>
    </row>
    <row r="171" spans="1:2" x14ac:dyDescent="0.25">
      <c r="A171" s="13">
        <v>1958</v>
      </c>
      <c r="B171" s="8">
        <v>9947358</v>
      </c>
    </row>
    <row r="172" spans="1:2" x14ac:dyDescent="0.25">
      <c r="A172" s="13">
        <v>1959</v>
      </c>
      <c r="B172" s="8">
        <v>10160968</v>
      </c>
    </row>
    <row r="173" spans="1:2" x14ac:dyDescent="0.25">
      <c r="A173" s="13">
        <v>1960</v>
      </c>
      <c r="B173" s="8">
        <v>10391920</v>
      </c>
    </row>
    <row r="174" spans="1:2" x14ac:dyDescent="0.25">
      <c r="A174" s="13">
        <v>1961</v>
      </c>
      <c r="B174" s="8">
        <v>10642654</v>
      </c>
    </row>
    <row r="175" spans="1:2" x14ac:dyDescent="0.25">
      <c r="A175" s="13">
        <v>1962</v>
      </c>
      <c r="B175" s="8">
        <v>10846059</v>
      </c>
    </row>
    <row r="176" spans="1:2" x14ac:dyDescent="0.25">
      <c r="A176" s="13">
        <v>1963</v>
      </c>
      <c r="B176" s="8">
        <v>11055482</v>
      </c>
    </row>
    <row r="177" spans="1:2" x14ac:dyDescent="0.25">
      <c r="A177" s="13">
        <v>1964</v>
      </c>
      <c r="B177" s="8">
        <v>11280429</v>
      </c>
    </row>
    <row r="178" spans="1:2" x14ac:dyDescent="0.25">
      <c r="A178" s="13">
        <v>1965</v>
      </c>
      <c r="B178" s="8">
        <v>11505408</v>
      </c>
    </row>
    <row r="179" spans="1:2" x14ac:dyDescent="0.25">
      <c r="A179" s="13">
        <v>1966</v>
      </c>
      <c r="B179" s="8">
        <v>11704843</v>
      </c>
    </row>
    <row r="180" spans="1:2" x14ac:dyDescent="0.25">
      <c r="A180" s="13">
        <v>1967</v>
      </c>
      <c r="B180" s="8">
        <v>11912253</v>
      </c>
    </row>
    <row r="181" spans="1:2" x14ac:dyDescent="0.25">
      <c r="A181" s="13">
        <v>1968</v>
      </c>
      <c r="B181" s="8">
        <v>12145582</v>
      </c>
    </row>
    <row r="182" spans="1:2" x14ac:dyDescent="0.25">
      <c r="A182" s="13">
        <v>1969</v>
      </c>
      <c r="B182" s="8">
        <v>12407217</v>
      </c>
    </row>
    <row r="183" spans="1:2" x14ac:dyDescent="0.25">
      <c r="A183" s="13">
        <v>1970</v>
      </c>
      <c r="B183" s="8">
        <v>12663469</v>
      </c>
    </row>
    <row r="184" spans="1:2" x14ac:dyDescent="0.25">
      <c r="A184" s="13">
        <v>1971</v>
      </c>
      <c r="B184" s="8">
        <v>13198380</v>
      </c>
    </row>
    <row r="185" spans="1:2" x14ac:dyDescent="0.25">
      <c r="A185" s="13">
        <v>1972</v>
      </c>
      <c r="B185" s="8">
        <v>13409288</v>
      </c>
    </row>
    <row r="186" spans="1:2" x14ac:dyDescent="0.25">
      <c r="A186" s="13">
        <v>1973</v>
      </c>
      <c r="B186" s="8">
        <v>13614344</v>
      </c>
    </row>
    <row r="187" spans="1:2" x14ac:dyDescent="0.25">
      <c r="A187" s="13">
        <v>1974</v>
      </c>
      <c r="B187" s="8">
        <v>13831978</v>
      </c>
    </row>
    <row r="188" spans="1:2" x14ac:dyDescent="0.25">
      <c r="A188" s="13">
        <v>1975</v>
      </c>
      <c r="B188" s="8">
        <v>13968881</v>
      </c>
    </row>
    <row r="189" spans="1:2" x14ac:dyDescent="0.25">
      <c r="A189" s="13">
        <v>1976</v>
      </c>
      <c r="B189" s="8">
        <v>14110107</v>
      </c>
    </row>
    <row r="190" spans="1:2" x14ac:dyDescent="0.25">
      <c r="A190" s="13">
        <v>1977</v>
      </c>
      <c r="B190" s="8">
        <v>14281533</v>
      </c>
    </row>
    <row r="191" spans="1:2" x14ac:dyDescent="0.25">
      <c r="A191" s="13">
        <v>1978</v>
      </c>
      <c r="B191" s="8">
        <v>14430830</v>
      </c>
    </row>
    <row r="192" spans="1:2" x14ac:dyDescent="0.25">
      <c r="A192" s="13">
        <v>1979</v>
      </c>
      <c r="B192" s="8">
        <v>14602481</v>
      </c>
    </row>
    <row r="193" spans="1:2" x14ac:dyDescent="0.25">
      <c r="A193" s="13">
        <v>1980</v>
      </c>
      <c r="B193" s="8">
        <v>14807370</v>
      </c>
    </row>
    <row r="194" spans="1:2" x14ac:dyDescent="0.25">
      <c r="A194" s="13">
        <v>1981</v>
      </c>
      <c r="B194" s="8">
        <v>15054117</v>
      </c>
    </row>
    <row r="195" spans="1:2" x14ac:dyDescent="0.25">
      <c r="A195" s="13">
        <v>1982</v>
      </c>
      <c r="B195" s="8">
        <v>15288891</v>
      </c>
    </row>
    <row r="196" spans="1:2" x14ac:dyDescent="0.25">
      <c r="A196" s="13">
        <v>1983</v>
      </c>
      <c r="B196" s="8">
        <v>15483496</v>
      </c>
    </row>
    <row r="197" spans="1:2" x14ac:dyDescent="0.25">
      <c r="A197" s="13">
        <v>1984</v>
      </c>
      <c r="B197" s="8">
        <v>15677282</v>
      </c>
    </row>
    <row r="198" spans="1:2" x14ac:dyDescent="0.25">
      <c r="A198" s="13">
        <v>1985</v>
      </c>
      <c r="B198" s="8">
        <v>15900566</v>
      </c>
    </row>
    <row r="199" spans="1:2" x14ac:dyDescent="0.25">
      <c r="A199" s="13">
        <v>1986</v>
      </c>
      <c r="B199" s="8">
        <v>16138769</v>
      </c>
    </row>
    <row r="200" spans="1:2" x14ac:dyDescent="0.25">
      <c r="A200" s="13">
        <v>1987</v>
      </c>
      <c r="B200" s="8">
        <v>16394641</v>
      </c>
    </row>
    <row r="201" spans="1:2" x14ac:dyDescent="0.25">
      <c r="A201" s="13">
        <v>1988</v>
      </c>
      <c r="B201" s="8">
        <v>16687082</v>
      </c>
    </row>
    <row r="202" spans="1:2" x14ac:dyDescent="0.25">
      <c r="A202" s="13">
        <v>1989</v>
      </c>
      <c r="B202" s="8">
        <v>16936723</v>
      </c>
    </row>
    <row r="203" spans="1:2" x14ac:dyDescent="0.25">
      <c r="A203" s="13">
        <v>1990</v>
      </c>
      <c r="B203" s="8">
        <v>17169768</v>
      </c>
    </row>
    <row r="204" spans="1:2" x14ac:dyDescent="0.25">
      <c r="A204" s="13">
        <v>1991</v>
      </c>
      <c r="B204" s="8">
        <v>17387023</v>
      </c>
    </row>
    <row r="205" spans="1:2" x14ac:dyDescent="0.25">
      <c r="A205" s="13">
        <v>1992</v>
      </c>
      <c r="B205" s="8">
        <v>17581284</v>
      </c>
    </row>
    <row r="206" spans="1:2" x14ac:dyDescent="0.25">
      <c r="A206" s="13">
        <v>1993</v>
      </c>
      <c r="B206" s="9">
        <v>17759999</v>
      </c>
    </row>
    <row r="207" spans="1:2" x14ac:dyDescent="0.25">
      <c r="A207" s="13">
        <v>1994</v>
      </c>
      <c r="B207" s="9">
        <v>17951481</v>
      </c>
    </row>
    <row r="208" spans="1:2" x14ac:dyDescent="0.25">
      <c r="A208" s="13">
        <v>1995</v>
      </c>
      <c r="B208" s="9">
        <v>18196054</v>
      </c>
    </row>
    <row r="209" spans="1:2" x14ac:dyDescent="0.25">
      <c r="A209" s="13">
        <v>1996</v>
      </c>
      <c r="B209" s="10">
        <v>18420320</v>
      </c>
    </row>
    <row r="210" spans="1:2" x14ac:dyDescent="0.25">
      <c r="A210" s="13">
        <v>1997</v>
      </c>
      <c r="B210" s="11">
        <v>18609115</v>
      </c>
    </row>
    <row r="211" spans="1:2" x14ac:dyDescent="0.25">
      <c r="A211" s="13">
        <v>1998</v>
      </c>
      <c r="B211" s="11">
        <v>18814276</v>
      </c>
    </row>
    <row r="212" spans="1:2" x14ac:dyDescent="0.25">
      <c r="A212" s="13">
        <v>1999</v>
      </c>
      <c r="B212" s="12">
        <v>19038338</v>
      </c>
    </row>
    <row r="213" spans="1:2" x14ac:dyDescent="0.25">
      <c r="A213" s="13">
        <v>2000</v>
      </c>
      <c r="B213" s="7">
        <v>19272644</v>
      </c>
    </row>
    <row r="214" spans="1:2" x14ac:dyDescent="0.25">
      <c r="A214" s="13">
        <v>2001</v>
      </c>
      <c r="B214" s="7">
        <v>19533972</v>
      </c>
    </row>
    <row r="215" spans="1:2" x14ac:dyDescent="0.25">
      <c r="A215" s="13">
        <v>2002</v>
      </c>
      <c r="B215" s="7">
        <v>19770963</v>
      </c>
    </row>
    <row r="216" spans="1:2" x14ac:dyDescent="0.25">
      <c r="A216" s="14">
        <v>2003</v>
      </c>
      <c r="B216" s="7">
        <v>20011882</v>
      </c>
    </row>
    <row r="217" spans="1:2" x14ac:dyDescent="0.25">
      <c r="A217" s="14">
        <v>2004</v>
      </c>
      <c r="B217" s="7">
        <v>20252132</v>
      </c>
    </row>
    <row r="218" spans="1:2" x14ac:dyDescent="0.25">
      <c r="A218" s="14">
        <v>2005</v>
      </c>
      <c r="B218" s="7">
        <v>20544064</v>
      </c>
    </row>
    <row r="219" spans="1:2" x14ac:dyDescent="0.25">
      <c r="A219" s="14" t="s">
        <v>8</v>
      </c>
      <c r="B219" s="7">
        <v>20848760</v>
      </c>
    </row>
    <row r="220" spans="1:2" x14ac:dyDescent="0.25">
      <c r="A220" s="14" t="s">
        <v>9</v>
      </c>
      <c r="B220" s="7">
        <v>21180632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2019-12-08T10:44:54Z</dcterms:created>
  <dcterms:modified xsi:type="dcterms:W3CDTF">2019-12-30T07:26:10Z</dcterms:modified>
</cp:coreProperties>
</file>