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dy/Desktop/"/>
    </mc:Choice>
  </mc:AlternateContent>
  <xr:revisionPtr revIDLastSave="0" documentId="13_ncr:1_{D4BF553D-7E57-094D-8786-F7936BB354F5}" xr6:coauthVersionLast="46" xr6:coauthVersionMax="46" xr10:uidLastSave="{00000000-0000-0000-0000-000000000000}"/>
  <bookViews>
    <workbookView xWindow="320" yWindow="500" windowWidth="28040" windowHeight="16380" activeTab="6" xr2:uid="{00000000-000D-0000-FFFF-FFFF00000000}"/>
  </bookViews>
  <sheets>
    <sheet name="Monthly_return" sheetId="1" r:id="rId1"/>
    <sheet name="COV" sheetId="2" r:id="rId2"/>
    <sheet name="Solution" sheetId="4" r:id="rId3"/>
    <sheet name="EF &amp; CML" sheetId="6" r:id="rId4"/>
    <sheet name="Performance(2015-2020)" sheetId="16" r:id="rId5"/>
    <sheet name="VaR_ES" sheetId="15" r:id="rId6"/>
    <sheet name="Perofrmance(2020-2021)" sheetId="18" r:id="rId7"/>
  </sheets>
  <definedNames>
    <definedName name="COV">COV!$A$1:$K$11</definedName>
    <definedName name="E_Ri">Solution!$C$19:$C$28</definedName>
    <definedName name="Equally_Weight">'EF &amp; CML'!$C$20:$L$20</definedName>
    <definedName name="Max_R">Solution!$C$32</definedName>
    <definedName name="Max_S.D">Solution!$D$32</definedName>
    <definedName name="Mean">Monthly_return!$C$66:$L$66</definedName>
    <definedName name="Min_R">Solution!$J$32</definedName>
    <definedName name="Min_S.D">Solution!$K$32</definedName>
    <definedName name="Optimal_Mean">'EF &amp; CML'!$C$62</definedName>
    <definedName name="Optimal_SD">'EF &amp; CML'!$C$61</definedName>
    <definedName name="Port_Sigma">Solution!$D$32</definedName>
    <definedName name="solver_adj" localSheetId="3" hidden="1">'EF &amp; CML'!$C$19:$L$19</definedName>
    <definedName name="solver_adj" localSheetId="2" hidden="1">Solution!$H$19:$H$28</definedName>
    <definedName name="solver_cvg" localSheetId="3" hidden="1">0.0001</definedName>
    <definedName name="solver_cvg" localSheetId="2" hidden="1">0.0001</definedName>
    <definedName name="solver_drv" localSheetId="3" hidden="1">1</definedName>
    <definedName name="solver_drv" localSheetId="2" hidden="1">1</definedName>
    <definedName name="solver_eng" localSheetId="3" hidden="1">1</definedName>
    <definedName name="solver_eng" localSheetId="2" hidden="1">1</definedName>
    <definedName name="solver_itr" localSheetId="3" hidden="1">2147483647</definedName>
    <definedName name="solver_itr" localSheetId="2" hidden="1">2147483647</definedName>
    <definedName name="solver_lhs1" localSheetId="3" hidden="1">'EF &amp; CML'!$C$19:$L$19</definedName>
    <definedName name="solver_lhs1" localSheetId="2" hidden="1">Solution!$I$32</definedName>
    <definedName name="solver_lhs2" localSheetId="3" hidden="1">'EF &amp; CML'!$C$19:$L$19</definedName>
    <definedName name="solver_lhs2" localSheetId="2" hidden="1">Solution!$H$19:$H$28</definedName>
    <definedName name="solver_lhs3" localSheetId="3" hidden="1">'EF &amp; CML'!$O$14</definedName>
    <definedName name="solver_lhs3" localSheetId="2" hidden="1">Solution!$H$19:$H$28</definedName>
    <definedName name="solver_lhs4" localSheetId="3" hidden="1">'EF &amp; CML'!$O$17</definedName>
    <definedName name="solver_lin" localSheetId="3" hidden="1">2</definedName>
    <definedName name="solver_lin" localSheetId="2" hidden="1">2</definedName>
    <definedName name="solver_mip" localSheetId="3" hidden="1">2147483647</definedName>
    <definedName name="solver_mip" localSheetId="2" hidden="1">2147483647</definedName>
    <definedName name="solver_mni" localSheetId="3" hidden="1">30</definedName>
    <definedName name="solver_mni" localSheetId="2" hidden="1">30</definedName>
    <definedName name="solver_mrt" localSheetId="3" hidden="1">0.075</definedName>
    <definedName name="solver_mrt" localSheetId="2" hidden="1">0.075</definedName>
    <definedName name="solver_msl" localSheetId="3" hidden="1">2</definedName>
    <definedName name="solver_msl" localSheetId="2" hidden="1">2</definedName>
    <definedName name="solver_neg" localSheetId="3" hidden="1">1</definedName>
    <definedName name="solver_neg" localSheetId="2" hidden="1">1</definedName>
    <definedName name="solver_nod" localSheetId="3" hidden="1">2147483647</definedName>
    <definedName name="solver_nod" localSheetId="2" hidden="1">2147483647</definedName>
    <definedName name="solver_num" localSheetId="3" hidden="1">4</definedName>
    <definedName name="solver_num" localSheetId="2" hidden="1">3</definedName>
    <definedName name="solver_opt" localSheetId="3" hidden="1">'EF &amp; CML'!$O$16</definedName>
    <definedName name="solver_opt" localSheetId="2" hidden="1">Solution!$K$32</definedName>
    <definedName name="solver_pre" localSheetId="3" hidden="1">0.000001</definedName>
    <definedName name="solver_pre" localSheetId="2" hidden="1">0.000001</definedName>
    <definedName name="solver_rbv" localSheetId="3" hidden="1">1</definedName>
    <definedName name="solver_rbv" localSheetId="2" hidden="1">1</definedName>
    <definedName name="solver_rel1" localSheetId="3" hidden="1">1</definedName>
    <definedName name="solver_rel1" localSheetId="2" hidden="1">2</definedName>
    <definedName name="solver_rel2" localSheetId="3" hidden="1">3</definedName>
    <definedName name="solver_rel2" localSheetId="2" hidden="1">1</definedName>
    <definedName name="solver_rel3" localSheetId="3" hidden="1">2</definedName>
    <definedName name="solver_rel3" localSheetId="2" hidden="1">3</definedName>
    <definedName name="solver_rel4" localSheetId="3" hidden="1">2</definedName>
    <definedName name="solver_rhs1" localSheetId="3" hidden="1">1</definedName>
    <definedName name="solver_rhs1" localSheetId="2" hidden="1">1</definedName>
    <definedName name="solver_rhs2" localSheetId="3" hidden="1">0</definedName>
    <definedName name="solver_rhs2" localSheetId="2" hidden="1">1</definedName>
    <definedName name="solver_rhs3" localSheetId="3" hidden="1">1</definedName>
    <definedName name="solver_rhs3" localSheetId="2" hidden="1">0</definedName>
    <definedName name="solver_rhs4" localSheetId="3" hidden="1">'EF &amp; CML'!$Q$17</definedName>
    <definedName name="solver_rlx" localSheetId="3" hidden="1">1</definedName>
    <definedName name="solver_rlx" localSheetId="2" hidden="1">2</definedName>
    <definedName name="solver_rsd" localSheetId="3" hidden="1">0</definedName>
    <definedName name="solver_rsd" localSheetId="2" hidden="1">0</definedName>
    <definedName name="solver_scl" localSheetId="3" hidden="1">2</definedName>
    <definedName name="solver_scl" localSheetId="2" hidden="1">1</definedName>
    <definedName name="solver_sho" localSheetId="3" hidden="1">2</definedName>
    <definedName name="solver_sho" localSheetId="2" hidden="1">2</definedName>
    <definedName name="solver_ssz" localSheetId="3" hidden="1">100</definedName>
    <definedName name="solver_ssz" localSheetId="2" hidden="1">100</definedName>
    <definedName name="solver_tim" localSheetId="3" hidden="1">2147483647</definedName>
    <definedName name="solver_tim" localSheetId="2" hidden="1">2147483647</definedName>
    <definedName name="solver_tol" localSheetId="3" hidden="1">0.01</definedName>
    <definedName name="solver_tol" localSheetId="2" hidden="1">0.01</definedName>
    <definedName name="solver_typ" localSheetId="3" hidden="1">2</definedName>
    <definedName name="solver_typ" localSheetId="2" hidden="1">2</definedName>
    <definedName name="solver_val" localSheetId="3" hidden="1">0</definedName>
    <definedName name="solver_val" localSheetId="2" hidden="1">0</definedName>
    <definedName name="solver_ver" localSheetId="3" hidden="1">2</definedName>
    <definedName name="solver_ver" localSheetId="2" hidden="1">2</definedName>
    <definedName name="Variance">Monthly_return!$C$67:$L$67</definedName>
    <definedName name="Volatility">Solution!$D$19:$D$28</definedName>
    <definedName name="Weight_1">Solution!$B$19:$B$28</definedName>
    <definedName name="Weight_2">Solution!$H$19:$H$28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5" i="16" l="1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537" i="16"/>
  <c r="O538" i="16"/>
  <c r="O539" i="16"/>
  <c r="O540" i="16"/>
  <c r="O541" i="16"/>
  <c r="O542" i="16"/>
  <c r="O543" i="16"/>
  <c r="O544" i="16"/>
  <c r="O545" i="16"/>
  <c r="O546" i="16"/>
  <c r="O547" i="16"/>
  <c r="O548" i="16"/>
  <c r="O549" i="16"/>
  <c r="O550" i="16"/>
  <c r="O551" i="16"/>
  <c r="O552" i="16"/>
  <c r="O553" i="16"/>
  <c r="O554" i="16"/>
  <c r="O555" i="16"/>
  <c r="O556" i="16"/>
  <c r="O557" i="16"/>
  <c r="O558" i="16"/>
  <c r="O559" i="16"/>
  <c r="O560" i="16"/>
  <c r="O561" i="16"/>
  <c r="O562" i="16"/>
  <c r="O563" i="16"/>
  <c r="O564" i="16"/>
  <c r="O565" i="16"/>
  <c r="O566" i="16"/>
  <c r="O567" i="16"/>
  <c r="O568" i="16"/>
  <c r="O569" i="16"/>
  <c r="O570" i="16"/>
  <c r="O571" i="16"/>
  <c r="O572" i="16"/>
  <c r="O573" i="16"/>
  <c r="O574" i="16"/>
  <c r="O575" i="16"/>
  <c r="O576" i="16"/>
  <c r="O577" i="16"/>
  <c r="O578" i="16"/>
  <c r="O579" i="16"/>
  <c r="O580" i="16"/>
  <c r="O581" i="16"/>
  <c r="O582" i="16"/>
  <c r="O583" i="16"/>
  <c r="O584" i="16"/>
  <c r="O585" i="16"/>
  <c r="O586" i="16"/>
  <c r="O587" i="16"/>
  <c r="O588" i="16"/>
  <c r="O589" i="16"/>
  <c r="O590" i="16"/>
  <c r="O591" i="16"/>
  <c r="O592" i="16"/>
  <c r="O593" i="16"/>
  <c r="O594" i="16"/>
  <c r="O595" i="16"/>
  <c r="O596" i="16"/>
  <c r="O597" i="16"/>
  <c r="O598" i="16"/>
  <c r="O599" i="16"/>
  <c r="O600" i="16"/>
  <c r="O601" i="16"/>
  <c r="O602" i="16"/>
  <c r="O603" i="16"/>
  <c r="O604" i="16"/>
  <c r="O605" i="16"/>
  <c r="O606" i="16"/>
  <c r="O607" i="16"/>
  <c r="O608" i="16"/>
  <c r="O609" i="16"/>
  <c r="O610" i="16"/>
  <c r="O611" i="16"/>
  <c r="O612" i="16"/>
  <c r="O613" i="16"/>
  <c r="O614" i="16"/>
  <c r="O615" i="16"/>
  <c r="O616" i="16"/>
  <c r="O617" i="16"/>
  <c r="O618" i="16"/>
  <c r="O619" i="16"/>
  <c r="O620" i="16"/>
  <c r="O621" i="16"/>
  <c r="O622" i="16"/>
  <c r="O623" i="16"/>
  <c r="O624" i="16"/>
  <c r="O625" i="16"/>
  <c r="O626" i="16"/>
  <c r="O627" i="16"/>
  <c r="O628" i="16"/>
  <c r="O629" i="16"/>
  <c r="O630" i="16"/>
  <c r="O631" i="16"/>
  <c r="O632" i="16"/>
  <c r="O633" i="16"/>
  <c r="O634" i="16"/>
  <c r="O635" i="16"/>
  <c r="O636" i="16"/>
  <c r="O637" i="16"/>
  <c r="O638" i="16"/>
  <c r="O639" i="16"/>
  <c r="O640" i="16"/>
  <c r="O641" i="16"/>
  <c r="O642" i="16"/>
  <c r="O643" i="16"/>
  <c r="O644" i="16"/>
  <c r="O645" i="16"/>
  <c r="O646" i="16"/>
  <c r="O647" i="16"/>
  <c r="O648" i="16"/>
  <c r="O649" i="16"/>
  <c r="O650" i="16"/>
  <c r="O651" i="16"/>
  <c r="O652" i="16"/>
  <c r="O653" i="16"/>
  <c r="O654" i="16"/>
  <c r="O655" i="16"/>
  <c r="O656" i="16"/>
  <c r="O657" i="16"/>
  <c r="O658" i="16"/>
  <c r="O659" i="16"/>
  <c r="O660" i="16"/>
  <c r="O661" i="16"/>
  <c r="O662" i="16"/>
  <c r="O663" i="16"/>
  <c r="O664" i="16"/>
  <c r="O665" i="16"/>
  <c r="O666" i="16"/>
  <c r="O667" i="16"/>
  <c r="O668" i="16"/>
  <c r="O669" i="16"/>
  <c r="O670" i="16"/>
  <c r="O671" i="16"/>
  <c r="O672" i="16"/>
  <c r="O673" i="16"/>
  <c r="O674" i="16"/>
  <c r="O675" i="16"/>
  <c r="O676" i="16"/>
  <c r="O677" i="16"/>
  <c r="O678" i="16"/>
  <c r="O679" i="16"/>
  <c r="O680" i="16"/>
  <c r="O681" i="16"/>
  <c r="O682" i="16"/>
  <c r="O683" i="16"/>
  <c r="O684" i="16"/>
  <c r="O685" i="16"/>
  <c r="O686" i="16"/>
  <c r="O687" i="16"/>
  <c r="O688" i="16"/>
  <c r="O689" i="16"/>
  <c r="O690" i="16"/>
  <c r="O691" i="16"/>
  <c r="O692" i="16"/>
  <c r="O693" i="16"/>
  <c r="O694" i="16"/>
  <c r="O695" i="16"/>
  <c r="O696" i="16"/>
  <c r="O697" i="16"/>
  <c r="O698" i="16"/>
  <c r="O699" i="16"/>
  <c r="O700" i="16"/>
  <c r="O701" i="16"/>
  <c r="O702" i="16"/>
  <c r="O703" i="16"/>
  <c r="O704" i="16"/>
  <c r="O705" i="16"/>
  <c r="O706" i="16"/>
  <c r="O707" i="16"/>
  <c r="O708" i="16"/>
  <c r="O709" i="16"/>
  <c r="O710" i="16"/>
  <c r="O711" i="16"/>
  <c r="O712" i="16"/>
  <c r="O713" i="16"/>
  <c r="O714" i="16"/>
  <c r="O715" i="16"/>
  <c r="O716" i="16"/>
  <c r="O717" i="16"/>
  <c r="O718" i="16"/>
  <c r="O719" i="16"/>
  <c r="O720" i="16"/>
  <c r="O721" i="16"/>
  <c r="O722" i="16"/>
  <c r="O723" i="16"/>
  <c r="O724" i="16"/>
  <c r="O725" i="16"/>
  <c r="O726" i="16"/>
  <c r="O727" i="16"/>
  <c r="O728" i="16"/>
  <c r="O729" i="16"/>
  <c r="O730" i="16"/>
  <c r="O731" i="16"/>
  <c r="O732" i="16"/>
  <c r="O733" i="16"/>
  <c r="O734" i="16"/>
  <c r="O735" i="16"/>
  <c r="O736" i="16"/>
  <c r="O737" i="16"/>
  <c r="O738" i="16"/>
  <c r="O739" i="16"/>
  <c r="O740" i="16"/>
  <c r="O741" i="16"/>
  <c r="O742" i="16"/>
  <c r="O743" i="16"/>
  <c r="O744" i="16"/>
  <c r="O745" i="16"/>
  <c r="O746" i="16"/>
  <c r="O747" i="16"/>
  <c r="O748" i="16"/>
  <c r="O749" i="16"/>
  <c r="O750" i="16"/>
  <c r="O751" i="16"/>
  <c r="O752" i="16"/>
  <c r="O753" i="16"/>
  <c r="O754" i="16"/>
  <c r="O755" i="16"/>
  <c r="O756" i="16"/>
  <c r="O757" i="16"/>
  <c r="O758" i="16"/>
  <c r="O759" i="16"/>
  <c r="O760" i="16"/>
  <c r="O761" i="16"/>
  <c r="O762" i="16"/>
  <c r="O763" i="16"/>
  <c r="O764" i="16"/>
  <c r="O765" i="16"/>
  <c r="O766" i="16"/>
  <c r="O767" i="16"/>
  <c r="O768" i="16"/>
  <c r="O769" i="16"/>
  <c r="O770" i="16"/>
  <c r="O771" i="16"/>
  <c r="O772" i="16"/>
  <c r="O773" i="16"/>
  <c r="O774" i="16"/>
  <c r="O775" i="16"/>
  <c r="O776" i="16"/>
  <c r="O777" i="16"/>
  <c r="O778" i="16"/>
  <c r="O779" i="16"/>
  <c r="O780" i="16"/>
  <c r="O781" i="16"/>
  <c r="O782" i="16"/>
  <c r="O783" i="16"/>
  <c r="O784" i="16"/>
  <c r="O785" i="16"/>
  <c r="O786" i="16"/>
  <c r="O787" i="16"/>
  <c r="O788" i="16"/>
  <c r="O789" i="16"/>
  <c r="O790" i="16"/>
  <c r="O791" i="16"/>
  <c r="O792" i="16"/>
  <c r="O793" i="16"/>
  <c r="O794" i="16"/>
  <c r="O795" i="16"/>
  <c r="O796" i="16"/>
  <c r="O797" i="16"/>
  <c r="O798" i="16"/>
  <c r="O799" i="16"/>
  <c r="O800" i="16"/>
  <c r="O801" i="16"/>
  <c r="O802" i="16"/>
  <c r="O803" i="16"/>
  <c r="O804" i="16"/>
  <c r="O805" i="16"/>
  <c r="O806" i="16"/>
  <c r="O807" i="16"/>
  <c r="O808" i="16"/>
  <c r="O809" i="16"/>
  <c r="O810" i="16"/>
  <c r="O811" i="16"/>
  <c r="O812" i="16"/>
  <c r="O813" i="16"/>
  <c r="O814" i="16"/>
  <c r="O815" i="16"/>
  <c r="O816" i="16"/>
  <c r="O817" i="16"/>
  <c r="O818" i="16"/>
  <c r="O819" i="16"/>
  <c r="O820" i="16"/>
  <c r="O821" i="16"/>
  <c r="O822" i="16"/>
  <c r="O823" i="16"/>
  <c r="O824" i="16"/>
  <c r="O825" i="16"/>
  <c r="O826" i="16"/>
  <c r="O827" i="16"/>
  <c r="O828" i="16"/>
  <c r="O829" i="16"/>
  <c r="O830" i="16"/>
  <c r="O831" i="16"/>
  <c r="O832" i="16"/>
  <c r="O833" i="16"/>
  <c r="O834" i="16"/>
  <c r="O835" i="16"/>
  <c r="O836" i="16"/>
  <c r="O837" i="16"/>
  <c r="O838" i="16"/>
  <c r="O839" i="16"/>
  <c r="O840" i="16"/>
  <c r="O841" i="16"/>
  <c r="O842" i="16"/>
  <c r="O843" i="16"/>
  <c r="O844" i="16"/>
  <c r="O845" i="16"/>
  <c r="O846" i="16"/>
  <c r="O847" i="16"/>
  <c r="O848" i="16"/>
  <c r="O849" i="16"/>
  <c r="O850" i="16"/>
  <c r="O851" i="16"/>
  <c r="O852" i="16"/>
  <c r="O853" i="16"/>
  <c r="O854" i="16"/>
  <c r="O855" i="16"/>
  <c r="O856" i="16"/>
  <c r="O857" i="16"/>
  <c r="O858" i="16"/>
  <c r="O859" i="16"/>
  <c r="O860" i="16"/>
  <c r="O861" i="16"/>
  <c r="O862" i="16"/>
  <c r="O863" i="16"/>
  <c r="O864" i="16"/>
  <c r="O865" i="16"/>
  <c r="O866" i="16"/>
  <c r="O867" i="16"/>
  <c r="O868" i="16"/>
  <c r="O869" i="16"/>
  <c r="O870" i="16"/>
  <c r="O871" i="16"/>
  <c r="O872" i="16"/>
  <c r="O873" i="16"/>
  <c r="O874" i="16"/>
  <c r="O875" i="16"/>
  <c r="O876" i="16"/>
  <c r="O877" i="16"/>
  <c r="O878" i="16"/>
  <c r="O879" i="16"/>
  <c r="O880" i="16"/>
  <c r="O881" i="16"/>
  <c r="O882" i="16"/>
  <c r="O883" i="16"/>
  <c r="O884" i="16"/>
  <c r="O885" i="16"/>
  <c r="O886" i="16"/>
  <c r="O887" i="16"/>
  <c r="O888" i="16"/>
  <c r="O889" i="16"/>
  <c r="O890" i="16"/>
  <c r="O891" i="16"/>
  <c r="O892" i="16"/>
  <c r="O893" i="16"/>
  <c r="O894" i="16"/>
  <c r="O895" i="16"/>
  <c r="O896" i="16"/>
  <c r="O897" i="16"/>
  <c r="O898" i="16"/>
  <c r="O899" i="16"/>
  <c r="O900" i="16"/>
  <c r="O901" i="16"/>
  <c r="O902" i="16"/>
  <c r="O903" i="16"/>
  <c r="O904" i="16"/>
  <c r="O905" i="16"/>
  <c r="O906" i="16"/>
  <c r="O907" i="16"/>
  <c r="O908" i="16"/>
  <c r="O909" i="16"/>
  <c r="O910" i="16"/>
  <c r="O911" i="16"/>
  <c r="O912" i="16"/>
  <c r="O913" i="16"/>
  <c r="O914" i="16"/>
  <c r="O915" i="16"/>
  <c r="O916" i="16"/>
  <c r="O917" i="16"/>
  <c r="O918" i="16"/>
  <c r="O919" i="16"/>
  <c r="O920" i="16"/>
  <c r="O921" i="16"/>
  <c r="O922" i="16"/>
  <c r="O923" i="16"/>
  <c r="O924" i="16"/>
  <c r="O925" i="16"/>
  <c r="O926" i="16"/>
  <c r="O927" i="16"/>
  <c r="O928" i="16"/>
  <c r="O929" i="16"/>
  <c r="O930" i="16"/>
  <c r="O931" i="16"/>
  <c r="O932" i="16"/>
  <c r="O933" i="16"/>
  <c r="O934" i="16"/>
  <c r="O935" i="16"/>
  <c r="O936" i="16"/>
  <c r="O937" i="16"/>
  <c r="O938" i="16"/>
  <c r="O939" i="16"/>
  <c r="O940" i="16"/>
  <c r="O941" i="16"/>
  <c r="O942" i="16"/>
  <c r="O943" i="16"/>
  <c r="O944" i="16"/>
  <c r="O945" i="16"/>
  <c r="O946" i="16"/>
  <c r="O947" i="16"/>
  <c r="O948" i="16"/>
  <c r="O949" i="16"/>
  <c r="O950" i="16"/>
  <c r="O951" i="16"/>
  <c r="O952" i="16"/>
  <c r="O953" i="16"/>
  <c r="O954" i="16"/>
  <c r="O955" i="16"/>
  <c r="O956" i="16"/>
  <c r="O957" i="16"/>
  <c r="O958" i="16"/>
  <c r="O959" i="16"/>
  <c r="O960" i="16"/>
  <c r="O961" i="16"/>
  <c r="O962" i="16"/>
  <c r="O963" i="16"/>
  <c r="O964" i="16"/>
  <c r="O965" i="16"/>
  <c r="O966" i="16"/>
  <c r="O967" i="16"/>
  <c r="O968" i="16"/>
  <c r="O969" i="16"/>
  <c r="O970" i="16"/>
  <c r="O971" i="16"/>
  <c r="O972" i="16"/>
  <c r="O973" i="16"/>
  <c r="O974" i="16"/>
  <c r="O975" i="16"/>
  <c r="O976" i="16"/>
  <c r="O977" i="16"/>
  <c r="O978" i="16"/>
  <c r="O979" i="16"/>
  <c r="O980" i="16"/>
  <c r="O981" i="16"/>
  <c r="O982" i="16"/>
  <c r="O983" i="16"/>
  <c r="O984" i="16"/>
  <c r="O985" i="16"/>
  <c r="O986" i="16"/>
  <c r="O987" i="16"/>
  <c r="O988" i="16"/>
  <c r="O989" i="16"/>
  <c r="O990" i="16"/>
  <c r="O991" i="16"/>
  <c r="O992" i="16"/>
  <c r="O993" i="16"/>
  <c r="O994" i="16"/>
  <c r="O995" i="16"/>
  <c r="O996" i="16"/>
  <c r="O997" i="16"/>
  <c r="O998" i="16"/>
  <c r="O999" i="16"/>
  <c r="O1000" i="16"/>
  <c r="O1001" i="16"/>
  <c r="O1002" i="16"/>
  <c r="O1003" i="16"/>
  <c r="O1004" i="16"/>
  <c r="O1005" i="16"/>
  <c r="O1006" i="16"/>
  <c r="O1007" i="16"/>
  <c r="O1008" i="16"/>
  <c r="O1009" i="16"/>
  <c r="O1010" i="16"/>
  <c r="O1011" i="16"/>
  <c r="O1012" i="16"/>
  <c r="O1013" i="16"/>
  <c r="O1014" i="16"/>
  <c r="O1015" i="16"/>
  <c r="O1016" i="16"/>
  <c r="O1017" i="16"/>
  <c r="O1018" i="16"/>
  <c r="O1019" i="16"/>
  <c r="O1020" i="16"/>
  <c r="O1021" i="16"/>
  <c r="O1022" i="16"/>
  <c r="O1023" i="16"/>
  <c r="O1024" i="16"/>
  <c r="O1025" i="16"/>
  <c r="O1026" i="16"/>
  <c r="O1027" i="16"/>
  <c r="O1028" i="16"/>
  <c r="O1029" i="16"/>
  <c r="O1030" i="16"/>
  <c r="O1031" i="16"/>
  <c r="O1032" i="16"/>
  <c r="O1033" i="16"/>
  <c r="O1034" i="16"/>
  <c r="O1035" i="16"/>
  <c r="O1036" i="16"/>
  <c r="O1037" i="16"/>
  <c r="O1038" i="16"/>
  <c r="O1039" i="16"/>
  <c r="O1040" i="16"/>
  <c r="O1041" i="16"/>
  <c r="O1042" i="16"/>
  <c r="O1043" i="16"/>
  <c r="O1044" i="16"/>
  <c r="O1045" i="16"/>
  <c r="O1046" i="16"/>
  <c r="O1047" i="16"/>
  <c r="O1048" i="16"/>
  <c r="O1049" i="16"/>
  <c r="O1050" i="16"/>
  <c r="O1051" i="16"/>
  <c r="O1052" i="16"/>
  <c r="O1053" i="16"/>
  <c r="O1054" i="16"/>
  <c r="O1055" i="16"/>
  <c r="O1056" i="16"/>
  <c r="O1057" i="16"/>
  <c r="O1058" i="16"/>
  <c r="O1059" i="16"/>
  <c r="O1060" i="16"/>
  <c r="O1061" i="16"/>
  <c r="O1062" i="16"/>
  <c r="O1063" i="16"/>
  <c r="O1064" i="16"/>
  <c r="O1065" i="16"/>
  <c r="O1066" i="16"/>
  <c r="O1067" i="16"/>
  <c r="O1068" i="16"/>
  <c r="O1069" i="16"/>
  <c r="O1070" i="16"/>
  <c r="O1071" i="16"/>
  <c r="O1072" i="16"/>
  <c r="O1073" i="16"/>
  <c r="O1074" i="16"/>
  <c r="O1075" i="16"/>
  <c r="O1076" i="16"/>
  <c r="O1077" i="16"/>
  <c r="O1078" i="16"/>
  <c r="O1079" i="16"/>
  <c r="O1080" i="16"/>
  <c r="O1081" i="16"/>
  <c r="O1082" i="16"/>
  <c r="O1083" i="16"/>
  <c r="O1084" i="16"/>
  <c r="O1085" i="16"/>
  <c r="O1086" i="16"/>
  <c r="O1087" i="16"/>
  <c r="O1088" i="16"/>
  <c r="O1089" i="16"/>
  <c r="O1090" i="16"/>
  <c r="O1091" i="16"/>
  <c r="O1092" i="16"/>
  <c r="O1093" i="16"/>
  <c r="O1094" i="16"/>
  <c r="O1095" i="16"/>
  <c r="O1096" i="16"/>
  <c r="O1097" i="16"/>
  <c r="O1098" i="16"/>
  <c r="O1099" i="16"/>
  <c r="O1100" i="16"/>
  <c r="O1101" i="16"/>
  <c r="O1102" i="16"/>
  <c r="O1103" i="16"/>
  <c r="O1104" i="16"/>
  <c r="O1105" i="16"/>
  <c r="O1106" i="16"/>
  <c r="O1107" i="16"/>
  <c r="O1108" i="16"/>
  <c r="O1109" i="16"/>
  <c r="O1110" i="16"/>
  <c r="O1111" i="16"/>
  <c r="O1112" i="16"/>
  <c r="O1113" i="16"/>
  <c r="O1114" i="16"/>
  <c r="O1115" i="16"/>
  <c r="O1116" i="16"/>
  <c r="O1117" i="16"/>
  <c r="O1118" i="16"/>
  <c r="O1119" i="16"/>
  <c r="O1120" i="16"/>
  <c r="O1121" i="16"/>
  <c r="O1122" i="16"/>
  <c r="O1123" i="16"/>
  <c r="O1124" i="16"/>
  <c r="O1125" i="16"/>
  <c r="O1126" i="16"/>
  <c r="O1127" i="16"/>
  <c r="O1128" i="16"/>
  <c r="O1129" i="16"/>
  <c r="O1130" i="16"/>
  <c r="O1131" i="16"/>
  <c r="O1132" i="16"/>
  <c r="O1133" i="16"/>
  <c r="O1134" i="16"/>
  <c r="O1135" i="16"/>
  <c r="O1136" i="16"/>
  <c r="O1137" i="16"/>
  <c r="O1138" i="16"/>
  <c r="O1139" i="16"/>
  <c r="O1140" i="16"/>
  <c r="O1141" i="16"/>
  <c r="O1142" i="16"/>
  <c r="O1143" i="16"/>
  <c r="O1144" i="16"/>
  <c r="O1145" i="16"/>
  <c r="O1146" i="16"/>
  <c r="O1147" i="16"/>
  <c r="O1148" i="16"/>
  <c r="O1149" i="16"/>
  <c r="O1150" i="16"/>
  <c r="O1151" i="16"/>
  <c r="O1152" i="16"/>
  <c r="O1153" i="16"/>
  <c r="O1154" i="16"/>
  <c r="O1155" i="16"/>
  <c r="O1156" i="16"/>
  <c r="O1157" i="16"/>
  <c r="O1158" i="16"/>
  <c r="O1159" i="16"/>
  <c r="O1160" i="16"/>
  <c r="O1161" i="16"/>
  <c r="O1162" i="16"/>
  <c r="O1163" i="16"/>
  <c r="O1164" i="16"/>
  <c r="O1165" i="16"/>
  <c r="O1166" i="16"/>
  <c r="O1167" i="16"/>
  <c r="O1168" i="16"/>
  <c r="O1169" i="16"/>
  <c r="O1170" i="16"/>
  <c r="O1171" i="16"/>
  <c r="O1172" i="16"/>
  <c r="O1173" i="16"/>
  <c r="O1174" i="16"/>
  <c r="O1175" i="16"/>
  <c r="O1176" i="16"/>
  <c r="O1177" i="16"/>
  <c r="O1178" i="16"/>
  <c r="O1179" i="16"/>
  <c r="O1180" i="16"/>
  <c r="O1181" i="16"/>
  <c r="O1182" i="16"/>
  <c r="O1183" i="16"/>
  <c r="O1184" i="16"/>
  <c r="O1185" i="16"/>
  <c r="O1186" i="16"/>
  <c r="O1187" i="16"/>
  <c r="O1188" i="16"/>
  <c r="O1189" i="16"/>
  <c r="O1190" i="16"/>
  <c r="O1191" i="16"/>
  <c r="O1192" i="16"/>
  <c r="O1193" i="16"/>
  <c r="O1194" i="16"/>
  <c r="O1195" i="16"/>
  <c r="O1196" i="16"/>
  <c r="O1197" i="16"/>
  <c r="O1198" i="16"/>
  <c r="O1199" i="16"/>
  <c r="O1200" i="16"/>
  <c r="O1201" i="16"/>
  <c r="O1202" i="16"/>
  <c r="O1203" i="16"/>
  <c r="O1204" i="16"/>
  <c r="O1205" i="16"/>
  <c r="O1206" i="16"/>
  <c r="O1207" i="16"/>
  <c r="O1208" i="16"/>
  <c r="O1209" i="16"/>
  <c r="O1210" i="16"/>
  <c r="O1211" i="16"/>
  <c r="O1212" i="16"/>
  <c r="O1213" i="16"/>
  <c r="O1214" i="16"/>
  <c r="O1215" i="16"/>
  <c r="O1216" i="16"/>
  <c r="O1217" i="16"/>
  <c r="O1218" i="16"/>
  <c r="O1219" i="16"/>
  <c r="O1220" i="16"/>
  <c r="O1221" i="16"/>
  <c r="O1222" i="16"/>
  <c r="O1223" i="16"/>
  <c r="O1224" i="16"/>
  <c r="O1225" i="16"/>
  <c r="O1226" i="16"/>
  <c r="O1227" i="16"/>
  <c r="O1228" i="16"/>
  <c r="O1229" i="16"/>
  <c r="O1230" i="16"/>
  <c r="O1231" i="16"/>
  <c r="O1232" i="16"/>
  <c r="O1233" i="16"/>
  <c r="O1234" i="16"/>
  <c r="O1235" i="16"/>
  <c r="O1236" i="16"/>
  <c r="O1237" i="16"/>
  <c r="O1238" i="16"/>
  <c r="O1239" i="16"/>
  <c r="O1240" i="16"/>
  <c r="O1241" i="16"/>
  <c r="O1242" i="16"/>
  <c r="O1243" i="16"/>
  <c r="O1244" i="16"/>
  <c r="O1245" i="16"/>
  <c r="O1246" i="16"/>
  <c r="O1247" i="16"/>
  <c r="O1248" i="16"/>
  <c r="O1249" i="16"/>
  <c r="O1250" i="16"/>
  <c r="O1251" i="16"/>
  <c r="O1252" i="16"/>
  <c r="O1253" i="16"/>
  <c r="O1254" i="16"/>
  <c r="O1255" i="16"/>
  <c r="O1256" i="16"/>
  <c r="O1257" i="16"/>
  <c r="O1258" i="16"/>
  <c r="O1259" i="16"/>
  <c r="O1260" i="16"/>
  <c r="O1261" i="16"/>
  <c r="O1262" i="16"/>
  <c r="O1263" i="16"/>
  <c r="O1264" i="16"/>
  <c r="O1265" i="16"/>
  <c r="O1266" i="16"/>
  <c r="O1267" i="16"/>
  <c r="O1268" i="16"/>
  <c r="O1269" i="16"/>
  <c r="O1270" i="16"/>
  <c r="O1271" i="16"/>
  <c r="O1272" i="16"/>
  <c r="O1273" i="16"/>
  <c r="O1274" i="16"/>
  <c r="O1275" i="16"/>
  <c r="O1276" i="16"/>
  <c r="O1277" i="16"/>
  <c r="O1278" i="16"/>
  <c r="O1279" i="16"/>
  <c r="O1280" i="16"/>
  <c r="O1281" i="16"/>
  <c r="O1282" i="16"/>
  <c r="O1283" i="16"/>
  <c r="O1284" i="16"/>
  <c r="O1285" i="16"/>
  <c r="O1286" i="16"/>
  <c r="O1287" i="16"/>
  <c r="O1288" i="16"/>
  <c r="O1289" i="16"/>
  <c r="O1290" i="16"/>
  <c r="O1291" i="16"/>
  <c r="O1292" i="16"/>
  <c r="O1293" i="16"/>
  <c r="O1294" i="16"/>
  <c r="O1295" i="16"/>
  <c r="O1296" i="16"/>
  <c r="O1297" i="16"/>
  <c r="O1298" i="16"/>
  <c r="O1299" i="16"/>
  <c r="O1300" i="16"/>
  <c r="O1301" i="16"/>
  <c r="O1302" i="16"/>
  <c r="O1303" i="16"/>
  <c r="O1304" i="16"/>
  <c r="O1305" i="16"/>
  <c r="O3" i="16"/>
  <c r="N4" i="16" a="1"/>
  <c r="N4" i="16" s="1"/>
  <c r="N5" i="16" a="1"/>
  <c r="N5" i="16"/>
  <c r="N6" i="16" a="1"/>
  <c r="N6" i="16" s="1"/>
  <c r="N7" i="16" a="1"/>
  <c r="N7" i="16"/>
  <c r="N8" i="16" a="1"/>
  <c r="N8" i="16" s="1"/>
  <c r="N9" i="16" a="1"/>
  <c r="N9" i="16" s="1"/>
  <c r="N10" i="16" a="1"/>
  <c r="N10" i="16" s="1"/>
  <c r="N11" i="16" a="1"/>
  <c r="N11" i="16"/>
  <c r="N12" i="16" a="1"/>
  <c r="N12" i="16" s="1"/>
  <c r="N13" i="16" a="1"/>
  <c r="N13" i="16"/>
  <c r="N14" i="16" a="1"/>
  <c r="N14" i="16" s="1"/>
  <c r="N15" i="16" a="1"/>
  <c r="N15" i="16" s="1"/>
  <c r="N16" i="16" a="1"/>
  <c r="N16" i="16" s="1"/>
  <c r="N17" i="16" a="1"/>
  <c r="N17" i="16" s="1"/>
  <c r="N18" i="16" a="1"/>
  <c r="N18" i="16" s="1"/>
  <c r="N19" i="16" a="1"/>
  <c r="N19" i="16"/>
  <c r="N20" i="16" a="1"/>
  <c r="N20" i="16" s="1"/>
  <c r="N21" i="16" a="1"/>
  <c r="N21" i="16" s="1"/>
  <c r="N22" i="16" a="1"/>
  <c r="N22" i="16" s="1"/>
  <c r="N23" i="16" a="1"/>
  <c r="N23" i="16" s="1"/>
  <c r="N24" i="16" a="1"/>
  <c r="N24" i="16" s="1"/>
  <c r="N25" i="16" a="1"/>
  <c r="N25" i="16" s="1"/>
  <c r="N26" i="16" a="1"/>
  <c r="N26" i="16" s="1"/>
  <c r="N27" i="16" a="1"/>
  <c r="N27" i="16"/>
  <c r="N28" i="16" a="1"/>
  <c r="N28" i="16" s="1"/>
  <c r="N29" i="16" a="1"/>
  <c r="N29" i="16" s="1"/>
  <c r="N30" i="16" a="1"/>
  <c r="N30" i="16" s="1"/>
  <c r="N31" i="16" a="1"/>
  <c r="N31" i="16" s="1"/>
  <c r="N32" i="16" a="1"/>
  <c r="N32" i="16" s="1"/>
  <c r="N33" i="16" a="1"/>
  <c r="N33" i="16" s="1"/>
  <c r="N34" i="16" a="1"/>
  <c r="N34" i="16" s="1"/>
  <c r="N35" i="16" a="1"/>
  <c r="N35" i="16"/>
  <c r="N36" i="16" a="1"/>
  <c r="N36" i="16" s="1"/>
  <c r="N37" i="16" a="1"/>
  <c r="N37" i="16" s="1"/>
  <c r="N38" i="16" a="1"/>
  <c r="N38" i="16" s="1"/>
  <c r="N39" i="16" a="1"/>
  <c r="N39" i="16" s="1"/>
  <c r="N40" i="16" a="1"/>
  <c r="N40" i="16" s="1"/>
  <c r="N41" i="16" a="1"/>
  <c r="N41" i="16" s="1"/>
  <c r="N42" i="16" a="1"/>
  <c r="N42" i="16" s="1"/>
  <c r="N43" i="16" a="1"/>
  <c r="N43" i="16"/>
  <c r="N44" i="16" a="1"/>
  <c r="N44" i="16" s="1"/>
  <c r="N45" i="16" a="1"/>
  <c r="N45" i="16" s="1"/>
  <c r="N46" i="16" a="1"/>
  <c r="N46" i="16" s="1"/>
  <c r="N47" i="16" a="1"/>
  <c r="N47" i="16" s="1"/>
  <c r="N48" i="16" a="1"/>
  <c r="N48" i="16" s="1"/>
  <c r="N49" i="16" a="1"/>
  <c r="N49" i="16" s="1"/>
  <c r="N50" i="16" a="1"/>
  <c r="N50" i="16" s="1"/>
  <c r="N51" i="16" a="1"/>
  <c r="N51" i="16"/>
  <c r="N52" i="16" a="1"/>
  <c r="N52" i="16" s="1"/>
  <c r="N53" i="16" a="1"/>
  <c r="N53" i="16" s="1"/>
  <c r="N54" i="16" a="1"/>
  <c r="N54" i="16" s="1"/>
  <c r="N55" i="16" a="1"/>
  <c r="N55" i="16" s="1"/>
  <c r="N56" i="16" a="1"/>
  <c r="N56" i="16" s="1"/>
  <c r="N57" i="16" a="1"/>
  <c r="N57" i="16" s="1"/>
  <c r="N58" i="16" a="1"/>
  <c r="N58" i="16" s="1"/>
  <c r="N59" i="16" a="1"/>
  <c r="N59" i="16"/>
  <c r="N60" i="16" a="1"/>
  <c r="N60" i="16" s="1"/>
  <c r="N61" i="16" a="1"/>
  <c r="N61" i="16" s="1"/>
  <c r="N62" i="16" a="1"/>
  <c r="N62" i="16" s="1"/>
  <c r="N63" i="16" a="1"/>
  <c r="N63" i="16" s="1"/>
  <c r="N64" i="16" a="1"/>
  <c r="N64" i="16" s="1"/>
  <c r="N65" i="16" a="1"/>
  <c r="N65" i="16" s="1"/>
  <c r="N66" i="16" a="1"/>
  <c r="N66" i="16" s="1"/>
  <c r="N67" i="16" a="1"/>
  <c r="N67" i="16"/>
  <c r="N68" i="16" a="1"/>
  <c r="N68" i="16" s="1"/>
  <c r="N69" i="16" a="1"/>
  <c r="N69" i="16" s="1"/>
  <c r="N70" i="16" a="1"/>
  <c r="N70" i="16" s="1"/>
  <c r="N71" i="16" a="1"/>
  <c r="N71" i="16" s="1"/>
  <c r="N72" i="16" a="1"/>
  <c r="N72" i="16" s="1"/>
  <c r="N73" i="16" a="1"/>
  <c r="N73" i="16" s="1"/>
  <c r="N74" i="16" a="1"/>
  <c r="N74" i="16" s="1"/>
  <c r="N75" i="16" a="1"/>
  <c r="N75" i="16"/>
  <c r="N76" i="16" a="1"/>
  <c r="N76" i="16" s="1"/>
  <c r="N77" i="16" a="1"/>
  <c r="N77" i="16" s="1"/>
  <c r="N78" i="16" a="1"/>
  <c r="N78" i="16" s="1"/>
  <c r="N79" i="16" a="1"/>
  <c r="N79" i="16" s="1"/>
  <c r="N80" i="16" a="1"/>
  <c r="N80" i="16" s="1"/>
  <c r="N81" i="16" a="1"/>
  <c r="N81" i="16" s="1"/>
  <c r="N82" i="16" a="1"/>
  <c r="N82" i="16" s="1"/>
  <c r="N83" i="16" a="1"/>
  <c r="N83" i="16"/>
  <c r="N84" i="16" a="1"/>
  <c r="N84" i="16" s="1"/>
  <c r="N85" i="16" a="1"/>
  <c r="N85" i="16" s="1"/>
  <c r="N86" i="16" a="1"/>
  <c r="N86" i="16" s="1"/>
  <c r="N87" i="16" a="1"/>
  <c r="N87" i="16" s="1"/>
  <c r="N88" i="16" a="1"/>
  <c r="N88" i="16" s="1"/>
  <c r="N89" i="16" a="1"/>
  <c r="N89" i="16" s="1"/>
  <c r="N90" i="16" a="1"/>
  <c r="N90" i="16" s="1"/>
  <c r="N91" i="16" a="1"/>
  <c r="N91" i="16"/>
  <c r="N92" i="16" a="1"/>
  <c r="N92" i="16" s="1"/>
  <c r="N93" i="16" a="1"/>
  <c r="N93" i="16" s="1"/>
  <c r="N94" i="16" a="1"/>
  <c r="N94" i="16" s="1"/>
  <c r="N95" i="16" a="1"/>
  <c r="N95" i="16" s="1"/>
  <c r="N96" i="16" a="1"/>
  <c r="N96" i="16" s="1"/>
  <c r="N97" i="16" a="1"/>
  <c r="N97" i="16" s="1"/>
  <c r="N98" i="16" a="1"/>
  <c r="N98" i="16" s="1"/>
  <c r="N99" i="16" a="1"/>
  <c r="N99" i="16"/>
  <c r="N100" i="16" a="1"/>
  <c r="N100" i="16" s="1"/>
  <c r="N101" i="16" a="1"/>
  <c r="N101" i="16" s="1"/>
  <c r="N102" i="16" a="1"/>
  <c r="N102" i="16" s="1"/>
  <c r="N103" i="16" a="1"/>
  <c r="N103" i="16" s="1"/>
  <c r="N104" i="16" a="1"/>
  <c r="N104" i="16" s="1"/>
  <c r="N105" i="16" a="1"/>
  <c r="N105" i="16" s="1"/>
  <c r="N106" i="16" a="1"/>
  <c r="N106" i="16" s="1"/>
  <c r="N107" i="16" a="1"/>
  <c r="N107" i="16"/>
  <c r="N108" i="16" a="1"/>
  <c r="N108" i="16" s="1"/>
  <c r="N109" i="16" a="1"/>
  <c r="N109" i="16" s="1"/>
  <c r="N110" i="16" a="1"/>
  <c r="N110" i="16" s="1"/>
  <c r="N111" i="16" a="1"/>
  <c r="N111" i="16" s="1"/>
  <c r="N112" i="16" a="1"/>
  <c r="N112" i="16" s="1"/>
  <c r="N113" i="16" a="1"/>
  <c r="N113" i="16" s="1"/>
  <c r="N114" i="16" a="1"/>
  <c r="N114" i="16" s="1"/>
  <c r="N115" i="16" a="1"/>
  <c r="N115" i="16"/>
  <c r="N116" i="16" a="1"/>
  <c r="N116" i="16" s="1"/>
  <c r="N117" i="16" a="1"/>
  <c r="N117" i="16" s="1"/>
  <c r="N118" i="16" a="1"/>
  <c r="N118" i="16" s="1"/>
  <c r="N119" i="16" a="1"/>
  <c r="N119" i="16" s="1"/>
  <c r="N120" i="16" a="1"/>
  <c r="N120" i="16" s="1"/>
  <c r="N121" i="16" a="1"/>
  <c r="N121" i="16" s="1"/>
  <c r="N122" i="16" a="1"/>
  <c r="N122" i="16" s="1"/>
  <c r="N123" i="16" a="1"/>
  <c r="N123" i="16"/>
  <c r="N124" i="16" a="1"/>
  <c r="N124" i="16" s="1"/>
  <c r="N125" i="16" a="1"/>
  <c r="N125" i="16" s="1"/>
  <c r="N126" i="16" a="1"/>
  <c r="N126" i="16" s="1"/>
  <c r="N127" i="16" a="1"/>
  <c r="N127" i="16" s="1"/>
  <c r="N128" i="16" a="1"/>
  <c r="N128" i="16" s="1"/>
  <c r="N129" i="16" a="1"/>
  <c r="N129" i="16" s="1"/>
  <c r="N130" i="16" a="1"/>
  <c r="N130" i="16" s="1"/>
  <c r="N131" i="16" a="1"/>
  <c r="N131" i="16"/>
  <c r="N132" i="16" a="1"/>
  <c r="N132" i="16" s="1"/>
  <c r="N133" i="16" a="1"/>
  <c r="N133" i="16" s="1"/>
  <c r="N134" i="16" a="1"/>
  <c r="N134" i="16" s="1"/>
  <c r="N135" i="16" a="1"/>
  <c r="N135" i="16" s="1"/>
  <c r="N136" i="16" a="1"/>
  <c r="N136" i="16" s="1"/>
  <c r="N137" i="16" a="1"/>
  <c r="N137" i="16" s="1"/>
  <c r="N138" i="16" a="1"/>
  <c r="N138" i="16" s="1"/>
  <c r="N139" i="16" a="1"/>
  <c r="N139" i="16"/>
  <c r="N140" i="16" a="1"/>
  <c r="N140" i="16" s="1"/>
  <c r="N141" i="16" a="1"/>
  <c r="N141" i="16" s="1"/>
  <c r="N142" i="16" a="1"/>
  <c r="N142" i="16" s="1"/>
  <c r="N143" i="16" a="1"/>
  <c r="N143" i="16" s="1"/>
  <c r="N144" i="16" a="1"/>
  <c r="N144" i="16" s="1"/>
  <c r="N145" i="16" a="1"/>
  <c r="N145" i="16" s="1"/>
  <c r="N146" i="16" a="1"/>
  <c r="N146" i="16" s="1"/>
  <c r="N147" i="16" a="1"/>
  <c r="N147" i="16"/>
  <c r="N148" i="16" a="1"/>
  <c r="N148" i="16" s="1"/>
  <c r="N149" i="16" a="1"/>
  <c r="N149" i="16" s="1"/>
  <c r="N150" i="16" a="1"/>
  <c r="N150" i="16" s="1"/>
  <c r="N151" i="16" a="1"/>
  <c r="N151" i="16" s="1"/>
  <c r="N152" i="16" a="1"/>
  <c r="N152" i="16" s="1"/>
  <c r="N153" i="16" a="1"/>
  <c r="N153" i="16" s="1"/>
  <c r="N154" i="16" a="1"/>
  <c r="N154" i="16" s="1"/>
  <c r="N155" i="16" a="1"/>
  <c r="N155" i="16"/>
  <c r="N156" i="16" a="1"/>
  <c r="N156" i="16" s="1"/>
  <c r="N157" i="16" a="1"/>
  <c r="N157" i="16" s="1"/>
  <c r="N158" i="16" a="1"/>
  <c r="N158" i="16" s="1"/>
  <c r="N159" i="16" a="1"/>
  <c r="N159" i="16" s="1"/>
  <c r="N160" i="16" a="1"/>
  <c r="N160" i="16" s="1"/>
  <c r="N161" i="16" a="1"/>
  <c r="N161" i="16" s="1"/>
  <c r="N162" i="16" a="1"/>
  <c r="N162" i="16" s="1"/>
  <c r="N163" i="16" a="1"/>
  <c r="N163" i="16"/>
  <c r="N164" i="16" a="1"/>
  <c r="N164" i="16" s="1"/>
  <c r="N165" i="16" a="1"/>
  <c r="N165" i="16" s="1"/>
  <c r="N166" i="16" a="1"/>
  <c r="N166" i="16" s="1"/>
  <c r="N167" i="16" a="1"/>
  <c r="N167" i="16" s="1"/>
  <c r="N168" i="16" a="1"/>
  <c r="N168" i="16" s="1"/>
  <c r="N169" i="16" a="1"/>
  <c r="N169" i="16" s="1"/>
  <c r="N170" i="16" a="1"/>
  <c r="N170" i="16" s="1"/>
  <c r="N171" i="16" a="1"/>
  <c r="N171" i="16"/>
  <c r="N172" i="16" a="1"/>
  <c r="N172" i="16" s="1"/>
  <c r="N173" i="16" a="1"/>
  <c r="N173" i="16" s="1"/>
  <c r="N174" i="16" a="1"/>
  <c r="N174" i="16" s="1"/>
  <c r="N175" i="16" a="1"/>
  <c r="N175" i="16" s="1"/>
  <c r="N176" i="16" a="1"/>
  <c r="N176" i="16" s="1"/>
  <c r="N177" i="16" a="1"/>
  <c r="N177" i="16" s="1"/>
  <c r="N178" i="16" a="1"/>
  <c r="N178" i="16" s="1"/>
  <c r="N179" i="16" a="1"/>
  <c r="N179" i="16" s="1"/>
  <c r="N180" i="16" a="1"/>
  <c r="N180" i="16" s="1"/>
  <c r="N181" i="16" a="1"/>
  <c r="N181" i="16" s="1"/>
  <c r="N182" i="16" a="1"/>
  <c r="N182" i="16" s="1"/>
  <c r="N183" i="16" a="1"/>
  <c r="N183" i="16" s="1"/>
  <c r="N184" i="16" a="1"/>
  <c r="N184" i="16" s="1"/>
  <c r="N185" i="16" a="1"/>
  <c r="N185" i="16" s="1"/>
  <c r="N186" i="16" a="1"/>
  <c r="N186" i="16" s="1"/>
  <c r="N187" i="16" a="1"/>
  <c r="N187" i="16" s="1"/>
  <c r="N188" i="16" a="1"/>
  <c r="N188" i="16" s="1"/>
  <c r="N189" i="16" a="1"/>
  <c r="N189" i="16" s="1"/>
  <c r="N190" i="16" a="1"/>
  <c r="N190" i="16" s="1"/>
  <c r="N191" i="16" a="1"/>
  <c r="N191" i="16" s="1"/>
  <c r="N192" i="16" a="1"/>
  <c r="N192" i="16" s="1"/>
  <c r="N193" i="16" a="1"/>
  <c r="N193" i="16" s="1"/>
  <c r="N194" i="16" a="1"/>
  <c r="N194" i="16" s="1"/>
  <c r="N195" i="16" a="1"/>
  <c r="N195" i="16" s="1"/>
  <c r="N196" i="16" a="1"/>
  <c r="N196" i="16" s="1"/>
  <c r="N197" i="16" a="1"/>
  <c r="N197" i="16" s="1"/>
  <c r="N198" i="16" a="1"/>
  <c r="N198" i="16" s="1"/>
  <c r="N199" i="16" a="1"/>
  <c r="N199" i="16" s="1"/>
  <c r="N200" i="16" a="1"/>
  <c r="N200" i="16" s="1"/>
  <c r="N201" i="16" a="1"/>
  <c r="N201" i="16" s="1"/>
  <c r="N202" i="16" a="1"/>
  <c r="N202" i="16" s="1"/>
  <c r="N203" i="16" a="1"/>
  <c r="N203" i="16" s="1"/>
  <c r="N204" i="16" a="1"/>
  <c r="N204" i="16" s="1"/>
  <c r="N205" i="16" a="1"/>
  <c r="N205" i="16" s="1"/>
  <c r="N206" i="16" a="1"/>
  <c r="N206" i="16" s="1"/>
  <c r="N207" i="16" a="1"/>
  <c r="N207" i="16" s="1"/>
  <c r="N208" i="16" a="1"/>
  <c r="N208" i="16" s="1"/>
  <c r="N209" i="16" a="1"/>
  <c r="N209" i="16" s="1"/>
  <c r="N210" i="16" a="1"/>
  <c r="N210" i="16" s="1"/>
  <c r="N211" i="16" a="1"/>
  <c r="N211" i="16" s="1"/>
  <c r="N212" i="16" a="1"/>
  <c r="N212" i="16" s="1"/>
  <c r="N213" i="16" a="1"/>
  <c r="N213" i="16" s="1"/>
  <c r="N214" i="16" a="1"/>
  <c r="N214" i="16" s="1"/>
  <c r="N215" i="16" a="1"/>
  <c r="N215" i="16" s="1"/>
  <c r="N216" i="16" a="1"/>
  <c r="N216" i="16" s="1"/>
  <c r="N217" i="16" a="1"/>
  <c r="N217" i="16" s="1"/>
  <c r="N218" i="16" a="1"/>
  <c r="N218" i="16" s="1"/>
  <c r="N219" i="16" a="1"/>
  <c r="N219" i="16" s="1"/>
  <c r="N220" i="16" a="1"/>
  <c r="N220" i="16" s="1"/>
  <c r="N221" i="16" a="1"/>
  <c r="N221" i="16" s="1"/>
  <c r="N222" i="16" a="1"/>
  <c r="N222" i="16" s="1"/>
  <c r="N223" i="16" a="1"/>
  <c r="N223" i="16" s="1"/>
  <c r="N224" i="16" a="1"/>
  <c r="N224" i="16" s="1"/>
  <c r="N225" i="16" a="1"/>
  <c r="N225" i="16" s="1"/>
  <c r="N226" i="16" a="1"/>
  <c r="N226" i="16" s="1"/>
  <c r="N227" i="16" a="1"/>
  <c r="N227" i="16" s="1"/>
  <c r="N228" i="16" a="1"/>
  <c r="N228" i="16" s="1"/>
  <c r="N229" i="16" a="1"/>
  <c r="N229" i="16" s="1"/>
  <c r="N230" i="16" a="1"/>
  <c r="N230" i="16" s="1"/>
  <c r="N231" i="16" a="1"/>
  <c r="N231" i="16" s="1"/>
  <c r="N232" i="16" a="1"/>
  <c r="N232" i="16" s="1"/>
  <c r="N233" i="16" a="1"/>
  <c r="N233" i="16" s="1"/>
  <c r="N234" i="16" a="1"/>
  <c r="N234" i="16" s="1"/>
  <c r="N235" i="16" a="1"/>
  <c r="N235" i="16" s="1"/>
  <c r="N236" i="16" a="1"/>
  <c r="N236" i="16" s="1"/>
  <c r="N237" i="16" a="1"/>
  <c r="N237" i="16" s="1"/>
  <c r="N238" i="16" a="1"/>
  <c r="N238" i="16" s="1"/>
  <c r="N239" i="16" a="1"/>
  <c r="N239" i="16" s="1"/>
  <c r="N240" i="16" a="1"/>
  <c r="N240" i="16" s="1"/>
  <c r="N241" i="16" a="1"/>
  <c r="N241" i="16" s="1"/>
  <c r="N242" i="16" a="1"/>
  <c r="N242" i="16" s="1"/>
  <c r="N243" i="16" a="1"/>
  <c r="N243" i="16" s="1"/>
  <c r="N244" i="16" a="1"/>
  <c r="N244" i="16" s="1"/>
  <c r="N245" i="16" a="1"/>
  <c r="N245" i="16" s="1"/>
  <c r="N246" i="16" a="1"/>
  <c r="N246" i="16" s="1"/>
  <c r="N247" i="16" a="1"/>
  <c r="N247" i="16" s="1"/>
  <c r="N248" i="16" a="1"/>
  <c r="N248" i="16" s="1"/>
  <c r="N249" i="16" a="1"/>
  <c r="N249" i="16" s="1"/>
  <c r="N250" i="16" a="1"/>
  <c r="N250" i="16" s="1"/>
  <c r="N251" i="16" a="1"/>
  <c r="N251" i="16" s="1"/>
  <c r="N252" i="16" a="1"/>
  <c r="N252" i="16" s="1"/>
  <c r="N253" i="16" a="1"/>
  <c r="N253" i="16" s="1"/>
  <c r="N254" i="16" a="1"/>
  <c r="N254" i="16" s="1"/>
  <c r="N255" i="16" a="1"/>
  <c r="N255" i="16" s="1"/>
  <c r="N256" i="16" a="1"/>
  <c r="N256" i="16" s="1"/>
  <c r="N257" i="16" a="1"/>
  <c r="N257" i="16" s="1"/>
  <c r="N258" i="16" a="1"/>
  <c r="N258" i="16" s="1"/>
  <c r="N259" i="16" a="1"/>
  <c r="N259" i="16" s="1"/>
  <c r="N260" i="16" a="1"/>
  <c r="N260" i="16" s="1"/>
  <c r="N261" i="16" a="1"/>
  <c r="N261" i="16" s="1"/>
  <c r="N262" i="16" a="1"/>
  <c r="N262" i="16" s="1"/>
  <c r="N263" i="16" a="1"/>
  <c r="N263" i="16" s="1"/>
  <c r="N264" i="16" a="1"/>
  <c r="N264" i="16" s="1"/>
  <c r="N265" i="16" a="1"/>
  <c r="N265" i="16" s="1"/>
  <c r="N266" i="16" a="1"/>
  <c r="N266" i="16" s="1"/>
  <c r="N267" i="16" a="1"/>
  <c r="N267" i="16" s="1"/>
  <c r="N268" i="16" a="1"/>
  <c r="N268" i="16" s="1"/>
  <c r="N269" i="16" a="1"/>
  <c r="N269" i="16" s="1"/>
  <c r="N270" i="16" a="1"/>
  <c r="N270" i="16" s="1"/>
  <c r="N271" i="16" a="1"/>
  <c r="N271" i="16" s="1"/>
  <c r="N272" i="16" a="1"/>
  <c r="N272" i="16" s="1"/>
  <c r="N273" i="16" a="1"/>
  <c r="N273" i="16" s="1"/>
  <c r="N274" i="16" a="1"/>
  <c r="N274" i="16" s="1"/>
  <c r="N275" i="16" a="1"/>
  <c r="N275" i="16" s="1"/>
  <c r="N276" i="16" a="1"/>
  <c r="N276" i="16" s="1"/>
  <c r="N277" i="16" a="1"/>
  <c r="N277" i="16" s="1"/>
  <c r="N278" i="16" a="1"/>
  <c r="N278" i="16" s="1"/>
  <c r="N279" i="16" a="1"/>
  <c r="N279" i="16" s="1"/>
  <c r="N280" i="16" a="1"/>
  <c r="N280" i="16" s="1"/>
  <c r="N281" i="16" a="1"/>
  <c r="N281" i="16" s="1"/>
  <c r="N282" i="16" a="1"/>
  <c r="N282" i="16" s="1"/>
  <c r="N283" i="16" a="1"/>
  <c r="N283" i="16" s="1"/>
  <c r="N284" i="16" a="1"/>
  <c r="N284" i="16" s="1"/>
  <c r="N285" i="16" a="1"/>
  <c r="N285" i="16" s="1"/>
  <c r="N286" i="16" a="1"/>
  <c r="N286" i="16" s="1"/>
  <c r="N287" i="16" a="1"/>
  <c r="N287" i="16" s="1"/>
  <c r="N288" i="16" a="1"/>
  <c r="N288" i="16" s="1"/>
  <c r="N289" i="16" a="1"/>
  <c r="N289" i="16" s="1"/>
  <c r="N290" i="16" a="1"/>
  <c r="N290" i="16"/>
  <c r="N291" i="16" a="1"/>
  <c r="N291" i="16" s="1"/>
  <c r="N292" i="16" a="1"/>
  <c r="N292" i="16" s="1"/>
  <c r="N293" i="16" a="1"/>
  <c r="N293" i="16" s="1"/>
  <c r="N294" i="16" a="1"/>
  <c r="N294" i="16" s="1"/>
  <c r="N295" i="16" a="1"/>
  <c r="N295" i="16" s="1"/>
  <c r="N296" i="16" a="1"/>
  <c r="N296" i="16"/>
  <c r="N297" i="16" a="1"/>
  <c r="N297" i="16" s="1"/>
  <c r="N298" i="16" a="1"/>
  <c r="N298" i="16"/>
  <c r="N299" i="16" a="1"/>
  <c r="N299" i="16" s="1"/>
  <c r="N300" i="16" a="1"/>
  <c r="N300" i="16" s="1"/>
  <c r="N301" i="16" a="1"/>
  <c r="N301" i="16" s="1"/>
  <c r="N302" i="16" a="1"/>
  <c r="N302" i="16" s="1"/>
  <c r="N303" i="16" a="1"/>
  <c r="N303" i="16" s="1"/>
  <c r="N304" i="16" a="1"/>
  <c r="N304" i="16"/>
  <c r="N305" i="16" a="1"/>
  <c r="N305" i="16" s="1"/>
  <c r="N306" i="16" a="1"/>
  <c r="N306" i="16"/>
  <c r="N307" i="16" a="1"/>
  <c r="N307" i="16" s="1"/>
  <c r="N308" i="16" a="1"/>
  <c r="N308" i="16"/>
  <c r="N309" i="16" a="1"/>
  <c r="N309" i="16" s="1"/>
  <c r="N310" i="16" a="1"/>
  <c r="N310" i="16"/>
  <c r="N311" i="16" a="1"/>
  <c r="N311" i="16" s="1"/>
  <c r="N312" i="16" a="1"/>
  <c r="N312" i="16" s="1"/>
  <c r="N313" i="16" a="1"/>
  <c r="N313" i="16" s="1"/>
  <c r="N314" i="16" a="1"/>
  <c r="N314" i="16"/>
  <c r="N315" i="16" a="1"/>
  <c r="N315" i="16" s="1"/>
  <c r="N316" i="16" a="1"/>
  <c r="N316" i="16"/>
  <c r="N317" i="16" a="1"/>
  <c r="N317" i="16" s="1"/>
  <c r="N318" i="16" a="1"/>
  <c r="N318" i="16" s="1"/>
  <c r="N319" i="16" a="1"/>
  <c r="N319" i="16" s="1"/>
  <c r="N320" i="16" a="1"/>
  <c r="N320" i="16" s="1"/>
  <c r="N321" i="16" a="1"/>
  <c r="N321" i="16" s="1"/>
  <c r="N322" i="16" a="1"/>
  <c r="N322" i="16" s="1"/>
  <c r="N323" i="16" a="1"/>
  <c r="N323" i="16" s="1"/>
  <c r="N324" i="16" a="1"/>
  <c r="N324" i="16"/>
  <c r="N325" i="16" a="1"/>
  <c r="N325" i="16" s="1"/>
  <c r="N326" i="16" a="1"/>
  <c r="N326" i="16"/>
  <c r="N327" i="16" a="1"/>
  <c r="N327" i="16" s="1"/>
  <c r="N328" i="16" a="1"/>
  <c r="N328" i="16" s="1"/>
  <c r="N329" i="16" a="1"/>
  <c r="N329" i="16" s="1"/>
  <c r="N330" i="16" a="1"/>
  <c r="N330" i="16" s="1"/>
  <c r="N331" i="16" a="1"/>
  <c r="N331" i="16" s="1"/>
  <c r="N332" i="16" a="1"/>
  <c r="N332" i="16"/>
  <c r="N333" i="16" a="1"/>
  <c r="N333" i="16" s="1"/>
  <c r="N334" i="16" a="1"/>
  <c r="N334" i="16"/>
  <c r="N335" i="16" a="1"/>
  <c r="N335" i="16" s="1"/>
  <c r="N336" i="16" a="1"/>
  <c r="N336" i="16" s="1"/>
  <c r="N337" i="16" a="1"/>
  <c r="N337" i="16" s="1"/>
  <c r="N338" i="16" a="1"/>
  <c r="N338" i="16" s="1"/>
  <c r="N339" i="16" a="1"/>
  <c r="N339" i="16" s="1"/>
  <c r="N340" i="16" a="1"/>
  <c r="N340" i="16"/>
  <c r="N341" i="16" a="1"/>
  <c r="N341" i="16" s="1"/>
  <c r="N342" i="16" a="1"/>
  <c r="N342" i="16" s="1"/>
  <c r="N343" i="16" a="1"/>
  <c r="N343" i="16" s="1"/>
  <c r="N344" i="16" a="1"/>
  <c r="N344" i="16" s="1"/>
  <c r="N345" i="16" a="1"/>
  <c r="N345" i="16" s="1"/>
  <c r="N346" i="16" a="1"/>
  <c r="N346" i="16" s="1"/>
  <c r="N347" i="16" a="1"/>
  <c r="N347" i="16" s="1"/>
  <c r="N348" i="16" a="1"/>
  <c r="N348" i="16"/>
  <c r="N349" i="16" a="1"/>
  <c r="N349" i="16" s="1"/>
  <c r="N350" i="16" a="1"/>
  <c r="N350" i="16" s="1"/>
  <c r="N351" i="16" a="1"/>
  <c r="N351" i="16" s="1"/>
  <c r="N352" i="16" a="1"/>
  <c r="N352" i="16" s="1"/>
  <c r="N353" i="16" a="1"/>
  <c r="N353" i="16" s="1"/>
  <c r="N354" i="16" a="1"/>
  <c r="N354" i="16" s="1"/>
  <c r="N355" i="16" a="1"/>
  <c r="N355" i="16" s="1"/>
  <c r="N356" i="16" a="1"/>
  <c r="N356" i="16"/>
  <c r="N357" i="16" a="1"/>
  <c r="N357" i="16" s="1"/>
  <c r="N358" i="16" a="1"/>
  <c r="N358" i="16" s="1"/>
  <c r="N359" i="16" a="1"/>
  <c r="N359" i="16" s="1"/>
  <c r="N360" i="16" a="1"/>
  <c r="N360" i="16" s="1"/>
  <c r="N361" i="16" a="1"/>
  <c r="N361" i="16" s="1"/>
  <c r="N362" i="16" a="1"/>
  <c r="N362" i="16" s="1"/>
  <c r="N363" i="16" a="1"/>
  <c r="N363" i="16" s="1"/>
  <c r="N364" i="16" a="1"/>
  <c r="N364" i="16"/>
  <c r="N365" i="16" a="1"/>
  <c r="N365" i="16" s="1"/>
  <c r="N366" i="16" a="1"/>
  <c r="N366" i="16"/>
  <c r="N367" i="16" a="1"/>
  <c r="N367" i="16" s="1"/>
  <c r="N368" i="16" a="1"/>
  <c r="N368" i="16" s="1"/>
  <c r="N369" i="16" a="1"/>
  <c r="N369" i="16" s="1"/>
  <c r="N370" i="16" a="1"/>
  <c r="N370" i="16" s="1"/>
  <c r="N371" i="16" a="1"/>
  <c r="N371" i="16" s="1"/>
  <c r="N372" i="16" a="1"/>
  <c r="N372" i="16"/>
  <c r="N373" i="16" a="1"/>
  <c r="N373" i="16" s="1"/>
  <c r="N374" i="16" a="1"/>
  <c r="N374" i="16"/>
  <c r="N375" i="16" a="1"/>
  <c r="N375" i="16" s="1"/>
  <c r="N376" i="16" a="1"/>
  <c r="N376" i="16" s="1"/>
  <c r="N377" i="16" a="1"/>
  <c r="N377" i="16" s="1"/>
  <c r="N378" i="16" a="1"/>
  <c r="N378" i="16" s="1"/>
  <c r="N379" i="16" a="1"/>
  <c r="N379" i="16" s="1"/>
  <c r="N380" i="16" a="1"/>
  <c r="N380" i="16"/>
  <c r="N381" i="16" a="1"/>
  <c r="N381" i="16" s="1"/>
  <c r="N382" i="16" a="1"/>
  <c r="N382" i="16" s="1"/>
  <c r="N383" i="16" a="1"/>
  <c r="N383" i="16" s="1"/>
  <c r="N384" i="16" a="1"/>
  <c r="N384" i="16" s="1"/>
  <c r="N385" i="16" a="1"/>
  <c r="N385" i="16" s="1"/>
  <c r="N386" i="16" a="1"/>
  <c r="N386" i="16" s="1"/>
  <c r="N387" i="16" a="1"/>
  <c r="N387" i="16" s="1"/>
  <c r="N388" i="16" a="1"/>
  <c r="N388" i="16"/>
  <c r="N389" i="16" a="1"/>
  <c r="N389" i="16" s="1"/>
  <c r="N390" i="16" a="1"/>
  <c r="N390" i="16"/>
  <c r="N391" i="16" a="1"/>
  <c r="N391" i="16" s="1"/>
  <c r="N392" i="16" a="1"/>
  <c r="N392" i="16" s="1"/>
  <c r="N393" i="16" a="1"/>
  <c r="N393" i="16" s="1"/>
  <c r="N394" i="16" a="1"/>
  <c r="N394" i="16" s="1"/>
  <c r="N395" i="16" a="1"/>
  <c r="N395" i="16" s="1"/>
  <c r="N396" i="16" a="1"/>
  <c r="N396" i="16"/>
  <c r="N397" i="16" a="1"/>
  <c r="N397" i="16" s="1"/>
  <c r="N398" i="16" a="1"/>
  <c r="N398" i="16" s="1"/>
  <c r="N399" i="16" a="1"/>
  <c r="N399" i="16" s="1"/>
  <c r="N400" i="16" a="1"/>
  <c r="N400" i="16" s="1"/>
  <c r="N401" i="16" a="1"/>
  <c r="N401" i="16" s="1"/>
  <c r="N402" i="16" a="1"/>
  <c r="N402" i="16" s="1"/>
  <c r="N403" i="16" a="1"/>
  <c r="N403" i="16" s="1"/>
  <c r="N404" i="16" a="1"/>
  <c r="N404" i="16"/>
  <c r="N405" i="16" a="1"/>
  <c r="N405" i="16" s="1"/>
  <c r="N406" i="16" a="1"/>
  <c r="N406" i="16" s="1"/>
  <c r="N407" i="16" a="1"/>
  <c r="N407" i="16" s="1"/>
  <c r="N408" i="16" a="1"/>
  <c r="N408" i="16" s="1"/>
  <c r="N409" i="16" a="1"/>
  <c r="N409" i="16" s="1"/>
  <c r="N410" i="16" a="1"/>
  <c r="N410" i="16" s="1"/>
  <c r="N411" i="16" a="1"/>
  <c r="N411" i="16" s="1"/>
  <c r="N412" i="16" a="1"/>
  <c r="N412" i="16"/>
  <c r="N413" i="16" a="1"/>
  <c r="N413" i="16" s="1"/>
  <c r="N414" i="16" a="1"/>
  <c r="N414" i="16" s="1"/>
  <c r="N415" i="16" a="1"/>
  <c r="N415" i="16" s="1"/>
  <c r="N416" i="16" a="1"/>
  <c r="N416" i="16" s="1"/>
  <c r="N417" i="16" a="1"/>
  <c r="N417" i="16" s="1"/>
  <c r="N418" i="16" a="1"/>
  <c r="N418" i="16" s="1"/>
  <c r="N419" i="16" a="1"/>
  <c r="N419" i="16" s="1"/>
  <c r="N420" i="16" a="1"/>
  <c r="N420" i="16"/>
  <c r="N421" i="16" a="1"/>
  <c r="N421" i="16" s="1"/>
  <c r="N422" i="16" a="1"/>
  <c r="N422" i="16" s="1"/>
  <c r="N423" i="16" a="1"/>
  <c r="N423" i="16" s="1"/>
  <c r="N424" i="16" a="1"/>
  <c r="N424" i="16" s="1"/>
  <c r="N425" i="16" a="1"/>
  <c r="N425" i="16" s="1"/>
  <c r="N426" i="16" a="1"/>
  <c r="N426" i="16" s="1"/>
  <c r="N427" i="16" a="1"/>
  <c r="N427" i="16" s="1"/>
  <c r="N428" i="16" a="1"/>
  <c r="N428" i="16"/>
  <c r="N429" i="16" a="1"/>
  <c r="N429" i="16" s="1"/>
  <c r="N430" i="16" a="1"/>
  <c r="N430" i="16"/>
  <c r="N431" i="16" a="1"/>
  <c r="N431" i="16" s="1"/>
  <c r="N432" i="16" a="1"/>
  <c r="N432" i="16" s="1"/>
  <c r="N433" i="16" a="1"/>
  <c r="N433" i="16" s="1"/>
  <c r="N434" i="16" a="1"/>
  <c r="N434" i="16" s="1"/>
  <c r="N435" i="16" a="1"/>
  <c r="N435" i="16" s="1"/>
  <c r="N436" i="16" a="1"/>
  <c r="N436" i="16"/>
  <c r="N437" i="16" a="1"/>
  <c r="N437" i="16" s="1"/>
  <c r="N438" i="16" a="1"/>
  <c r="N438" i="16"/>
  <c r="N439" i="16" a="1"/>
  <c r="N439" i="16" s="1"/>
  <c r="N440" i="16" a="1"/>
  <c r="N440" i="16" s="1"/>
  <c r="N441" i="16" a="1"/>
  <c r="N441" i="16" s="1"/>
  <c r="N442" i="16" a="1"/>
  <c r="N442" i="16" s="1"/>
  <c r="N443" i="16" a="1"/>
  <c r="N443" i="16" s="1"/>
  <c r="N444" i="16" a="1"/>
  <c r="N444" i="16"/>
  <c r="N445" i="16" a="1"/>
  <c r="N445" i="16" s="1"/>
  <c r="N446" i="16" a="1"/>
  <c r="N446" i="16"/>
  <c r="N447" i="16" a="1"/>
  <c r="N447" i="16" s="1"/>
  <c r="N448" i="16" a="1"/>
  <c r="N448" i="16" s="1"/>
  <c r="N449" i="16" a="1"/>
  <c r="N449" i="16" s="1"/>
  <c r="N450" i="16" a="1"/>
  <c r="N450" i="16" s="1"/>
  <c r="N451" i="16" a="1"/>
  <c r="N451" i="16" s="1"/>
  <c r="N452" i="16" a="1"/>
  <c r="N452" i="16"/>
  <c r="N453" i="16" a="1"/>
  <c r="N453" i="16" s="1"/>
  <c r="N454" i="16" a="1"/>
  <c r="N454" i="16"/>
  <c r="N455" i="16" a="1"/>
  <c r="N455" i="16" s="1"/>
  <c r="N456" i="16" a="1"/>
  <c r="N456" i="16" s="1"/>
  <c r="N457" i="16" a="1"/>
  <c r="N457" i="16" s="1"/>
  <c r="N458" i="16" a="1"/>
  <c r="N458" i="16" s="1"/>
  <c r="N459" i="16" a="1"/>
  <c r="N459" i="16" s="1"/>
  <c r="N460" i="16" a="1"/>
  <c r="N460" i="16"/>
  <c r="N461" i="16" a="1"/>
  <c r="N461" i="16" s="1"/>
  <c r="N462" i="16" a="1"/>
  <c r="N462" i="16"/>
  <c r="N463" i="16" a="1"/>
  <c r="N463" i="16" s="1"/>
  <c r="N464" i="16" a="1"/>
  <c r="N464" i="16" s="1"/>
  <c r="N465" i="16" a="1"/>
  <c r="N465" i="16" s="1"/>
  <c r="N466" i="16" a="1"/>
  <c r="N466" i="16" s="1"/>
  <c r="N467" i="16" a="1"/>
  <c r="N467" i="16" s="1"/>
  <c r="N468" i="16" a="1"/>
  <c r="N468" i="16"/>
  <c r="N469" i="16" a="1"/>
  <c r="N469" i="16" s="1"/>
  <c r="N470" i="16" a="1"/>
  <c r="N470" i="16"/>
  <c r="N471" i="16" a="1"/>
  <c r="N471" i="16" s="1"/>
  <c r="N472" i="16" a="1"/>
  <c r="N472" i="16" s="1"/>
  <c r="N473" i="16" a="1"/>
  <c r="N473" i="16" s="1"/>
  <c r="N474" i="16" a="1"/>
  <c r="N474" i="16" s="1"/>
  <c r="N475" i="16" a="1"/>
  <c r="N475" i="16" s="1"/>
  <c r="N476" i="16" a="1"/>
  <c r="N476" i="16"/>
  <c r="N477" i="16" a="1"/>
  <c r="N477" i="16" s="1"/>
  <c r="N478" i="16" a="1"/>
  <c r="N478" i="16" s="1"/>
  <c r="N479" i="16" a="1"/>
  <c r="N479" i="16" s="1"/>
  <c r="N480" i="16" a="1"/>
  <c r="N480" i="16" s="1"/>
  <c r="N481" i="16" a="1"/>
  <c r="N481" i="16" s="1"/>
  <c r="N482" i="16" a="1"/>
  <c r="N482" i="16" s="1"/>
  <c r="N483" i="16" a="1"/>
  <c r="N483" i="16" s="1"/>
  <c r="N484" i="16" a="1"/>
  <c r="N484" i="16"/>
  <c r="N485" i="16" a="1"/>
  <c r="N485" i="16" s="1"/>
  <c r="N486" i="16" a="1"/>
  <c r="N486" i="16" s="1"/>
  <c r="N487" i="16" a="1"/>
  <c r="N487" i="16" s="1"/>
  <c r="N488" i="16" a="1"/>
  <c r="N488" i="16" s="1"/>
  <c r="N489" i="16" a="1"/>
  <c r="N489" i="16" s="1"/>
  <c r="N490" i="16" a="1"/>
  <c r="N490" i="16" s="1"/>
  <c r="N491" i="16" a="1"/>
  <c r="N491" i="16" s="1"/>
  <c r="N492" i="16" a="1"/>
  <c r="N492" i="16"/>
  <c r="N493" i="16" a="1"/>
  <c r="N493" i="16" s="1"/>
  <c r="N494" i="16" a="1"/>
  <c r="N494" i="16" s="1"/>
  <c r="N495" i="16" a="1"/>
  <c r="N495" i="16" s="1"/>
  <c r="N496" i="16" a="1"/>
  <c r="N496" i="16" s="1"/>
  <c r="N497" i="16" a="1"/>
  <c r="N497" i="16" s="1"/>
  <c r="N498" i="16" a="1"/>
  <c r="N498" i="16" s="1"/>
  <c r="N499" i="16" a="1"/>
  <c r="N499" i="16" s="1"/>
  <c r="N500" i="16" a="1"/>
  <c r="N500" i="16"/>
  <c r="N501" i="16" a="1"/>
  <c r="N501" i="16" s="1"/>
  <c r="N502" i="16" a="1"/>
  <c r="N502" i="16" s="1"/>
  <c r="N503" i="16" a="1"/>
  <c r="N503" i="16" s="1"/>
  <c r="N504" i="16" a="1"/>
  <c r="N504" i="16" s="1"/>
  <c r="N505" i="16" a="1"/>
  <c r="N505" i="16" s="1"/>
  <c r="N506" i="16" a="1"/>
  <c r="N506" i="16" s="1"/>
  <c r="N507" i="16" a="1"/>
  <c r="N507" i="16" s="1"/>
  <c r="N508" i="16" a="1"/>
  <c r="N508" i="16"/>
  <c r="N509" i="16" a="1"/>
  <c r="N509" i="16" s="1"/>
  <c r="N510" i="16" a="1"/>
  <c r="N510" i="16"/>
  <c r="N511" i="16" a="1"/>
  <c r="N511" i="16" s="1"/>
  <c r="N512" i="16" a="1"/>
  <c r="N512" i="16" s="1"/>
  <c r="N513" i="16" a="1"/>
  <c r="N513" i="16" s="1"/>
  <c r="N514" i="16" a="1"/>
  <c r="N514" i="16" s="1"/>
  <c r="N515" i="16" a="1"/>
  <c r="N515" i="16" s="1"/>
  <c r="N516" i="16" a="1"/>
  <c r="N516" i="16"/>
  <c r="N517" i="16" a="1"/>
  <c r="N517" i="16" s="1"/>
  <c r="N518" i="16" a="1"/>
  <c r="N518" i="16"/>
  <c r="N519" i="16" a="1"/>
  <c r="N519" i="16" s="1"/>
  <c r="N520" i="16" a="1"/>
  <c r="N520" i="16" s="1"/>
  <c r="N521" i="16" a="1"/>
  <c r="N521" i="16" s="1"/>
  <c r="N522" i="16" a="1"/>
  <c r="N522" i="16" s="1"/>
  <c r="N523" i="16" a="1"/>
  <c r="N523" i="16" s="1"/>
  <c r="N524" i="16" a="1"/>
  <c r="N524" i="16"/>
  <c r="N525" i="16" a="1"/>
  <c r="N525" i="16" s="1"/>
  <c r="N526" i="16" a="1"/>
  <c r="N526" i="16"/>
  <c r="N527" i="16" a="1"/>
  <c r="N527" i="16" s="1"/>
  <c r="N528" i="16" a="1"/>
  <c r="N528" i="16" s="1"/>
  <c r="N529" i="16" a="1"/>
  <c r="N529" i="16" s="1"/>
  <c r="N530" i="16" a="1"/>
  <c r="N530" i="16" s="1"/>
  <c r="N531" i="16" a="1"/>
  <c r="N531" i="16" s="1"/>
  <c r="N532" i="16" a="1"/>
  <c r="N532" i="16"/>
  <c r="N533" i="16" a="1"/>
  <c r="N533" i="16" s="1"/>
  <c r="N534" i="16" a="1"/>
  <c r="N534" i="16" s="1"/>
  <c r="N535" i="16" a="1"/>
  <c r="N535" i="16" s="1"/>
  <c r="N536" i="16" a="1"/>
  <c r="N536" i="16" s="1"/>
  <c r="N537" i="16" a="1"/>
  <c r="N537" i="16" s="1"/>
  <c r="N538" i="16" a="1"/>
  <c r="N538" i="16" s="1"/>
  <c r="N539" i="16" a="1"/>
  <c r="N539" i="16" s="1"/>
  <c r="N540" i="16" a="1"/>
  <c r="N540" i="16"/>
  <c r="N541" i="16" a="1"/>
  <c r="N541" i="16" s="1"/>
  <c r="N542" i="16" a="1"/>
  <c r="N542" i="16"/>
  <c r="N543" i="16" a="1"/>
  <c r="N543" i="16" s="1"/>
  <c r="N544" i="16" a="1"/>
  <c r="N544" i="16" s="1"/>
  <c r="N545" i="16" a="1"/>
  <c r="N545" i="16" s="1"/>
  <c r="N546" i="16" a="1"/>
  <c r="N546" i="16" s="1"/>
  <c r="N547" i="16" a="1"/>
  <c r="N547" i="16" s="1"/>
  <c r="N548" i="16" a="1"/>
  <c r="N548" i="16"/>
  <c r="N549" i="16" a="1"/>
  <c r="N549" i="16" s="1"/>
  <c r="N550" i="16" a="1"/>
  <c r="N550" i="16"/>
  <c r="N551" i="16" a="1"/>
  <c r="N551" i="16" s="1"/>
  <c r="N552" i="16" a="1"/>
  <c r="N552" i="16" s="1"/>
  <c r="N553" i="16" a="1"/>
  <c r="N553" i="16" s="1"/>
  <c r="N554" i="16" a="1"/>
  <c r="N554" i="16" s="1"/>
  <c r="N555" i="16" a="1"/>
  <c r="N555" i="16" s="1"/>
  <c r="N556" i="16" a="1"/>
  <c r="N556" i="16"/>
  <c r="N557" i="16" a="1"/>
  <c r="N557" i="16" s="1"/>
  <c r="N558" i="16" a="1"/>
  <c r="N558" i="16"/>
  <c r="N559" i="16" a="1"/>
  <c r="N559" i="16" s="1"/>
  <c r="N560" i="16" a="1"/>
  <c r="N560" i="16" s="1"/>
  <c r="N561" i="16" a="1"/>
  <c r="N561" i="16" s="1"/>
  <c r="N562" i="16" a="1"/>
  <c r="N562" i="16" s="1"/>
  <c r="N563" i="16" a="1"/>
  <c r="N563" i="16" s="1"/>
  <c r="N564" i="16" a="1"/>
  <c r="N564" i="16"/>
  <c r="N565" i="16" a="1"/>
  <c r="N565" i="16" s="1"/>
  <c r="N566" i="16" a="1"/>
  <c r="N566" i="16"/>
  <c r="N567" i="16" a="1"/>
  <c r="N567" i="16" s="1"/>
  <c r="N568" i="16" a="1"/>
  <c r="N568" i="16" s="1"/>
  <c r="N569" i="16" a="1"/>
  <c r="N569" i="16" s="1"/>
  <c r="N570" i="16" a="1"/>
  <c r="N570" i="16" s="1"/>
  <c r="N571" i="16" a="1"/>
  <c r="N571" i="16" s="1"/>
  <c r="N572" i="16" a="1"/>
  <c r="N572" i="16"/>
  <c r="N573" i="16" a="1"/>
  <c r="N573" i="16" s="1"/>
  <c r="N574" i="16" a="1"/>
  <c r="N574" i="16" s="1"/>
  <c r="N575" i="16" a="1"/>
  <c r="N575" i="16" s="1"/>
  <c r="N576" i="16" a="1"/>
  <c r="N576" i="16" s="1"/>
  <c r="N577" i="16" a="1"/>
  <c r="N577" i="16" s="1"/>
  <c r="N578" i="16" a="1"/>
  <c r="N578" i="16" s="1"/>
  <c r="N579" i="16" a="1"/>
  <c r="N579" i="16" s="1"/>
  <c r="N580" i="16" a="1"/>
  <c r="N580" i="16"/>
  <c r="N581" i="16" a="1"/>
  <c r="N581" i="16" s="1"/>
  <c r="N582" i="16" a="1"/>
  <c r="N582" i="16"/>
  <c r="N583" i="16" a="1"/>
  <c r="N583" i="16" s="1"/>
  <c r="N584" i="16" a="1"/>
  <c r="N584" i="16" s="1"/>
  <c r="N585" i="16" a="1"/>
  <c r="N585" i="16" s="1"/>
  <c r="N586" i="16" a="1"/>
  <c r="N586" i="16" s="1"/>
  <c r="N587" i="16" a="1"/>
  <c r="N587" i="16" s="1"/>
  <c r="N588" i="16" a="1"/>
  <c r="N588" i="16"/>
  <c r="N589" i="16" a="1"/>
  <c r="N589" i="16" s="1"/>
  <c r="N590" i="16" a="1"/>
  <c r="N590" i="16" s="1"/>
  <c r="N591" i="16" a="1"/>
  <c r="N591" i="16" s="1"/>
  <c r="N592" i="16" a="1"/>
  <c r="N592" i="16" s="1"/>
  <c r="N593" i="16" a="1"/>
  <c r="N593" i="16" s="1"/>
  <c r="N594" i="16" a="1"/>
  <c r="N594" i="16" s="1"/>
  <c r="N595" i="16" a="1"/>
  <c r="N595" i="16" s="1"/>
  <c r="N596" i="16" a="1"/>
  <c r="N596" i="16"/>
  <c r="N597" i="16" a="1"/>
  <c r="N597" i="16" s="1"/>
  <c r="N598" i="16" a="1"/>
  <c r="N598" i="16"/>
  <c r="N599" i="16" a="1"/>
  <c r="N599" i="16" s="1"/>
  <c r="N600" i="16" a="1"/>
  <c r="N600" i="16" s="1"/>
  <c r="N601" i="16" a="1"/>
  <c r="N601" i="16" s="1"/>
  <c r="N602" i="16" a="1"/>
  <c r="N602" i="16" s="1"/>
  <c r="N603" i="16" a="1"/>
  <c r="N603" i="16" s="1"/>
  <c r="N604" i="16" a="1"/>
  <c r="N604" i="16"/>
  <c r="N605" i="16" a="1"/>
  <c r="N605" i="16" s="1"/>
  <c r="N606" i="16" a="1"/>
  <c r="N606" i="16" s="1"/>
  <c r="N607" i="16" a="1"/>
  <c r="N607" i="16" s="1"/>
  <c r="N608" i="16" a="1"/>
  <c r="N608" i="16" s="1"/>
  <c r="N609" i="16" a="1"/>
  <c r="N609" i="16" s="1"/>
  <c r="N610" i="16" a="1"/>
  <c r="N610" i="16" s="1"/>
  <c r="N611" i="16" a="1"/>
  <c r="N611" i="16" s="1"/>
  <c r="N612" i="16" a="1"/>
  <c r="N612" i="16"/>
  <c r="N613" i="16" a="1"/>
  <c r="N613" i="16" s="1"/>
  <c r="N614" i="16" a="1"/>
  <c r="N614" i="16" s="1"/>
  <c r="N615" i="16" a="1"/>
  <c r="N615" i="16" s="1"/>
  <c r="N616" i="16" a="1"/>
  <c r="N616" i="16" s="1"/>
  <c r="N617" i="16" a="1"/>
  <c r="N617" i="16" s="1"/>
  <c r="N618" i="16" a="1"/>
  <c r="N618" i="16" s="1"/>
  <c r="N619" i="16" a="1"/>
  <c r="N619" i="16" s="1"/>
  <c r="N620" i="16" a="1"/>
  <c r="N620" i="16"/>
  <c r="N621" i="16" a="1"/>
  <c r="N621" i="16" s="1"/>
  <c r="N622" i="16" a="1"/>
  <c r="N622" i="16"/>
  <c r="N623" i="16" a="1"/>
  <c r="N623" i="16" s="1"/>
  <c r="N624" i="16" a="1"/>
  <c r="N624" i="16" s="1"/>
  <c r="N625" i="16" a="1"/>
  <c r="N625" i="16" s="1"/>
  <c r="N626" i="16" a="1"/>
  <c r="N626" i="16"/>
  <c r="N627" i="16" a="1"/>
  <c r="N627" i="16" s="1"/>
  <c r="N628" i="16" a="1"/>
  <c r="N628" i="16"/>
  <c r="N629" i="16" a="1"/>
  <c r="N629" i="16" s="1"/>
  <c r="N630" i="16" a="1"/>
  <c r="N630" i="16"/>
  <c r="N631" i="16" a="1"/>
  <c r="N631" i="16" s="1"/>
  <c r="N632" i="16" a="1"/>
  <c r="N632" i="16" s="1"/>
  <c r="N633" i="16" a="1"/>
  <c r="N633" i="16" s="1"/>
  <c r="N634" i="16" a="1"/>
  <c r="N634" i="16"/>
  <c r="N635" i="16" a="1"/>
  <c r="N635" i="16" s="1"/>
  <c r="N636" i="16" a="1"/>
  <c r="N636" i="16"/>
  <c r="N637" i="16" a="1"/>
  <c r="N637" i="16" s="1"/>
  <c r="N638" i="16" a="1"/>
  <c r="N638" i="16" s="1"/>
  <c r="N639" i="16" a="1"/>
  <c r="N639" i="16" s="1"/>
  <c r="N640" i="16" a="1"/>
  <c r="N640" i="16" s="1"/>
  <c r="N641" i="16" a="1"/>
  <c r="N641" i="16"/>
  <c r="N642" i="16" a="1"/>
  <c r="N642" i="16" s="1"/>
  <c r="N643" i="16" a="1"/>
  <c r="N643" i="16"/>
  <c r="N644" i="16" a="1"/>
  <c r="N644" i="16" s="1"/>
  <c r="N645" i="16" a="1"/>
  <c r="N645" i="16" s="1"/>
  <c r="N646" i="16" a="1"/>
  <c r="N646" i="16" s="1"/>
  <c r="N647" i="16" a="1"/>
  <c r="N647" i="16" s="1"/>
  <c r="N648" i="16" a="1"/>
  <c r="N648" i="16" s="1"/>
  <c r="N649" i="16" a="1"/>
  <c r="N649" i="16"/>
  <c r="N650" i="16" a="1"/>
  <c r="N650" i="16" s="1"/>
  <c r="N651" i="16" a="1"/>
  <c r="N651" i="16"/>
  <c r="N652" i="16" a="1"/>
  <c r="N652" i="16" s="1"/>
  <c r="N653" i="16" a="1"/>
  <c r="N653" i="16"/>
  <c r="N654" i="16" a="1"/>
  <c r="N654" i="16" s="1"/>
  <c r="N655" i="16" a="1"/>
  <c r="N655" i="16" s="1"/>
  <c r="N656" i="16" a="1"/>
  <c r="N656" i="16" s="1"/>
  <c r="N657" i="16" a="1"/>
  <c r="N657" i="16"/>
  <c r="N658" i="16" a="1"/>
  <c r="N658" i="16" s="1"/>
  <c r="N659" i="16" a="1"/>
  <c r="N659" i="16"/>
  <c r="N660" i="16" a="1"/>
  <c r="N660" i="16" s="1"/>
  <c r="N661" i="16" a="1"/>
  <c r="N661" i="16"/>
  <c r="N662" i="16" a="1"/>
  <c r="N662" i="16" s="1"/>
  <c r="N663" i="16" a="1"/>
  <c r="N663" i="16" s="1"/>
  <c r="N664" i="16" a="1"/>
  <c r="N664" i="16" s="1"/>
  <c r="N665" i="16" a="1"/>
  <c r="N665" i="16"/>
  <c r="N666" i="16" a="1"/>
  <c r="N666" i="16" s="1"/>
  <c r="N667" i="16" a="1"/>
  <c r="N667" i="16"/>
  <c r="N668" i="16" a="1"/>
  <c r="N668" i="16" s="1"/>
  <c r="N669" i="16" a="1"/>
  <c r="N669" i="16"/>
  <c r="N670" i="16" a="1"/>
  <c r="N670" i="16" s="1"/>
  <c r="N671" i="16" a="1"/>
  <c r="N671" i="16" s="1"/>
  <c r="N672" i="16" a="1"/>
  <c r="N672" i="16" s="1"/>
  <c r="N673" i="16" a="1"/>
  <c r="N673" i="16"/>
  <c r="N674" i="16" a="1"/>
  <c r="N674" i="16" s="1"/>
  <c r="N675" i="16" a="1"/>
  <c r="N675" i="16"/>
  <c r="N676" i="16" a="1"/>
  <c r="N676" i="16" s="1"/>
  <c r="N677" i="16" a="1"/>
  <c r="N677" i="16"/>
  <c r="N678" i="16" a="1"/>
  <c r="N678" i="16" s="1"/>
  <c r="N679" i="16" a="1"/>
  <c r="N679" i="16" s="1"/>
  <c r="N680" i="16" a="1"/>
  <c r="N680" i="16" s="1"/>
  <c r="N681" i="16" a="1"/>
  <c r="N681" i="16"/>
  <c r="N682" i="16" a="1"/>
  <c r="N682" i="16" s="1"/>
  <c r="N683" i="16" a="1"/>
  <c r="N683" i="16"/>
  <c r="N684" i="16" a="1"/>
  <c r="N684" i="16" s="1"/>
  <c r="N685" i="16" a="1"/>
  <c r="N685" i="16"/>
  <c r="N686" i="16" a="1"/>
  <c r="N686" i="16" s="1"/>
  <c r="N687" i="16" a="1"/>
  <c r="N687" i="16" s="1"/>
  <c r="N688" i="16" a="1"/>
  <c r="N688" i="16" s="1"/>
  <c r="N689" i="16" a="1"/>
  <c r="N689" i="16"/>
  <c r="N690" i="16" a="1"/>
  <c r="N690" i="16" s="1"/>
  <c r="N691" i="16" a="1"/>
  <c r="N691" i="16"/>
  <c r="N692" i="16" a="1"/>
  <c r="N692" i="16" s="1"/>
  <c r="N693" i="16" a="1"/>
  <c r="N693" i="16"/>
  <c r="N694" i="16" a="1"/>
  <c r="N694" i="16" s="1"/>
  <c r="N695" i="16" a="1"/>
  <c r="N695" i="16" s="1"/>
  <c r="N696" i="16" a="1"/>
  <c r="N696" i="16" s="1"/>
  <c r="N697" i="16" a="1"/>
  <c r="N697" i="16"/>
  <c r="N698" i="16" a="1"/>
  <c r="N698" i="16" s="1"/>
  <c r="N699" i="16" a="1"/>
  <c r="N699" i="16"/>
  <c r="N700" i="16" a="1"/>
  <c r="N700" i="16" s="1"/>
  <c r="N701" i="16" a="1"/>
  <c r="N701" i="16"/>
  <c r="N702" i="16" a="1"/>
  <c r="N702" i="16" s="1"/>
  <c r="N703" i="16" a="1"/>
  <c r="N703" i="16" s="1"/>
  <c r="N704" i="16" a="1"/>
  <c r="N704" i="16" s="1"/>
  <c r="N705" i="16" a="1"/>
  <c r="N705" i="16"/>
  <c r="N706" i="16" a="1"/>
  <c r="N706" i="16" s="1"/>
  <c r="N707" i="16" a="1"/>
  <c r="N707" i="16"/>
  <c r="N708" i="16" a="1"/>
  <c r="N708" i="16" s="1"/>
  <c r="N709" i="16" a="1"/>
  <c r="N709" i="16"/>
  <c r="N710" i="16" a="1"/>
  <c r="N710" i="16" s="1"/>
  <c r="N711" i="16" a="1"/>
  <c r="N711" i="16" s="1"/>
  <c r="N712" i="16" a="1"/>
  <c r="N712" i="16" s="1"/>
  <c r="N713" i="16" a="1"/>
  <c r="N713" i="16"/>
  <c r="N714" i="16" a="1"/>
  <c r="N714" i="16" s="1"/>
  <c r="N715" i="16" a="1"/>
  <c r="N715" i="16"/>
  <c r="N716" i="16" a="1"/>
  <c r="N716" i="16" s="1"/>
  <c r="N717" i="16" a="1"/>
  <c r="N717" i="16"/>
  <c r="N718" i="16" a="1"/>
  <c r="N718" i="16" s="1"/>
  <c r="N719" i="16" a="1"/>
  <c r="N719" i="16" s="1"/>
  <c r="N720" i="16" a="1"/>
  <c r="N720" i="16" s="1"/>
  <c r="N721" i="16" a="1"/>
  <c r="N721" i="16"/>
  <c r="N722" i="16" a="1"/>
  <c r="N722" i="16" s="1"/>
  <c r="N723" i="16" a="1"/>
  <c r="N723" i="16"/>
  <c r="N724" i="16" a="1"/>
  <c r="N724" i="16" s="1"/>
  <c r="N725" i="16" a="1"/>
  <c r="N725" i="16"/>
  <c r="N726" i="16" a="1"/>
  <c r="N726" i="16" s="1"/>
  <c r="N727" i="16" a="1"/>
  <c r="N727" i="16" s="1"/>
  <c r="N728" i="16" a="1"/>
  <c r="N728" i="16"/>
  <c r="N729" i="16" a="1"/>
  <c r="N729" i="16" s="1"/>
  <c r="N730" i="16" a="1"/>
  <c r="N730" i="16"/>
  <c r="N731" i="16" a="1"/>
  <c r="N731" i="16" s="1"/>
  <c r="N732" i="16" a="1"/>
  <c r="N732" i="16"/>
  <c r="N733" i="16" a="1"/>
  <c r="N733" i="16" s="1"/>
  <c r="N734" i="16" a="1"/>
  <c r="N734" i="16"/>
  <c r="N735" i="16" a="1"/>
  <c r="N735" i="16" s="1"/>
  <c r="N736" i="16" a="1"/>
  <c r="N736" i="16"/>
  <c r="N737" i="16" a="1"/>
  <c r="N737" i="16" s="1"/>
  <c r="N738" i="16" a="1"/>
  <c r="N738" i="16"/>
  <c r="N739" i="16" a="1"/>
  <c r="N739" i="16" s="1"/>
  <c r="N740" i="16" a="1"/>
  <c r="N740" i="16"/>
  <c r="N741" i="16" a="1"/>
  <c r="N741" i="16" s="1"/>
  <c r="N742" i="16" a="1"/>
  <c r="N742" i="16"/>
  <c r="N743" i="16" a="1"/>
  <c r="N743" i="16" s="1"/>
  <c r="N744" i="16" a="1"/>
  <c r="N744" i="16"/>
  <c r="N745" i="16" a="1"/>
  <c r="N745" i="16" s="1"/>
  <c r="N746" i="16" a="1"/>
  <c r="N746" i="16" s="1"/>
  <c r="N747" i="16" a="1"/>
  <c r="N747" i="16" s="1"/>
  <c r="N748" i="16" a="1"/>
  <c r="N748" i="16" s="1"/>
  <c r="N749" i="16" a="1"/>
  <c r="N749" i="16" s="1"/>
  <c r="N750" i="16" a="1"/>
  <c r="N750" i="16"/>
  <c r="N751" i="16" a="1"/>
  <c r="N751" i="16" s="1"/>
  <c r="N752" i="16" a="1"/>
  <c r="N752" i="16" s="1"/>
  <c r="N753" i="16" a="1"/>
  <c r="N753" i="16" s="1"/>
  <c r="N754" i="16" a="1"/>
  <c r="N754" i="16" s="1"/>
  <c r="N755" i="16" a="1"/>
  <c r="N755" i="16" s="1"/>
  <c r="N756" i="16" a="1"/>
  <c r="N756" i="16"/>
  <c r="N757" i="16" a="1"/>
  <c r="N757" i="16" s="1"/>
  <c r="N758" i="16" a="1"/>
  <c r="N758" i="16"/>
  <c r="N759" i="16" a="1"/>
  <c r="N759" i="16" s="1"/>
  <c r="N760" i="16" a="1"/>
  <c r="N760" i="16" s="1"/>
  <c r="N761" i="16" a="1"/>
  <c r="N761" i="16" s="1"/>
  <c r="N762" i="16" a="1"/>
  <c r="N762" i="16" s="1"/>
  <c r="N763" i="16" a="1"/>
  <c r="N763" i="16" s="1"/>
  <c r="N764" i="16" a="1"/>
  <c r="N764" i="16" s="1"/>
  <c r="N765" i="16" a="1"/>
  <c r="N765" i="16" s="1"/>
  <c r="N766" i="16" a="1"/>
  <c r="N766" i="16"/>
  <c r="N767" i="16" a="1"/>
  <c r="N767" i="16" s="1"/>
  <c r="N768" i="16" a="1"/>
  <c r="N768" i="16" s="1"/>
  <c r="N769" i="16" a="1"/>
  <c r="N769" i="16" s="1"/>
  <c r="N770" i="16" a="1"/>
  <c r="N770" i="16" s="1"/>
  <c r="N771" i="16" a="1"/>
  <c r="N771" i="16" s="1"/>
  <c r="N772" i="16" a="1"/>
  <c r="N772" i="16" s="1"/>
  <c r="N773" i="16" a="1"/>
  <c r="N773" i="16" s="1"/>
  <c r="N774" i="16" a="1"/>
  <c r="N774" i="16"/>
  <c r="N775" i="16" a="1"/>
  <c r="N775" i="16" s="1"/>
  <c r="N776" i="16" a="1"/>
  <c r="N776" i="16" s="1"/>
  <c r="N777" i="16" a="1"/>
  <c r="N777" i="16" s="1"/>
  <c r="N778" i="16" a="1"/>
  <c r="N778" i="16" s="1"/>
  <c r="N779" i="16" a="1"/>
  <c r="N779" i="16" s="1"/>
  <c r="N780" i="16" a="1"/>
  <c r="N780" i="16"/>
  <c r="N781" i="16" a="1"/>
  <c r="N781" i="16" s="1"/>
  <c r="N782" i="16" a="1"/>
  <c r="N782" i="16"/>
  <c r="N783" i="16" a="1"/>
  <c r="N783" i="16" s="1"/>
  <c r="N784" i="16" a="1"/>
  <c r="N784" i="16" s="1"/>
  <c r="N785" i="16" a="1"/>
  <c r="N785" i="16" s="1"/>
  <c r="N786" i="16" a="1"/>
  <c r="N786" i="16" s="1"/>
  <c r="N787" i="16" a="1"/>
  <c r="N787" i="16" s="1"/>
  <c r="N788" i="16" a="1"/>
  <c r="N788" i="16" s="1"/>
  <c r="N789" i="16" a="1"/>
  <c r="N789" i="16" s="1"/>
  <c r="N790" i="16" a="1"/>
  <c r="N790" i="16"/>
  <c r="N791" i="16" a="1"/>
  <c r="N791" i="16" s="1"/>
  <c r="N792" i="16" a="1"/>
  <c r="N792" i="16" s="1"/>
  <c r="N793" i="16" a="1"/>
  <c r="N793" i="16" s="1"/>
  <c r="N794" i="16" a="1"/>
  <c r="N794" i="16" s="1"/>
  <c r="N795" i="16" a="1"/>
  <c r="N795" i="16" s="1"/>
  <c r="N796" i="16" a="1"/>
  <c r="N796" i="16" s="1"/>
  <c r="N797" i="16" a="1"/>
  <c r="N797" i="16" s="1"/>
  <c r="N798" i="16" a="1"/>
  <c r="N798" i="16"/>
  <c r="N799" i="16" a="1"/>
  <c r="N799" i="16" s="1"/>
  <c r="N800" i="16" a="1"/>
  <c r="N800" i="16" s="1"/>
  <c r="N801" i="16" a="1"/>
  <c r="N801" i="16" s="1"/>
  <c r="N802" i="16" a="1"/>
  <c r="N802" i="16" s="1"/>
  <c r="N803" i="16" a="1"/>
  <c r="N803" i="16" s="1"/>
  <c r="N804" i="16" a="1"/>
  <c r="N804" i="16" s="1"/>
  <c r="N805" i="16" a="1"/>
  <c r="N805" i="16" s="1"/>
  <c r="N806" i="16" a="1"/>
  <c r="N806" i="16"/>
  <c r="N807" i="16" a="1"/>
  <c r="N807" i="16" s="1"/>
  <c r="N808" i="16" a="1"/>
  <c r="N808" i="16" s="1"/>
  <c r="N809" i="16" a="1"/>
  <c r="N809" i="16" s="1"/>
  <c r="N810" i="16" a="1"/>
  <c r="N810" i="16" s="1"/>
  <c r="N811" i="16" a="1"/>
  <c r="N811" i="16" s="1"/>
  <c r="N812" i="16" a="1"/>
  <c r="N812" i="16" s="1"/>
  <c r="N813" i="16" a="1"/>
  <c r="N813" i="16" s="1"/>
  <c r="N814" i="16" a="1"/>
  <c r="N814" i="16"/>
  <c r="N815" i="16" a="1"/>
  <c r="N815" i="16" s="1"/>
  <c r="N816" i="16" a="1"/>
  <c r="N816" i="16" s="1"/>
  <c r="N817" i="16" a="1"/>
  <c r="N817" i="16" s="1"/>
  <c r="N818" i="16" a="1"/>
  <c r="N818" i="16" s="1"/>
  <c r="N819" i="16" a="1"/>
  <c r="N819" i="16" s="1"/>
  <c r="N820" i="16" a="1"/>
  <c r="N820" i="16" s="1"/>
  <c r="N821" i="16" a="1"/>
  <c r="N821" i="16" s="1"/>
  <c r="N822" i="16" a="1"/>
  <c r="N822" i="16"/>
  <c r="N823" i="16" a="1"/>
  <c r="N823" i="16" s="1"/>
  <c r="N824" i="16" a="1"/>
  <c r="N824" i="16" s="1"/>
  <c r="N825" i="16" a="1"/>
  <c r="N825" i="16" s="1"/>
  <c r="N826" i="16" a="1"/>
  <c r="N826" i="16" s="1"/>
  <c r="N827" i="16" a="1"/>
  <c r="N827" i="16" s="1"/>
  <c r="N828" i="16" a="1"/>
  <c r="N828" i="16" s="1"/>
  <c r="N829" i="16" a="1"/>
  <c r="N829" i="16" s="1"/>
  <c r="N830" i="16" a="1"/>
  <c r="N830" i="16"/>
  <c r="N831" i="16" a="1"/>
  <c r="N831" i="16" s="1"/>
  <c r="N832" i="16" a="1"/>
  <c r="N832" i="16" s="1"/>
  <c r="N833" i="16" a="1"/>
  <c r="N833" i="16" s="1"/>
  <c r="N834" i="16" a="1"/>
  <c r="N834" i="16" s="1"/>
  <c r="N835" i="16" a="1"/>
  <c r="N835" i="16" s="1"/>
  <c r="N836" i="16" a="1"/>
  <c r="N836" i="16"/>
  <c r="N837" i="16" a="1"/>
  <c r="N837" i="16" s="1"/>
  <c r="N838" i="16" a="1"/>
  <c r="N838" i="16"/>
  <c r="N839" i="16" a="1"/>
  <c r="N839" i="16" s="1"/>
  <c r="N840" i="16" a="1"/>
  <c r="N840" i="16" s="1"/>
  <c r="N841" i="16" a="1"/>
  <c r="N841" i="16" s="1"/>
  <c r="N842" i="16" a="1"/>
  <c r="N842" i="16" s="1"/>
  <c r="N843" i="16" a="1"/>
  <c r="N843" i="16" s="1"/>
  <c r="N844" i="16" a="1"/>
  <c r="N844" i="16" s="1"/>
  <c r="N845" i="16" a="1"/>
  <c r="N845" i="16" s="1"/>
  <c r="N846" i="16" a="1"/>
  <c r="N846" i="16"/>
  <c r="N847" i="16" a="1"/>
  <c r="N847" i="16" s="1"/>
  <c r="N848" i="16" a="1"/>
  <c r="N848" i="16" s="1"/>
  <c r="N849" i="16" a="1"/>
  <c r="N849" i="16" s="1"/>
  <c r="N850" i="16" a="1"/>
  <c r="N850" i="16" s="1"/>
  <c r="N851" i="16" a="1"/>
  <c r="N851" i="16" s="1"/>
  <c r="N852" i="16" a="1"/>
  <c r="N852" i="16"/>
  <c r="N853" i="16" a="1"/>
  <c r="N853" i="16" s="1"/>
  <c r="N854" i="16" a="1"/>
  <c r="N854" i="16"/>
  <c r="N855" i="16" a="1"/>
  <c r="N855" i="16" s="1"/>
  <c r="N856" i="16" a="1"/>
  <c r="N856" i="16" s="1"/>
  <c r="N857" i="16" a="1"/>
  <c r="N857" i="16" s="1"/>
  <c r="N858" i="16" a="1"/>
  <c r="N858" i="16" s="1"/>
  <c r="N859" i="16" a="1"/>
  <c r="N859" i="16" s="1"/>
  <c r="N860" i="16" a="1"/>
  <c r="N860" i="16" s="1"/>
  <c r="N861" i="16" a="1"/>
  <c r="N861" i="16" s="1"/>
  <c r="N862" i="16" a="1"/>
  <c r="N862" i="16"/>
  <c r="N863" i="16" a="1"/>
  <c r="N863" i="16" s="1"/>
  <c r="N864" i="16" a="1"/>
  <c r="N864" i="16" s="1"/>
  <c r="N865" i="16" a="1"/>
  <c r="N865" i="16" s="1"/>
  <c r="N866" i="16" a="1"/>
  <c r="N866" i="16" s="1"/>
  <c r="N867" i="16" a="1"/>
  <c r="N867" i="16" s="1"/>
  <c r="N868" i="16" a="1"/>
  <c r="N868" i="16" s="1"/>
  <c r="N869" i="16" a="1"/>
  <c r="N869" i="16" s="1"/>
  <c r="N870" i="16" a="1"/>
  <c r="N870" i="16"/>
  <c r="N871" i="16" a="1"/>
  <c r="N871" i="16" s="1"/>
  <c r="N872" i="16" a="1"/>
  <c r="N872" i="16" s="1"/>
  <c r="N873" i="16" a="1"/>
  <c r="N873" i="16" s="1"/>
  <c r="N874" i="16" a="1"/>
  <c r="N874" i="16" s="1"/>
  <c r="N875" i="16" a="1"/>
  <c r="N875" i="16" s="1"/>
  <c r="N876" i="16" a="1"/>
  <c r="N876" i="16" s="1"/>
  <c r="N877" i="16" a="1"/>
  <c r="N877" i="16" s="1"/>
  <c r="N878" i="16" a="1"/>
  <c r="N878" i="16"/>
  <c r="N879" i="16" a="1"/>
  <c r="N879" i="16" s="1"/>
  <c r="N880" i="16" a="1"/>
  <c r="N880" i="16" s="1"/>
  <c r="N881" i="16" a="1"/>
  <c r="N881" i="16" s="1"/>
  <c r="N882" i="16" a="1"/>
  <c r="N882" i="16" s="1"/>
  <c r="N883" i="16" a="1"/>
  <c r="N883" i="16" s="1"/>
  <c r="N884" i="16" a="1"/>
  <c r="N884" i="16" s="1"/>
  <c r="N885" i="16" a="1"/>
  <c r="N885" i="16" s="1"/>
  <c r="N886" i="16" a="1"/>
  <c r="N886" i="16"/>
  <c r="N887" i="16" a="1"/>
  <c r="N887" i="16" s="1"/>
  <c r="N888" i="16" a="1"/>
  <c r="N888" i="16" s="1"/>
  <c r="N889" i="16" a="1"/>
  <c r="N889" i="16" s="1"/>
  <c r="N890" i="16" a="1"/>
  <c r="N890" i="16" s="1"/>
  <c r="N891" i="16" a="1"/>
  <c r="N891" i="16" s="1"/>
  <c r="N892" i="16" a="1"/>
  <c r="N892" i="16" s="1"/>
  <c r="N893" i="16" a="1"/>
  <c r="N893" i="16" s="1"/>
  <c r="N894" i="16" a="1"/>
  <c r="N894" i="16"/>
  <c r="N895" i="16" a="1"/>
  <c r="N895" i="16" s="1"/>
  <c r="N896" i="16" a="1"/>
  <c r="N896" i="16" s="1"/>
  <c r="N897" i="16" a="1"/>
  <c r="N897" i="16" s="1"/>
  <c r="N898" i="16" a="1"/>
  <c r="N898" i="16" s="1"/>
  <c r="N899" i="16" a="1"/>
  <c r="N899" i="16" s="1"/>
  <c r="N900" i="16" a="1"/>
  <c r="N900" i="16" s="1"/>
  <c r="N901" i="16" a="1"/>
  <c r="N901" i="16" s="1"/>
  <c r="N902" i="16" a="1"/>
  <c r="N902" i="16"/>
  <c r="N903" i="16" a="1"/>
  <c r="N903" i="16" s="1"/>
  <c r="N904" i="16" a="1"/>
  <c r="N904" i="16" s="1"/>
  <c r="N905" i="16" a="1"/>
  <c r="N905" i="16" s="1"/>
  <c r="N906" i="16" a="1"/>
  <c r="N906" i="16" s="1"/>
  <c r="N907" i="16" a="1"/>
  <c r="N907" i="16" s="1"/>
  <c r="N908" i="16" a="1"/>
  <c r="N908" i="16" s="1"/>
  <c r="N909" i="16" a="1"/>
  <c r="N909" i="16" s="1"/>
  <c r="N910" i="16" a="1"/>
  <c r="N910" i="16"/>
  <c r="N911" i="16" a="1"/>
  <c r="N911" i="16" s="1"/>
  <c r="N912" i="16" a="1"/>
  <c r="N912" i="16" s="1"/>
  <c r="N913" i="16" a="1"/>
  <c r="N913" i="16" s="1"/>
  <c r="N914" i="16" a="1"/>
  <c r="N914" i="16" s="1"/>
  <c r="N915" i="16" a="1"/>
  <c r="N915" i="16" s="1"/>
  <c r="N916" i="16" a="1"/>
  <c r="N916" i="16" s="1"/>
  <c r="N917" i="16" a="1"/>
  <c r="N917" i="16" s="1"/>
  <c r="N918" i="16" a="1"/>
  <c r="N918" i="16"/>
  <c r="N919" i="16" a="1"/>
  <c r="N919" i="16" s="1"/>
  <c r="N920" i="16" a="1"/>
  <c r="N920" i="16" s="1"/>
  <c r="N921" i="16" a="1"/>
  <c r="N921" i="16" s="1"/>
  <c r="N922" i="16" a="1"/>
  <c r="N922" i="16" s="1"/>
  <c r="N923" i="16" a="1"/>
  <c r="N923" i="16" s="1"/>
  <c r="N924" i="16" a="1"/>
  <c r="N924" i="16" s="1"/>
  <c r="N925" i="16" a="1"/>
  <c r="N925" i="16" s="1"/>
  <c r="N926" i="16" a="1"/>
  <c r="N926" i="16"/>
  <c r="N927" i="16" a="1"/>
  <c r="N927" i="16" s="1"/>
  <c r="N928" i="16" a="1"/>
  <c r="N928" i="16" s="1"/>
  <c r="N929" i="16" a="1"/>
  <c r="N929" i="16" s="1"/>
  <c r="N930" i="16" a="1"/>
  <c r="N930" i="16" s="1"/>
  <c r="N931" i="16" a="1"/>
  <c r="N931" i="16" s="1"/>
  <c r="N932" i="16" a="1"/>
  <c r="N932" i="16" s="1"/>
  <c r="N933" i="16" a="1"/>
  <c r="N933" i="16" s="1"/>
  <c r="N934" i="16" a="1"/>
  <c r="N934" i="16"/>
  <c r="N935" i="16" a="1"/>
  <c r="N935" i="16" s="1"/>
  <c r="N936" i="16" a="1"/>
  <c r="N936" i="16" s="1"/>
  <c r="N937" i="16" a="1"/>
  <c r="N937" i="16" s="1"/>
  <c r="N938" i="16" a="1"/>
  <c r="N938" i="16" s="1"/>
  <c r="N939" i="16" a="1"/>
  <c r="N939" i="16" s="1"/>
  <c r="N940" i="16" a="1"/>
  <c r="N940" i="16" s="1"/>
  <c r="N941" i="16" a="1"/>
  <c r="N941" i="16" s="1"/>
  <c r="N942" i="16" a="1"/>
  <c r="N942" i="16"/>
  <c r="N943" i="16" a="1"/>
  <c r="N943" i="16" s="1"/>
  <c r="N944" i="16" a="1"/>
  <c r="N944" i="16" s="1"/>
  <c r="N945" i="16" a="1"/>
  <c r="N945" i="16" s="1"/>
  <c r="N946" i="16" a="1"/>
  <c r="N946" i="16" s="1"/>
  <c r="N947" i="16" a="1"/>
  <c r="N947" i="16" s="1"/>
  <c r="N948" i="16" a="1"/>
  <c r="N948" i="16" s="1"/>
  <c r="N949" i="16" a="1"/>
  <c r="N949" i="16" s="1"/>
  <c r="N950" i="16" a="1"/>
  <c r="N950" i="16"/>
  <c r="N951" i="16" a="1"/>
  <c r="N951" i="16" s="1"/>
  <c r="N952" i="16" a="1"/>
  <c r="N952" i="16" s="1"/>
  <c r="N953" i="16" a="1"/>
  <c r="N953" i="16" s="1"/>
  <c r="N954" i="16" a="1"/>
  <c r="N954" i="16" s="1"/>
  <c r="N955" i="16" a="1"/>
  <c r="N955" i="16" s="1"/>
  <c r="N956" i="16" a="1"/>
  <c r="N956" i="16" s="1"/>
  <c r="N957" i="16" a="1"/>
  <c r="N957" i="16" s="1"/>
  <c r="N958" i="16" a="1"/>
  <c r="N958" i="16"/>
  <c r="N959" i="16" a="1"/>
  <c r="N959" i="16" s="1"/>
  <c r="N960" i="16" a="1"/>
  <c r="N960" i="16" s="1"/>
  <c r="N961" i="16" a="1"/>
  <c r="N961" i="16" s="1"/>
  <c r="N962" i="16" a="1"/>
  <c r="N962" i="16" s="1"/>
  <c r="N963" i="16" a="1"/>
  <c r="N963" i="16" s="1"/>
  <c r="N964" i="16" a="1"/>
  <c r="N964" i="16" s="1"/>
  <c r="N965" i="16" a="1"/>
  <c r="N965" i="16" s="1"/>
  <c r="N966" i="16" a="1"/>
  <c r="N966" i="16"/>
  <c r="N967" i="16" a="1"/>
  <c r="N967" i="16" s="1"/>
  <c r="N968" i="16" a="1"/>
  <c r="N968" i="16" s="1"/>
  <c r="N969" i="16" a="1"/>
  <c r="N969" i="16" s="1"/>
  <c r="N970" i="16" a="1"/>
  <c r="N970" i="16" s="1"/>
  <c r="N971" i="16" a="1"/>
  <c r="N971" i="16" s="1"/>
  <c r="N972" i="16" a="1"/>
  <c r="N972" i="16" s="1"/>
  <c r="N973" i="16" a="1"/>
  <c r="N973" i="16" s="1"/>
  <c r="N974" i="16" a="1"/>
  <c r="N974" i="16"/>
  <c r="N975" i="16" a="1"/>
  <c r="N975" i="16" s="1"/>
  <c r="N976" i="16" a="1"/>
  <c r="N976" i="16" s="1"/>
  <c r="N977" i="16" a="1"/>
  <c r="N977" i="16" s="1"/>
  <c r="N978" i="16" a="1"/>
  <c r="N978" i="16" s="1"/>
  <c r="N979" i="16" a="1"/>
  <c r="N979" i="16" s="1"/>
  <c r="N980" i="16" a="1"/>
  <c r="N980" i="16" s="1"/>
  <c r="N981" i="16" a="1"/>
  <c r="N981" i="16" s="1"/>
  <c r="N982" i="16" a="1"/>
  <c r="N982" i="16"/>
  <c r="N983" i="16" a="1"/>
  <c r="N983" i="16" s="1"/>
  <c r="N984" i="16" a="1"/>
  <c r="N984" i="16" s="1"/>
  <c r="N985" i="16" a="1"/>
  <c r="N985" i="16" s="1"/>
  <c r="N986" i="16" a="1"/>
  <c r="N986" i="16" s="1"/>
  <c r="N987" i="16" a="1"/>
  <c r="N987" i="16" s="1"/>
  <c r="N988" i="16" a="1"/>
  <c r="N988" i="16" s="1"/>
  <c r="N989" i="16" a="1"/>
  <c r="N989" i="16" s="1"/>
  <c r="N990" i="16" a="1"/>
  <c r="N990" i="16"/>
  <c r="N991" i="16" a="1"/>
  <c r="N991" i="16" s="1"/>
  <c r="N992" i="16" a="1"/>
  <c r="N992" i="16" s="1"/>
  <c r="N993" i="16" a="1"/>
  <c r="N993" i="16" s="1"/>
  <c r="N994" i="16" a="1"/>
  <c r="N994" i="16" s="1"/>
  <c r="N995" i="16" a="1"/>
  <c r="N995" i="16" s="1"/>
  <c r="N996" i="16" a="1"/>
  <c r="N996" i="16" s="1"/>
  <c r="N997" i="16" a="1"/>
  <c r="N997" i="16" s="1"/>
  <c r="N998" i="16" a="1"/>
  <c r="N998" i="16"/>
  <c r="N999" i="16" a="1"/>
  <c r="N999" i="16" s="1"/>
  <c r="N1000" i="16" a="1"/>
  <c r="N1000" i="16" s="1"/>
  <c r="N1001" i="16" a="1"/>
  <c r="N1001" i="16" s="1"/>
  <c r="N1002" i="16" a="1"/>
  <c r="N1002" i="16" s="1"/>
  <c r="N1003" i="16" a="1"/>
  <c r="N1003" i="16" s="1"/>
  <c r="N1004" i="16" a="1"/>
  <c r="N1004" i="16" s="1"/>
  <c r="N1005" i="16" a="1"/>
  <c r="N1005" i="16" s="1"/>
  <c r="N1006" i="16" a="1"/>
  <c r="N1006" i="16"/>
  <c r="N1007" i="16" a="1"/>
  <c r="N1007" i="16" s="1"/>
  <c r="N1008" i="16" a="1"/>
  <c r="N1008" i="16" s="1"/>
  <c r="N1009" i="16" a="1"/>
  <c r="N1009" i="16" s="1"/>
  <c r="N1010" i="16" a="1"/>
  <c r="N1010" i="16" s="1"/>
  <c r="N1011" i="16" a="1"/>
  <c r="N1011" i="16" s="1"/>
  <c r="N1012" i="16" a="1"/>
  <c r="N1012" i="16" s="1"/>
  <c r="N1013" i="16" a="1"/>
  <c r="N1013" i="16" s="1"/>
  <c r="N1014" i="16" a="1"/>
  <c r="N1014" i="16"/>
  <c r="N1015" i="16" a="1"/>
  <c r="N1015" i="16" s="1"/>
  <c r="N1016" i="16" a="1"/>
  <c r="N1016" i="16" s="1"/>
  <c r="N1017" i="16" a="1"/>
  <c r="N1017" i="16" s="1"/>
  <c r="N1018" i="16" a="1"/>
  <c r="N1018" i="16" s="1"/>
  <c r="N1019" i="16" a="1"/>
  <c r="N1019" i="16" s="1"/>
  <c r="N1020" i="16" a="1"/>
  <c r="N1020" i="16" s="1"/>
  <c r="N1021" i="16" a="1"/>
  <c r="N1021" i="16" s="1"/>
  <c r="N1022" i="16" a="1"/>
  <c r="N1022" i="16"/>
  <c r="N1023" i="16" a="1"/>
  <c r="N1023" i="16" s="1"/>
  <c r="N1024" i="16" a="1"/>
  <c r="N1024" i="16" s="1"/>
  <c r="N1025" i="16" a="1"/>
  <c r="N1025" i="16" s="1"/>
  <c r="N1026" i="16" a="1"/>
  <c r="N1026" i="16" s="1"/>
  <c r="N1027" i="16" a="1"/>
  <c r="N1027" i="16" s="1"/>
  <c r="N1028" i="16" a="1"/>
  <c r="N1028" i="16" s="1"/>
  <c r="N1029" i="16" a="1"/>
  <c r="N1029" i="16" s="1"/>
  <c r="N1030" i="16" a="1"/>
  <c r="N1030" i="16"/>
  <c r="N1031" i="16" a="1"/>
  <c r="N1031" i="16" s="1"/>
  <c r="N1032" i="16" a="1"/>
  <c r="N1032" i="16" s="1"/>
  <c r="N1033" i="16" a="1"/>
  <c r="N1033" i="16" s="1"/>
  <c r="N1034" i="16" a="1"/>
  <c r="N1034" i="16" s="1"/>
  <c r="N1035" i="16" a="1"/>
  <c r="N1035" i="16" s="1"/>
  <c r="N1036" i="16" a="1"/>
  <c r="N1036" i="16" s="1"/>
  <c r="N1037" i="16" a="1"/>
  <c r="N1037" i="16" s="1"/>
  <c r="N1038" i="16" a="1"/>
  <c r="N1038" i="16"/>
  <c r="N1039" i="16" a="1"/>
  <c r="N1039" i="16" s="1"/>
  <c r="N1040" i="16" a="1"/>
  <c r="N1040" i="16" s="1"/>
  <c r="N1041" i="16" a="1"/>
  <c r="N1041" i="16" s="1"/>
  <c r="N1042" i="16" a="1"/>
  <c r="N1042" i="16" s="1"/>
  <c r="N1043" i="16" a="1"/>
  <c r="N1043" i="16" s="1"/>
  <c r="N1044" i="16" a="1"/>
  <c r="N1044" i="16" s="1"/>
  <c r="N1045" i="16" a="1"/>
  <c r="N1045" i="16" s="1"/>
  <c r="N1046" i="16" a="1"/>
  <c r="N1046" i="16" s="1"/>
  <c r="N1047" i="16" a="1"/>
  <c r="N1047" i="16" s="1"/>
  <c r="N1048" i="16" a="1"/>
  <c r="N1048" i="16" s="1"/>
  <c r="N1049" i="16" a="1"/>
  <c r="N1049" i="16" s="1"/>
  <c r="N1050" i="16" a="1"/>
  <c r="N1050" i="16" s="1"/>
  <c r="N1051" i="16" a="1"/>
  <c r="N1051" i="16" s="1"/>
  <c r="N1052" i="16" a="1"/>
  <c r="N1052" i="16" s="1"/>
  <c r="N1053" i="16" a="1"/>
  <c r="N1053" i="16" s="1"/>
  <c r="N1054" i="16" a="1"/>
  <c r="N1054" i="16" s="1"/>
  <c r="N1055" i="16" a="1"/>
  <c r="N1055" i="16" s="1"/>
  <c r="N1056" i="16" a="1"/>
  <c r="N1056" i="16" s="1"/>
  <c r="N1057" i="16" a="1"/>
  <c r="N1057" i="16" s="1"/>
  <c r="N1058" i="16" a="1"/>
  <c r="N1058" i="16" s="1"/>
  <c r="N1059" i="16" a="1"/>
  <c r="N1059" i="16" s="1"/>
  <c r="N1060" i="16" a="1"/>
  <c r="N1060" i="16" s="1"/>
  <c r="N1061" i="16" a="1"/>
  <c r="N1061" i="16" s="1"/>
  <c r="N1062" i="16" a="1"/>
  <c r="N1062" i="16" s="1"/>
  <c r="N1063" i="16" a="1"/>
  <c r="N1063" i="16" s="1"/>
  <c r="N1064" i="16" a="1"/>
  <c r="N1064" i="16" s="1"/>
  <c r="N1065" i="16" a="1"/>
  <c r="N1065" i="16" s="1"/>
  <c r="N1066" i="16" a="1"/>
  <c r="N1066" i="16" s="1"/>
  <c r="N1067" i="16" a="1"/>
  <c r="N1067" i="16" s="1"/>
  <c r="N1068" i="16" a="1"/>
  <c r="N1068" i="16" s="1"/>
  <c r="N1069" i="16" a="1"/>
  <c r="N1069" i="16" s="1"/>
  <c r="N1070" i="16" a="1"/>
  <c r="N1070" i="16" s="1"/>
  <c r="N1071" i="16" a="1"/>
  <c r="N1071" i="16" s="1"/>
  <c r="N1072" i="16" a="1"/>
  <c r="N1072" i="16" s="1"/>
  <c r="N1073" i="16" a="1"/>
  <c r="N1073" i="16" s="1"/>
  <c r="N1074" i="16" a="1"/>
  <c r="N1074" i="16" s="1"/>
  <c r="N1075" i="16" a="1"/>
  <c r="N1075" i="16" s="1"/>
  <c r="N1076" i="16" a="1"/>
  <c r="N1076" i="16" s="1"/>
  <c r="N1077" i="16" a="1"/>
  <c r="N1077" i="16" s="1"/>
  <c r="N1078" i="16" a="1"/>
  <c r="N1078" i="16" s="1"/>
  <c r="N1079" i="16" a="1"/>
  <c r="N1079" i="16" s="1"/>
  <c r="N1080" i="16" a="1"/>
  <c r="N1080" i="16" s="1"/>
  <c r="N1081" i="16" a="1"/>
  <c r="N1081" i="16" s="1"/>
  <c r="N1082" i="16" a="1"/>
  <c r="N1082" i="16" s="1"/>
  <c r="N1083" i="16" a="1"/>
  <c r="N1083" i="16" s="1"/>
  <c r="N1084" i="16" a="1"/>
  <c r="N1084" i="16" s="1"/>
  <c r="N1085" i="16" a="1"/>
  <c r="N1085" i="16" s="1"/>
  <c r="N1086" i="16" a="1"/>
  <c r="N1086" i="16" s="1"/>
  <c r="N1087" i="16" a="1"/>
  <c r="N1087" i="16" s="1"/>
  <c r="N1088" i="16" a="1"/>
  <c r="N1088" i="16" s="1"/>
  <c r="N1089" i="16" a="1"/>
  <c r="N1089" i="16" s="1"/>
  <c r="N1090" i="16" a="1"/>
  <c r="N1090" i="16" s="1"/>
  <c r="N1091" i="16" a="1"/>
  <c r="N1091" i="16" s="1"/>
  <c r="N1092" i="16" a="1"/>
  <c r="N1092" i="16" s="1"/>
  <c r="N1093" i="16" a="1"/>
  <c r="N1093" i="16" s="1"/>
  <c r="N1094" i="16" a="1"/>
  <c r="N1094" i="16" s="1"/>
  <c r="N1095" i="16" a="1"/>
  <c r="N1095" i="16" s="1"/>
  <c r="N1096" i="16" a="1"/>
  <c r="N1096" i="16" s="1"/>
  <c r="N1097" i="16" a="1"/>
  <c r="N1097" i="16" s="1"/>
  <c r="N1098" i="16" a="1"/>
  <c r="N1098" i="16" s="1"/>
  <c r="N1099" i="16" a="1"/>
  <c r="N1099" i="16" s="1"/>
  <c r="N1100" i="16" a="1"/>
  <c r="N1100" i="16" s="1"/>
  <c r="N1101" i="16" a="1"/>
  <c r="N1101" i="16" s="1"/>
  <c r="N1102" i="16" a="1"/>
  <c r="N1102" i="16" s="1"/>
  <c r="N1103" i="16" a="1"/>
  <c r="N1103" i="16" s="1"/>
  <c r="N1104" i="16" a="1"/>
  <c r="N1104" i="16" s="1"/>
  <c r="N1105" i="16" a="1"/>
  <c r="N1105" i="16" s="1"/>
  <c r="N1106" i="16" a="1"/>
  <c r="N1106" i="16" s="1"/>
  <c r="N1107" i="16" a="1"/>
  <c r="N1107" i="16" s="1"/>
  <c r="N1108" i="16" a="1"/>
  <c r="N1108" i="16" s="1"/>
  <c r="N1109" i="16" a="1"/>
  <c r="N1109" i="16" s="1"/>
  <c r="N1110" i="16" a="1"/>
  <c r="N1110" i="16" s="1"/>
  <c r="N1111" i="16" a="1"/>
  <c r="N1111" i="16" s="1"/>
  <c r="N1112" i="16" a="1"/>
  <c r="N1112" i="16" s="1"/>
  <c r="N1113" i="16" a="1"/>
  <c r="N1113" i="16" s="1"/>
  <c r="N1114" i="16" a="1"/>
  <c r="N1114" i="16" s="1"/>
  <c r="N1115" i="16" a="1"/>
  <c r="N1115" i="16" s="1"/>
  <c r="N1116" i="16" a="1"/>
  <c r="N1116" i="16" s="1"/>
  <c r="N1117" i="16" a="1"/>
  <c r="N1117" i="16" s="1"/>
  <c r="N1118" i="16" a="1"/>
  <c r="N1118" i="16" s="1"/>
  <c r="N1119" i="16" a="1"/>
  <c r="N1119" i="16" s="1"/>
  <c r="N1120" i="16" a="1"/>
  <c r="N1120" i="16" s="1"/>
  <c r="N1121" i="16" a="1"/>
  <c r="N1121" i="16" s="1"/>
  <c r="N1122" i="16" a="1"/>
  <c r="N1122" i="16" s="1"/>
  <c r="N1123" i="16" a="1"/>
  <c r="N1123" i="16" s="1"/>
  <c r="N1124" i="16" a="1"/>
  <c r="N1124" i="16" s="1"/>
  <c r="N1125" i="16" a="1"/>
  <c r="N1125" i="16" s="1"/>
  <c r="N1126" i="16" a="1"/>
  <c r="N1126" i="16" s="1"/>
  <c r="N1127" i="16" a="1"/>
  <c r="N1127" i="16" s="1"/>
  <c r="N1128" i="16" a="1"/>
  <c r="N1128" i="16" s="1"/>
  <c r="N1129" i="16" a="1"/>
  <c r="N1129" i="16" s="1"/>
  <c r="N1130" i="16" a="1"/>
  <c r="N1130" i="16" s="1"/>
  <c r="N1131" i="16" a="1"/>
  <c r="N1131" i="16" s="1"/>
  <c r="N1132" i="16" a="1"/>
  <c r="N1132" i="16" s="1"/>
  <c r="N1133" i="16" a="1"/>
  <c r="N1133" i="16" s="1"/>
  <c r="N1134" i="16" a="1"/>
  <c r="N1134" i="16" s="1"/>
  <c r="N1135" i="16" a="1"/>
  <c r="N1135" i="16" s="1"/>
  <c r="N1136" i="16" a="1"/>
  <c r="N1136" i="16" s="1"/>
  <c r="N1137" i="16" a="1"/>
  <c r="N1137" i="16" s="1"/>
  <c r="N1138" i="16" a="1"/>
  <c r="N1138" i="16" s="1"/>
  <c r="N1139" i="16" a="1"/>
  <c r="N1139" i="16" s="1"/>
  <c r="N1140" i="16" a="1"/>
  <c r="N1140" i="16" s="1"/>
  <c r="N1141" i="16" a="1"/>
  <c r="N1141" i="16" s="1"/>
  <c r="N1142" i="16" a="1"/>
  <c r="N1142" i="16" s="1"/>
  <c r="N1143" i="16" a="1"/>
  <c r="N1143" i="16" s="1"/>
  <c r="N1144" i="16" a="1"/>
  <c r="N1144" i="16" s="1"/>
  <c r="N1145" i="16" a="1"/>
  <c r="N1145" i="16" s="1"/>
  <c r="N1146" i="16" a="1"/>
  <c r="N1146" i="16" s="1"/>
  <c r="N1147" i="16" a="1"/>
  <c r="N1147" i="16" s="1"/>
  <c r="N1148" i="16" a="1"/>
  <c r="N1148" i="16" s="1"/>
  <c r="N1149" i="16" a="1"/>
  <c r="N1149" i="16" s="1"/>
  <c r="N1150" i="16" a="1"/>
  <c r="N1150" i="16" s="1"/>
  <c r="N1151" i="16" a="1"/>
  <c r="N1151" i="16" s="1"/>
  <c r="N1152" i="16" a="1"/>
  <c r="N1152" i="16" s="1"/>
  <c r="N1153" i="16" a="1"/>
  <c r="N1153" i="16" s="1"/>
  <c r="N1154" i="16" a="1"/>
  <c r="N1154" i="16" s="1"/>
  <c r="N1155" i="16" a="1"/>
  <c r="N1155" i="16" s="1"/>
  <c r="N1156" i="16" a="1"/>
  <c r="N1156" i="16" s="1"/>
  <c r="N1157" i="16" a="1"/>
  <c r="N1157" i="16" s="1"/>
  <c r="N1158" i="16" a="1"/>
  <c r="N1158" i="16" s="1"/>
  <c r="N1159" i="16" a="1"/>
  <c r="N1159" i="16" s="1"/>
  <c r="N1160" i="16" a="1"/>
  <c r="N1160" i="16" s="1"/>
  <c r="N1161" i="16" a="1"/>
  <c r="N1161" i="16" s="1"/>
  <c r="N1162" i="16" a="1"/>
  <c r="N1162" i="16" s="1"/>
  <c r="N1163" i="16" a="1"/>
  <c r="N1163" i="16" s="1"/>
  <c r="N1164" i="16" a="1"/>
  <c r="N1164" i="16" s="1"/>
  <c r="N1165" i="16" a="1"/>
  <c r="N1165" i="16" s="1"/>
  <c r="N1166" i="16" a="1"/>
  <c r="N1166" i="16" s="1"/>
  <c r="N1167" i="16" a="1"/>
  <c r="N1167" i="16" s="1"/>
  <c r="N1168" i="16" a="1"/>
  <c r="N1168" i="16" s="1"/>
  <c r="N1169" i="16" a="1"/>
  <c r="N1169" i="16" s="1"/>
  <c r="N1170" i="16" a="1"/>
  <c r="N1170" i="16" s="1"/>
  <c r="N1171" i="16" a="1"/>
  <c r="N1171" i="16" s="1"/>
  <c r="N1172" i="16" a="1"/>
  <c r="N1172" i="16" s="1"/>
  <c r="N1173" i="16" a="1"/>
  <c r="N1173" i="16" s="1"/>
  <c r="N1174" i="16" a="1"/>
  <c r="N1174" i="16" s="1"/>
  <c r="N1175" i="16" a="1"/>
  <c r="N1175" i="16" s="1"/>
  <c r="N1176" i="16" a="1"/>
  <c r="N1176" i="16" s="1"/>
  <c r="N1177" i="16" a="1"/>
  <c r="N1177" i="16" s="1"/>
  <c r="N1178" i="16" a="1"/>
  <c r="N1178" i="16" s="1"/>
  <c r="N1179" i="16" a="1"/>
  <c r="N1179" i="16" s="1"/>
  <c r="N1180" i="16" a="1"/>
  <c r="N1180" i="16" s="1"/>
  <c r="N1181" i="16" a="1"/>
  <c r="N1181" i="16" s="1"/>
  <c r="N1182" i="16" a="1"/>
  <c r="N1182" i="16" s="1"/>
  <c r="N1183" i="16" a="1"/>
  <c r="N1183" i="16" s="1"/>
  <c r="N1184" i="16" a="1"/>
  <c r="N1184" i="16" s="1"/>
  <c r="N1185" i="16" a="1"/>
  <c r="N1185" i="16" s="1"/>
  <c r="N1186" i="16" a="1"/>
  <c r="N1186" i="16" s="1"/>
  <c r="N1187" i="16" a="1"/>
  <c r="N1187" i="16" s="1"/>
  <c r="N1188" i="16" a="1"/>
  <c r="N1188" i="16" s="1"/>
  <c r="N1189" i="16" a="1"/>
  <c r="N1189" i="16" s="1"/>
  <c r="N1190" i="16" a="1"/>
  <c r="N1190" i="16" s="1"/>
  <c r="N1191" i="16" a="1"/>
  <c r="N1191" i="16" s="1"/>
  <c r="N1192" i="16" a="1"/>
  <c r="N1192" i="16" s="1"/>
  <c r="N1193" i="16" a="1"/>
  <c r="N1193" i="16" s="1"/>
  <c r="N1194" i="16" a="1"/>
  <c r="N1194" i="16" s="1"/>
  <c r="N1195" i="16" a="1"/>
  <c r="N1195" i="16" s="1"/>
  <c r="N1196" i="16" a="1"/>
  <c r="N1196" i="16" s="1"/>
  <c r="N1197" i="16" a="1"/>
  <c r="N1197" i="16" s="1"/>
  <c r="N1198" i="16" a="1"/>
  <c r="N1198" i="16" s="1"/>
  <c r="N1199" i="16" a="1"/>
  <c r="N1199" i="16" s="1"/>
  <c r="N1200" i="16" a="1"/>
  <c r="N1200" i="16" s="1"/>
  <c r="N1201" i="16" a="1"/>
  <c r="N1201" i="16" s="1"/>
  <c r="N1202" i="16" a="1"/>
  <c r="N1202" i="16" s="1"/>
  <c r="N1203" i="16" a="1"/>
  <c r="N1203" i="16" s="1"/>
  <c r="N1204" i="16" a="1"/>
  <c r="N1204" i="16" s="1"/>
  <c r="N1205" i="16" a="1"/>
  <c r="N1205" i="16" s="1"/>
  <c r="N1206" i="16" a="1"/>
  <c r="N1206" i="16" s="1"/>
  <c r="N1207" i="16" a="1"/>
  <c r="N1207" i="16" s="1"/>
  <c r="N1208" i="16" a="1"/>
  <c r="N1208" i="16" s="1"/>
  <c r="N1209" i="16" a="1"/>
  <c r="N1209" i="16" s="1"/>
  <c r="N1210" i="16" a="1"/>
  <c r="N1210" i="16" s="1"/>
  <c r="N1211" i="16" a="1"/>
  <c r="N1211" i="16" s="1"/>
  <c r="N1212" i="16" a="1"/>
  <c r="N1212" i="16" s="1"/>
  <c r="N1213" i="16" a="1"/>
  <c r="N1213" i="16" s="1"/>
  <c r="N1214" i="16" a="1"/>
  <c r="N1214" i="16" s="1"/>
  <c r="N1215" i="16" a="1"/>
  <c r="N1215" i="16" s="1"/>
  <c r="N1216" i="16" a="1"/>
  <c r="N1216" i="16" s="1"/>
  <c r="N1217" i="16" a="1"/>
  <c r="N1217" i="16" s="1"/>
  <c r="N1218" i="16" a="1"/>
  <c r="N1218" i="16" s="1"/>
  <c r="N1219" i="16" a="1"/>
  <c r="N1219" i="16" s="1"/>
  <c r="N1220" i="16" a="1"/>
  <c r="N1220" i="16" s="1"/>
  <c r="N1221" i="16" a="1"/>
  <c r="N1221" i="16" s="1"/>
  <c r="N1222" i="16" a="1"/>
  <c r="N1222" i="16" s="1"/>
  <c r="N1223" i="16" a="1"/>
  <c r="N1223" i="16" s="1"/>
  <c r="N1224" i="16" a="1"/>
  <c r="N1224" i="16" s="1"/>
  <c r="N1225" i="16" a="1"/>
  <c r="N1225" i="16" s="1"/>
  <c r="N1226" i="16" a="1"/>
  <c r="N1226" i="16" s="1"/>
  <c r="N1227" i="16" a="1"/>
  <c r="N1227" i="16" s="1"/>
  <c r="N1228" i="16" a="1"/>
  <c r="N1228" i="16" s="1"/>
  <c r="N1229" i="16" a="1"/>
  <c r="N1229" i="16" s="1"/>
  <c r="N1230" i="16" a="1"/>
  <c r="N1230" i="16" s="1"/>
  <c r="N1231" i="16" a="1"/>
  <c r="N1231" i="16" s="1"/>
  <c r="N1232" i="16" a="1"/>
  <c r="N1232" i="16" s="1"/>
  <c r="N1233" i="16" a="1"/>
  <c r="N1233" i="16" s="1"/>
  <c r="N1234" i="16" a="1"/>
  <c r="N1234" i="16" s="1"/>
  <c r="N1235" i="16" a="1"/>
  <c r="N1235" i="16" s="1"/>
  <c r="N1236" i="16" a="1"/>
  <c r="N1236" i="16" s="1"/>
  <c r="N1237" i="16" a="1"/>
  <c r="N1237" i="16" s="1"/>
  <c r="N1238" i="16" a="1"/>
  <c r="N1238" i="16" s="1"/>
  <c r="N1239" i="16" a="1"/>
  <c r="N1239" i="16" s="1"/>
  <c r="N1240" i="16" a="1"/>
  <c r="N1240" i="16" s="1"/>
  <c r="N1241" i="16" a="1"/>
  <c r="N1241" i="16" s="1"/>
  <c r="N1242" i="16" a="1"/>
  <c r="N1242" i="16" s="1"/>
  <c r="N1243" i="16" a="1"/>
  <c r="N1243" i="16" s="1"/>
  <c r="N1244" i="16" a="1"/>
  <c r="N1244" i="16" s="1"/>
  <c r="N1245" i="16" a="1"/>
  <c r="N1245" i="16" s="1"/>
  <c r="N1246" i="16" a="1"/>
  <c r="N1246" i="16" s="1"/>
  <c r="N1247" i="16" a="1"/>
  <c r="N1247" i="16" s="1"/>
  <c r="N1248" i="16" a="1"/>
  <c r="N1248" i="16" s="1"/>
  <c r="N1249" i="16" a="1"/>
  <c r="N1249" i="16" s="1"/>
  <c r="N1250" i="16" a="1"/>
  <c r="N1250" i="16" s="1"/>
  <c r="N1251" i="16" a="1"/>
  <c r="N1251" i="16" s="1"/>
  <c r="N1252" i="16" a="1"/>
  <c r="N1252" i="16" s="1"/>
  <c r="N1253" i="16" a="1"/>
  <c r="N1253" i="16" s="1"/>
  <c r="N1254" i="16" a="1"/>
  <c r="N1254" i="16" s="1"/>
  <c r="N1255" i="16" a="1"/>
  <c r="N1255" i="16" s="1"/>
  <c r="N1256" i="16" a="1"/>
  <c r="N1256" i="16" s="1"/>
  <c r="N1257" i="16" a="1"/>
  <c r="N1257" i="16" s="1"/>
  <c r="N1258" i="16" a="1"/>
  <c r="N1258" i="16" s="1"/>
  <c r="N1259" i="16" a="1"/>
  <c r="N1259" i="16" s="1"/>
  <c r="N1260" i="16" a="1"/>
  <c r="N1260" i="16" s="1"/>
  <c r="N1261" i="16" a="1"/>
  <c r="N1261" i="16" s="1"/>
  <c r="N1262" i="16" a="1"/>
  <c r="N1262" i="16" s="1"/>
  <c r="N1263" i="16" a="1"/>
  <c r="N1263" i="16" s="1"/>
  <c r="N1264" i="16" a="1"/>
  <c r="N1264" i="16" s="1"/>
  <c r="N1265" i="16" a="1"/>
  <c r="N1265" i="16" s="1"/>
  <c r="N1266" i="16" a="1"/>
  <c r="N1266" i="16" s="1"/>
  <c r="N1267" i="16" a="1"/>
  <c r="N1267" i="16" s="1"/>
  <c r="N1268" i="16" a="1"/>
  <c r="N1268" i="16" s="1"/>
  <c r="N1269" i="16" a="1"/>
  <c r="N1269" i="16" s="1"/>
  <c r="N1270" i="16" a="1"/>
  <c r="N1270" i="16" s="1"/>
  <c r="N1271" i="16" a="1"/>
  <c r="N1271" i="16" s="1"/>
  <c r="N1272" i="16" a="1"/>
  <c r="N1272" i="16" s="1"/>
  <c r="N1273" i="16" a="1"/>
  <c r="N1273" i="16" s="1"/>
  <c r="N1274" i="16" a="1"/>
  <c r="N1274" i="16" s="1"/>
  <c r="N1275" i="16" a="1"/>
  <c r="N1275" i="16" s="1"/>
  <c r="N1276" i="16" a="1"/>
  <c r="N1276" i="16" s="1"/>
  <c r="N1277" i="16" a="1"/>
  <c r="N1277" i="16" s="1"/>
  <c r="N1278" i="16" a="1"/>
  <c r="N1278" i="16" s="1"/>
  <c r="N1279" i="16" a="1"/>
  <c r="N1279" i="16" s="1"/>
  <c r="N1280" i="16" a="1"/>
  <c r="N1280" i="16" s="1"/>
  <c r="N1281" i="16" a="1"/>
  <c r="N1281" i="16" s="1"/>
  <c r="N1282" i="16" a="1"/>
  <c r="N1282" i="16" s="1"/>
  <c r="N1283" i="16" a="1"/>
  <c r="N1283" i="16" s="1"/>
  <c r="N1284" i="16" a="1"/>
  <c r="N1284" i="16" s="1"/>
  <c r="N1285" i="16" a="1"/>
  <c r="N1285" i="16" s="1"/>
  <c r="N1286" i="16" a="1"/>
  <c r="N1286" i="16" s="1"/>
  <c r="N1287" i="16" a="1"/>
  <c r="N1287" i="16" s="1"/>
  <c r="N1288" i="16" a="1"/>
  <c r="N1288" i="16" s="1"/>
  <c r="N1289" i="16" a="1"/>
  <c r="N1289" i="16" s="1"/>
  <c r="N1290" i="16" a="1"/>
  <c r="N1290" i="16" s="1"/>
  <c r="N1291" i="16" a="1"/>
  <c r="N1291" i="16" s="1"/>
  <c r="N1292" i="16" a="1"/>
  <c r="N1292" i="16" s="1"/>
  <c r="N1293" i="16" a="1"/>
  <c r="N1293" i="16" s="1"/>
  <c r="N1294" i="16" a="1"/>
  <c r="N1294" i="16" s="1"/>
  <c r="N1295" i="16" a="1"/>
  <c r="N1295" i="16" s="1"/>
  <c r="N1296" i="16" a="1"/>
  <c r="N1296" i="16" s="1"/>
  <c r="N1297" i="16" a="1"/>
  <c r="N1297" i="16" s="1"/>
  <c r="N1298" i="16" a="1"/>
  <c r="N1298" i="16" s="1"/>
  <c r="N1299" i="16" a="1"/>
  <c r="N1299" i="16" s="1"/>
  <c r="N1300" i="16" a="1"/>
  <c r="N1300" i="16" s="1"/>
  <c r="N1301" i="16" a="1"/>
  <c r="N1301" i="16" s="1"/>
  <c r="N1302" i="16" a="1"/>
  <c r="N1302" i="16" s="1"/>
  <c r="N1303" i="16" a="1"/>
  <c r="N1303" i="16" s="1"/>
  <c r="N1304" i="16" a="1"/>
  <c r="N1304" i="16" s="1"/>
  <c r="N1305" i="16" a="1"/>
  <c r="N1305" i="16" s="1"/>
  <c r="N3" i="16" a="1"/>
  <c r="N3" i="16" s="1"/>
  <c r="M4" i="16" a="1"/>
  <c r="M4" i="16" s="1"/>
  <c r="M5" i="16" a="1"/>
  <c r="M5" i="16" s="1"/>
  <c r="M6" i="16" a="1"/>
  <c r="M6" i="16" s="1"/>
  <c r="M7" i="16" a="1"/>
  <c r="M7" i="16" s="1"/>
  <c r="M8" i="16" a="1"/>
  <c r="M8" i="16" s="1"/>
  <c r="M9" i="16" a="1"/>
  <c r="M9" i="16" s="1"/>
  <c r="M10" i="16" a="1"/>
  <c r="M10" i="16" s="1"/>
  <c r="M11" i="16" a="1"/>
  <c r="M11" i="16" s="1"/>
  <c r="M12" i="16" a="1"/>
  <c r="M12" i="16" s="1"/>
  <c r="M13" i="16" a="1"/>
  <c r="M13" i="16" s="1"/>
  <c r="M14" i="16" a="1"/>
  <c r="M14" i="16" s="1"/>
  <c r="M15" i="16" a="1"/>
  <c r="M15" i="16" s="1"/>
  <c r="M16" i="16" a="1"/>
  <c r="M16" i="16" s="1"/>
  <c r="M17" i="16" a="1"/>
  <c r="M17" i="16" s="1"/>
  <c r="M18" i="16" a="1"/>
  <c r="M18" i="16" s="1"/>
  <c r="M19" i="16" a="1"/>
  <c r="M19" i="16" s="1"/>
  <c r="M20" i="16" a="1"/>
  <c r="M20" i="16" s="1"/>
  <c r="M21" i="16" a="1"/>
  <c r="M21" i="16" s="1"/>
  <c r="M22" i="16" a="1"/>
  <c r="M22" i="16" s="1"/>
  <c r="M23" i="16" a="1"/>
  <c r="M23" i="16" s="1"/>
  <c r="M24" i="16" a="1"/>
  <c r="M24" i="16" s="1"/>
  <c r="M25" i="16" a="1"/>
  <c r="M25" i="16" s="1"/>
  <c r="M26" i="16" a="1"/>
  <c r="M26" i="16" s="1"/>
  <c r="M27" i="16" a="1"/>
  <c r="M27" i="16" s="1"/>
  <c r="M28" i="16" a="1"/>
  <c r="M28" i="16" s="1"/>
  <c r="M29" i="16" a="1"/>
  <c r="M29" i="16" s="1"/>
  <c r="M30" i="16" a="1"/>
  <c r="M30" i="16" s="1"/>
  <c r="M31" i="16" a="1"/>
  <c r="M31" i="16" s="1"/>
  <c r="M32" i="16" a="1"/>
  <c r="M32" i="16" s="1"/>
  <c r="M33" i="16" a="1"/>
  <c r="M33" i="16" s="1"/>
  <c r="M34" i="16" a="1"/>
  <c r="M34" i="16" s="1"/>
  <c r="M35" i="16" a="1"/>
  <c r="M35" i="16" s="1"/>
  <c r="M36" i="16" a="1"/>
  <c r="M36" i="16" s="1"/>
  <c r="M37" i="16" a="1"/>
  <c r="M37" i="16" s="1"/>
  <c r="M38" i="16" a="1"/>
  <c r="M38" i="16" s="1"/>
  <c r="M39" i="16" a="1"/>
  <c r="M39" i="16" s="1"/>
  <c r="M40" i="16" a="1"/>
  <c r="M40" i="16" s="1"/>
  <c r="M41" i="16" a="1"/>
  <c r="M41" i="16" s="1"/>
  <c r="M42" i="16" a="1"/>
  <c r="M42" i="16" s="1"/>
  <c r="M43" i="16" a="1"/>
  <c r="M43" i="16" s="1"/>
  <c r="M44" i="16" a="1"/>
  <c r="M44" i="16" s="1"/>
  <c r="M45" i="16" a="1"/>
  <c r="M45" i="16" s="1"/>
  <c r="M46" i="16" a="1"/>
  <c r="M46" i="16" s="1"/>
  <c r="M47" i="16" a="1"/>
  <c r="M47" i="16" s="1"/>
  <c r="M48" i="16" a="1"/>
  <c r="M48" i="16" s="1"/>
  <c r="M49" i="16" a="1"/>
  <c r="M49" i="16" s="1"/>
  <c r="M50" i="16" a="1"/>
  <c r="M50" i="16" s="1"/>
  <c r="M51" i="16" a="1"/>
  <c r="M51" i="16" s="1"/>
  <c r="M52" i="16" a="1"/>
  <c r="M52" i="16" s="1"/>
  <c r="M53" i="16" a="1"/>
  <c r="M53" i="16" s="1"/>
  <c r="M54" i="16" a="1"/>
  <c r="M54" i="16" s="1"/>
  <c r="M55" i="16" a="1"/>
  <c r="M55" i="16" s="1"/>
  <c r="M56" i="16" a="1"/>
  <c r="M56" i="16" s="1"/>
  <c r="M57" i="16" a="1"/>
  <c r="M57" i="16" s="1"/>
  <c r="M58" i="16" a="1"/>
  <c r="M58" i="16" s="1"/>
  <c r="M59" i="16" a="1"/>
  <c r="M59" i="16" s="1"/>
  <c r="M60" i="16" a="1"/>
  <c r="M60" i="16" s="1"/>
  <c r="M61" i="16" a="1"/>
  <c r="M61" i="16" s="1"/>
  <c r="M62" i="16" a="1"/>
  <c r="M62" i="16" s="1"/>
  <c r="M63" i="16" a="1"/>
  <c r="M63" i="16" s="1"/>
  <c r="M64" i="16" a="1"/>
  <c r="M64" i="16" s="1"/>
  <c r="M65" i="16" a="1"/>
  <c r="M65" i="16" s="1"/>
  <c r="M66" i="16" a="1"/>
  <c r="M66" i="16" s="1"/>
  <c r="M67" i="16" a="1"/>
  <c r="M67" i="16" s="1"/>
  <c r="M68" i="16" a="1"/>
  <c r="M68" i="16" s="1"/>
  <c r="M69" i="16" a="1"/>
  <c r="M69" i="16" s="1"/>
  <c r="M70" i="16" a="1"/>
  <c r="M70" i="16" s="1"/>
  <c r="M71" i="16" a="1"/>
  <c r="M71" i="16" s="1"/>
  <c r="M72" i="16" a="1"/>
  <c r="M72" i="16" s="1"/>
  <c r="M73" i="16" a="1"/>
  <c r="M73" i="16" s="1"/>
  <c r="M74" i="16" a="1"/>
  <c r="M74" i="16" s="1"/>
  <c r="M75" i="16" a="1"/>
  <c r="M75" i="16" s="1"/>
  <c r="M76" i="16" a="1"/>
  <c r="M76" i="16" s="1"/>
  <c r="M77" i="16" a="1"/>
  <c r="M77" i="16" s="1"/>
  <c r="M78" i="16" a="1"/>
  <c r="M78" i="16" s="1"/>
  <c r="M79" i="16" a="1"/>
  <c r="M79" i="16" s="1"/>
  <c r="M80" i="16" a="1"/>
  <c r="M80" i="16" s="1"/>
  <c r="M81" i="16" a="1"/>
  <c r="M81" i="16" s="1"/>
  <c r="M82" i="16" a="1"/>
  <c r="M82" i="16" s="1"/>
  <c r="M83" i="16" a="1"/>
  <c r="M83" i="16" s="1"/>
  <c r="M84" i="16" a="1"/>
  <c r="M84" i="16" s="1"/>
  <c r="M85" i="16" a="1"/>
  <c r="M85" i="16" s="1"/>
  <c r="M86" i="16" a="1"/>
  <c r="M86" i="16" s="1"/>
  <c r="M87" i="16" a="1"/>
  <c r="M87" i="16" s="1"/>
  <c r="M88" i="16" a="1"/>
  <c r="M88" i="16" s="1"/>
  <c r="M89" i="16" a="1"/>
  <c r="M89" i="16" s="1"/>
  <c r="M90" i="16" a="1"/>
  <c r="M90" i="16" s="1"/>
  <c r="M91" i="16" a="1"/>
  <c r="M91" i="16" s="1"/>
  <c r="M92" i="16" a="1"/>
  <c r="M92" i="16" s="1"/>
  <c r="M93" i="16" a="1"/>
  <c r="M93" i="16" s="1"/>
  <c r="M94" i="16" a="1"/>
  <c r="M94" i="16" s="1"/>
  <c r="M95" i="16" a="1"/>
  <c r="M95" i="16" s="1"/>
  <c r="M96" i="16" a="1"/>
  <c r="M96" i="16" s="1"/>
  <c r="M97" i="16" a="1"/>
  <c r="M97" i="16" s="1"/>
  <c r="M98" i="16" a="1"/>
  <c r="M98" i="16" s="1"/>
  <c r="M99" i="16" a="1"/>
  <c r="M99" i="16" s="1"/>
  <c r="M100" i="16" a="1"/>
  <c r="M100" i="16" s="1"/>
  <c r="M101" i="16" a="1"/>
  <c r="M101" i="16" s="1"/>
  <c r="M102" i="16" a="1"/>
  <c r="M102" i="16" s="1"/>
  <c r="M103" i="16" a="1"/>
  <c r="M103" i="16" s="1"/>
  <c r="M104" i="16" a="1"/>
  <c r="M104" i="16" s="1"/>
  <c r="M105" i="16" a="1"/>
  <c r="M105" i="16" s="1"/>
  <c r="M106" i="16" a="1"/>
  <c r="M106" i="16" s="1"/>
  <c r="M107" i="16" a="1"/>
  <c r="M107" i="16" s="1"/>
  <c r="M108" i="16" a="1"/>
  <c r="M108" i="16" s="1"/>
  <c r="M109" i="16" a="1"/>
  <c r="M109" i="16" s="1"/>
  <c r="M110" i="16" a="1"/>
  <c r="M110" i="16" s="1"/>
  <c r="M111" i="16" a="1"/>
  <c r="M111" i="16" s="1"/>
  <c r="M112" i="16" a="1"/>
  <c r="M112" i="16" s="1"/>
  <c r="M113" i="16" a="1"/>
  <c r="M113" i="16" s="1"/>
  <c r="M114" i="16" a="1"/>
  <c r="M114" i="16" s="1"/>
  <c r="M115" i="16" a="1"/>
  <c r="M115" i="16" s="1"/>
  <c r="M116" i="16" a="1"/>
  <c r="M116" i="16" s="1"/>
  <c r="M117" i="16" a="1"/>
  <c r="M117" i="16" s="1"/>
  <c r="M118" i="16" a="1"/>
  <c r="M118" i="16" s="1"/>
  <c r="M119" i="16" a="1"/>
  <c r="M119" i="16" s="1"/>
  <c r="M120" i="16" a="1"/>
  <c r="M120" i="16" s="1"/>
  <c r="M121" i="16" a="1"/>
  <c r="M121" i="16" s="1"/>
  <c r="M122" i="16" a="1"/>
  <c r="M122" i="16" s="1"/>
  <c r="M123" i="16" a="1"/>
  <c r="M123" i="16" s="1"/>
  <c r="M124" i="16" a="1"/>
  <c r="M124" i="16" s="1"/>
  <c r="M125" i="16" a="1"/>
  <c r="M125" i="16" s="1"/>
  <c r="M126" i="16" a="1"/>
  <c r="M126" i="16" s="1"/>
  <c r="M127" i="16" a="1"/>
  <c r="M127" i="16" s="1"/>
  <c r="M128" i="16" a="1"/>
  <c r="M128" i="16" s="1"/>
  <c r="M129" i="16" a="1"/>
  <c r="M129" i="16" s="1"/>
  <c r="M130" i="16" a="1"/>
  <c r="M130" i="16" s="1"/>
  <c r="M131" i="16" a="1"/>
  <c r="M131" i="16" s="1"/>
  <c r="M132" i="16" a="1"/>
  <c r="M132" i="16" s="1"/>
  <c r="M133" i="16" a="1"/>
  <c r="M133" i="16" s="1"/>
  <c r="M134" i="16" a="1"/>
  <c r="M134" i="16" s="1"/>
  <c r="M135" i="16" a="1"/>
  <c r="M135" i="16" s="1"/>
  <c r="M136" i="16" a="1"/>
  <c r="M136" i="16" s="1"/>
  <c r="M137" i="16" a="1"/>
  <c r="M137" i="16" s="1"/>
  <c r="M138" i="16" a="1"/>
  <c r="M138" i="16" s="1"/>
  <c r="M139" i="16" a="1"/>
  <c r="M139" i="16" s="1"/>
  <c r="M140" i="16" a="1"/>
  <c r="M140" i="16" s="1"/>
  <c r="M141" i="16" a="1"/>
  <c r="M141" i="16" s="1"/>
  <c r="M142" i="16" a="1"/>
  <c r="M142" i="16" s="1"/>
  <c r="M143" i="16" a="1"/>
  <c r="M143" i="16" s="1"/>
  <c r="M144" i="16" a="1"/>
  <c r="M144" i="16" s="1"/>
  <c r="M145" i="16" a="1"/>
  <c r="M145" i="16" s="1"/>
  <c r="M146" i="16" a="1"/>
  <c r="M146" i="16" s="1"/>
  <c r="M147" i="16" a="1"/>
  <c r="M147" i="16" s="1"/>
  <c r="M148" i="16" a="1"/>
  <c r="M148" i="16" s="1"/>
  <c r="M149" i="16" a="1"/>
  <c r="M149" i="16" s="1"/>
  <c r="M150" i="16" a="1"/>
  <c r="M150" i="16" s="1"/>
  <c r="M151" i="16" a="1"/>
  <c r="M151" i="16" s="1"/>
  <c r="M152" i="16" a="1"/>
  <c r="M152" i="16" s="1"/>
  <c r="M153" i="16" a="1"/>
  <c r="M153" i="16" s="1"/>
  <c r="M154" i="16" a="1"/>
  <c r="M154" i="16" s="1"/>
  <c r="M155" i="16" a="1"/>
  <c r="M155" i="16" s="1"/>
  <c r="M156" i="16" a="1"/>
  <c r="M156" i="16" s="1"/>
  <c r="M157" i="16" a="1"/>
  <c r="M157" i="16" s="1"/>
  <c r="M158" i="16" a="1"/>
  <c r="M158" i="16" s="1"/>
  <c r="M159" i="16" a="1"/>
  <c r="M159" i="16" s="1"/>
  <c r="M160" i="16" a="1"/>
  <c r="M160" i="16" s="1"/>
  <c r="M161" i="16" a="1"/>
  <c r="M161" i="16" s="1"/>
  <c r="M162" i="16" a="1"/>
  <c r="M162" i="16" s="1"/>
  <c r="M163" i="16" a="1"/>
  <c r="M163" i="16" s="1"/>
  <c r="M164" i="16" a="1"/>
  <c r="M164" i="16" s="1"/>
  <c r="M165" i="16" a="1"/>
  <c r="M165" i="16" s="1"/>
  <c r="M166" i="16" a="1"/>
  <c r="M166" i="16" s="1"/>
  <c r="M167" i="16" a="1"/>
  <c r="M167" i="16" s="1"/>
  <c r="M168" i="16" a="1"/>
  <c r="M168" i="16" s="1"/>
  <c r="M169" i="16" a="1"/>
  <c r="M169" i="16" s="1"/>
  <c r="M170" i="16" a="1"/>
  <c r="M170" i="16" s="1"/>
  <c r="M171" i="16" a="1"/>
  <c r="M171" i="16" s="1"/>
  <c r="M172" i="16" a="1"/>
  <c r="M172" i="16" s="1"/>
  <c r="M173" i="16" a="1"/>
  <c r="M173" i="16" s="1"/>
  <c r="M174" i="16" a="1"/>
  <c r="M174" i="16"/>
  <c r="M175" i="16" a="1"/>
  <c r="M175" i="16" s="1"/>
  <c r="M176" i="16" a="1"/>
  <c r="M176" i="16"/>
  <c r="M177" i="16" a="1"/>
  <c r="M177" i="16"/>
  <c r="M178" i="16" a="1"/>
  <c r="M178" i="16" s="1"/>
  <c r="M179" i="16" a="1"/>
  <c r="M179" i="16" s="1"/>
  <c r="M180" i="16" a="1"/>
  <c r="M180" i="16" s="1"/>
  <c r="M181" i="16" a="1"/>
  <c r="M181" i="16" s="1"/>
  <c r="M182" i="16" a="1"/>
  <c r="M182" i="16" s="1"/>
  <c r="M183" i="16" a="1"/>
  <c r="M183" i="16" s="1"/>
  <c r="M184" i="16" a="1"/>
  <c r="M184" i="16" s="1"/>
  <c r="M185" i="16" a="1"/>
  <c r="M185" i="16" s="1"/>
  <c r="M186" i="16" a="1"/>
  <c r="M186" i="16" s="1"/>
  <c r="M187" i="16" a="1"/>
  <c r="M187" i="16" s="1"/>
  <c r="M188" i="16" a="1"/>
  <c r="M188" i="16" s="1"/>
  <c r="M189" i="16" a="1"/>
  <c r="M189" i="16" s="1"/>
  <c r="M190" i="16" a="1"/>
  <c r="M190" i="16" s="1"/>
  <c r="M191" i="16" a="1"/>
  <c r="M191" i="16" s="1"/>
  <c r="M192" i="16" a="1"/>
  <c r="M192" i="16" s="1"/>
  <c r="M193" i="16" a="1"/>
  <c r="M193" i="16" s="1"/>
  <c r="M194" i="16" a="1"/>
  <c r="M194" i="16" s="1"/>
  <c r="M195" i="16" a="1"/>
  <c r="M195" i="16" s="1"/>
  <c r="M196" i="16" a="1"/>
  <c r="M196" i="16" s="1"/>
  <c r="M197" i="16" a="1"/>
  <c r="M197" i="16" s="1"/>
  <c r="M198" i="16" a="1"/>
  <c r="M198" i="16" s="1"/>
  <c r="M199" i="16" a="1"/>
  <c r="M199" i="16" s="1"/>
  <c r="M200" i="16" a="1"/>
  <c r="M200" i="16" s="1"/>
  <c r="M201" i="16" a="1"/>
  <c r="M201" i="16" s="1"/>
  <c r="M202" i="16" a="1"/>
  <c r="M202" i="16" s="1"/>
  <c r="M203" i="16" a="1"/>
  <c r="M203" i="16" s="1"/>
  <c r="M204" i="16" a="1"/>
  <c r="M204" i="16" s="1"/>
  <c r="M205" i="16" a="1"/>
  <c r="M205" i="16" s="1"/>
  <c r="M206" i="16" a="1"/>
  <c r="M206" i="16" s="1"/>
  <c r="M207" i="16" a="1"/>
  <c r="M207" i="16" s="1"/>
  <c r="M208" i="16" a="1"/>
  <c r="M208" i="16" s="1"/>
  <c r="M209" i="16" a="1"/>
  <c r="M209" i="16" s="1"/>
  <c r="M210" i="16" a="1"/>
  <c r="M210" i="16" s="1"/>
  <c r="M211" i="16" a="1"/>
  <c r="M211" i="16" s="1"/>
  <c r="M212" i="16" a="1"/>
  <c r="M212" i="16" s="1"/>
  <c r="M213" i="16" a="1"/>
  <c r="M213" i="16" s="1"/>
  <c r="M214" i="16" a="1"/>
  <c r="M214" i="16" s="1"/>
  <c r="M215" i="16" a="1"/>
  <c r="M215" i="16" s="1"/>
  <c r="M216" i="16" a="1"/>
  <c r="M216" i="16" s="1"/>
  <c r="M217" i="16" a="1"/>
  <c r="M217" i="16" s="1"/>
  <c r="M218" i="16" a="1"/>
  <c r="M218" i="16" s="1"/>
  <c r="M219" i="16" a="1"/>
  <c r="M219" i="16" s="1"/>
  <c r="M220" i="16" a="1"/>
  <c r="M220" i="16" s="1"/>
  <c r="M221" i="16" a="1"/>
  <c r="M221" i="16" s="1"/>
  <c r="M222" i="16" a="1"/>
  <c r="M222" i="16" s="1"/>
  <c r="M223" i="16" a="1"/>
  <c r="M223" i="16" s="1"/>
  <c r="M224" i="16" a="1"/>
  <c r="M224" i="16" s="1"/>
  <c r="M225" i="16" a="1"/>
  <c r="M225" i="16" s="1"/>
  <c r="M226" i="16" a="1"/>
  <c r="M226" i="16" s="1"/>
  <c r="M227" i="16" a="1"/>
  <c r="M227" i="16" s="1"/>
  <c r="M228" i="16" a="1"/>
  <c r="M228" i="16" s="1"/>
  <c r="M229" i="16" a="1"/>
  <c r="M229" i="16" s="1"/>
  <c r="M230" i="16" a="1"/>
  <c r="M230" i="16" s="1"/>
  <c r="M231" i="16" a="1"/>
  <c r="M231" i="16" s="1"/>
  <c r="M232" i="16" a="1"/>
  <c r="M232" i="16" s="1"/>
  <c r="M233" i="16" a="1"/>
  <c r="M233" i="16" s="1"/>
  <c r="M234" i="16" a="1"/>
  <c r="M234" i="16" s="1"/>
  <c r="M235" i="16" a="1"/>
  <c r="M235" i="16" s="1"/>
  <c r="M236" i="16" a="1"/>
  <c r="M236" i="16" s="1"/>
  <c r="M237" i="16" a="1"/>
  <c r="M237" i="16" s="1"/>
  <c r="M238" i="16" a="1"/>
  <c r="M238" i="16" s="1"/>
  <c r="M239" i="16" a="1"/>
  <c r="M239" i="16" s="1"/>
  <c r="M240" i="16" a="1"/>
  <c r="M240" i="16" s="1"/>
  <c r="M241" i="16" a="1"/>
  <c r="M241" i="16" s="1"/>
  <c r="M242" i="16" a="1"/>
  <c r="M242" i="16" s="1"/>
  <c r="M243" i="16" a="1"/>
  <c r="M243" i="16" s="1"/>
  <c r="M244" i="16" a="1"/>
  <c r="M244" i="16" s="1"/>
  <c r="M245" i="16" a="1"/>
  <c r="M245" i="16" s="1"/>
  <c r="M246" i="16" a="1"/>
  <c r="M246" i="16" s="1"/>
  <c r="M247" i="16" a="1"/>
  <c r="M247" i="16" s="1"/>
  <c r="M248" i="16" a="1"/>
  <c r="M248" i="16" s="1"/>
  <c r="M249" i="16" a="1"/>
  <c r="M249" i="16" s="1"/>
  <c r="M250" i="16" a="1"/>
  <c r="M250" i="16" s="1"/>
  <c r="M251" i="16" a="1"/>
  <c r="M251" i="16" s="1"/>
  <c r="M252" i="16" a="1"/>
  <c r="M252" i="16" s="1"/>
  <c r="M253" i="16" a="1"/>
  <c r="M253" i="16" s="1"/>
  <c r="M254" i="16" a="1"/>
  <c r="M254" i="16" s="1"/>
  <c r="M255" i="16" a="1"/>
  <c r="M255" i="16" s="1"/>
  <c r="M256" i="16" a="1"/>
  <c r="M256" i="16" s="1"/>
  <c r="M257" i="16" a="1"/>
  <c r="M257" i="16" s="1"/>
  <c r="M258" i="16" a="1"/>
  <c r="M258" i="16" s="1"/>
  <c r="M259" i="16" a="1"/>
  <c r="M259" i="16" s="1"/>
  <c r="M260" i="16" a="1"/>
  <c r="M260" i="16" s="1"/>
  <c r="M261" i="16" a="1"/>
  <c r="M261" i="16" s="1"/>
  <c r="M262" i="16" a="1"/>
  <c r="M262" i="16" s="1"/>
  <c r="M263" i="16" a="1"/>
  <c r="M263" i="16" s="1"/>
  <c r="M264" i="16" a="1"/>
  <c r="M264" i="16" s="1"/>
  <c r="M265" i="16" a="1"/>
  <c r="M265" i="16" s="1"/>
  <c r="M266" i="16" a="1"/>
  <c r="M266" i="16" s="1"/>
  <c r="M267" i="16" a="1"/>
  <c r="M267" i="16" s="1"/>
  <c r="M268" i="16" a="1"/>
  <c r="M268" i="16" s="1"/>
  <c r="M269" i="16" a="1"/>
  <c r="M269" i="16" s="1"/>
  <c r="M270" i="16" a="1"/>
  <c r="M270" i="16" s="1"/>
  <c r="M271" i="16" a="1"/>
  <c r="M271" i="16" s="1"/>
  <c r="M272" i="16" a="1"/>
  <c r="M272" i="16" s="1"/>
  <c r="M273" i="16" a="1"/>
  <c r="M273" i="16" s="1"/>
  <c r="M274" i="16" a="1"/>
  <c r="M274" i="16" s="1"/>
  <c r="M275" i="16" a="1"/>
  <c r="M275" i="16" s="1"/>
  <c r="M276" i="16" a="1"/>
  <c r="M276" i="16" s="1"/>
  <c r="M277" i="16" a="1"/>
  <c r="M277" i="16" s="1"/>
  <c r="M278" i="16" a="1"/>
  <c r="M278" i="16" s="1"/>
  <c r="M279" i="16" a="1"/>
  <c r="M279" i="16" s="1"/>
  <c r="M280" i="16" a="1"/>
  <c r="M280" i="16" s="1"/>
  <c r="M281" i="16" a="1"/>
  <c r="M281" i="16" s="1"/>
  <c r="M282" i="16" a="1"/>
  <c r="M282" i="16" s="1"/>
  <c r="M283" i="16" a="1"/>
  <c r="M283" i="16" s="1"/>
  <c r="M284" i="16" a="1"/>
  <c r="M284" i="16" s="1"/>
  <c r="M285" i="16" a="1"/>
  <c r="M285" i="16" s="1"/>
  <c r="M286" i="16" a="1"/>
  <c r="M286" i="16" s="1"/>
  <c r="M287" i="16" a="1"/>
  <c r="M287" i="16" s="1"/>
  <c r="M288" i="16" a="1"/>
  <c r="M288" i="16" s="1"/>
  <c r="M289" i="16" a="1"/>
  <c r="M289" i="16" s="1"/>
  <c r="M290" i="16" a="1"/>
  <c r="M290" i="16" s="1"/>
  <c r="M291" i="16" a="1"/>
  <c r="M291" i="16" s="1"/>
  <c r="M292" i="16" a="1"/>
  <c r="M292" i="16" s="1"/>
  <c r="M293" i="16" a="1"/>
  <c r="M293" i="16" s="1"/>
  <c r="M294" i="16" a="1"/>
  <c r="M294" i="16" s="1"/>
  <c r="M295" i="16" a="1"/>
  <c r="M295" i="16"/>
  <c r="M296" i="16" a="1"/>
  <c r="M296" i="16" s="1"/>
  <c r="M297" i="16" a="1"/>
  <c r="M297" i="16" s="1"/>
  <c r="M298" i="16" a="1"/>
  <c r="M298" i="16" s="1"/>
  <c r="M299" i="16" a="1"/>
  <c r="M299" i="16" s="1"/>
  <c r="M300" i="16" a="1"/>
  <c r="M300" i="16" s="1"/>
  <c r="M301" i="16" a="1"/>
  <c r="M301" i="16"/>
  <c r="M302" i="16" a="1"/>
  <c r="M302" i="16" s="1"/>
  <c r="M303" i="16" a="1"/>
  <c r="M303" i="16"/>
  <c r="M304" i="16" a="1"/>
  <c r="M304" i="16" s="1"/>
  <c r="M305" i="16" a="1"/>
  <c r="M305" i="16" s="1"/>
  <c r="M306" i="16" a="1"/>
  <c r="M306" i="16" s="1"/>
  <c r="M307" i="16" a="1"/>
  <c r="M307" i="16" s="1"/>
  <c r="M308" i="16" a="1"/>
  <c r="M308" i="16" s="1"/>
  <c r="M309" i="16" a="1"/>
  <c r="M309" i="16"/>
  <c r="M310" i="16" a="1"/>
  <c r="M310" i="16" s="1"/>
  <c r="M311" i="16" a="1"/>
  <c r="M311" i="16"/>
  <c r="M312" i="16" a="1"/>
  <c r="M312" i="16" s="1"/>
  <c r="M313" i="16" a="1"/>
  <c r="M313" i="16" s="1"/>
  <c r="M314" i="16" a="1"/>
  <c r="M314" i="16" s="1"/>
  <c r="M315" i="16" a="1"/>
  <c r="M315" i="16" s="1"/>
  <c r="M316" i="16" a="1"/>
  <c r="M316" i="16" s="1"/>
  <c r="M317" i="16" a="1"/>
  <c r="M317" i="16"/>
  <c r="M318" i="16" a="1"/>
  <c r="M318" i="16" s="1"/>
  <c r="M319" i="16" a="1"/>
  <c r="M319" i="16"/>
  <c r="M320" i="16" a="1"/>
  <c r="M320" i="16" s="1"/>
  <c r="M321" i="16" a="1"/>
  <c r="M321" i="16" s="1"/>
  <c r="M322" i="16" a="1"/>
  <c r="M322" i="16" s="1"/>
  <c r="M323" i="16" a="1"/>
  <c r="M323" i="16" s="1"/>
  <c r="M324" i="16" a="1"/>
  <c r="M324" i="16" s="1"/>
  <c r="M325" i="16" a="1"/>
  <c r="M325" i="16"/>
  <c r="M326" i="16" a="1"/>
  <c r="M326" i="16" s="1"/>
  <c r="M327" i="16" a="1"/>
  <c r="M327" i="16"/>
  <c r="M328" i="16" a="1"/>
  <c r="M328" i="16" s="1"/>
  <c r="M329" i="16" a="1"/>
  <c r="M329" i="16" s="1"/>
  <c r="M330" i="16" a="1"/>
  <c r="M330" i="16" s="1"/>
  <c r="M331" i="16" a="1"/>
  <c r="M331" i="16" s="1"/>
  <c r="M332" i="16" a="1"/>
  <c r="M332" i="16" s="1"/>
  <c r="M333" i="16" a="1"/>
  <c r="M333" i="16"/>
  <c r="M334" i="16" a="1"/>
  <c r="M334" i="16" s="1"/>
  <c r="M335" i="16" a="1"/>
  <c r="M335" i="16"/>
  <c r="M336" i="16" a="1"/>
  <c r="M336" i="16" s="1"/>
  <c r="M337" i="16" a="1"/>
  <c r="M337" i="16" s="1"/>
  <c r="M338" i="16" a="1"/>
  <c r="M338" i="16" s="1"/>
  <c r="M339" i="16" a="1"/>
  <c r="M339" i="16" s="1"/>
  <c r="M340" i="16" a="1"/>
  <c r="M340" i="16" s="1"/>
  <c r="M341" i="16" a="1"/>
  <c r="M341" i="16" s="1"/>
  <c r="M342" i="16" a="1"/>
  <c r="M342" i="16" s="1"/>
  <c r="M343" i="16" a="1"/>
  <c r="M343" i="16"/>
  <c r="M344" i="16" a="1"/>
  <c r="M344" i="16" s="1"/>
  <c r="M345" i="16" a="1"/>
  <c r="M345" i="16" s="1"/>
  <c r="M346" i="16" a="1"/>
  <c r="M346" i="16" s="1"/>
  <c r="M347" i="16" a="1"/>
  <c r="M347" i="16" s="1"/>
  <c r="M348" i="16" a="1"/>
  <c r="M348" i="16"/>
  <c r="M349" i="16" a="1"/>
  <c r="M349" i="16" s="1"/>
  <c r="M350" i="16" a="1"/>
  <c r="M350" i="16"/>
  <c r="M351" i="16" a="1"/>
  <c r="M351" i="16" s="1"/>
  <c r="M352" i="16" a="1"/>
  <c r="M352" i="16"/>
  <c r="M353" i="16" a="1"/>
  <c r="M353" i="16" s="1"/>
  <c r="M354" i="16" a="1"/>
  <c r="M354" i="16"/>
  <c r="M355" i="16" a="1"/>
  <c r="M355" i="16" s="1"/>
  <c r="M356" i="16" a="1"/>
  <c r="M356" i="16"/>
  <c r="M357" i="16" a="1"/>
  <c r="M357" i="16" s="1"/>
  <c r="M358" i="16" a="1"/>
  <c r="M358" i="16"/>
  <c r="M359" i="16" a="1"/>
  <c r="M359" i="16" s="1"/>
  <c r="M360" i="16" a="1"/>
  <c r="M360" i="16"/>
  <c r="M361" i="16" a="1"/>
  <c r="M361" i="16" s="1"/>
  <c r="M362" i="16" a="1"/>
  <c r="M362" i="16"/>
  <c r="M363" i="16" a="1"/>
  <c r="M363" i="16" s="1"/>
  <c r="M364" i="16" a="1"/>
  <c r="M364" i="16"/>
  <c r="M365" i="16" a="1"/>
  <c r="M365" i="16" s="1"/>
  <c r="M366" i="16" a="1"/>
  <c r="M366" i="16"/>
  <c r="M367" i="16" a="1"/>
  <c r="M367" i="16" s="1"/>
  <c r="M368" i="16" a="1"/>
  <c r="M368" i="16" s="1"/>
  <c r="M369" i="16" a="1"/>
  <c r="M369" i="16" s="1"/>
  <c r="M370" i="16" a="1"/>
  <c r="M370" i="16" s="1"/>
  <c r="M371" i="16" a="1"/>
  <c r="M371" i="16" s="1"/>
  <c r="M372" i="16" a="1"/>
  <c r="M372" i="16" s="1"/>
  <c r="M373" i="16" a="1"/>
  <c r="M373" i="16" s="1"/>
  <c r="M374" i="16" a="1"/>
  <c r="M374" i="16"/>
  <c r="M375" i="16" a="1"/>
  <c r="M375" i="16" s="1"/>
  <c r="M376" i="16" a="1"/>
  <c r="M376" i="16" s="1"/>
  <c r="M377" i="16" a="1"/>
  <c r="M377" i="16" s="1"/>
  <c r="M378" i="16" a="1"/>
  <c r="M378" i="16" s="1"/>
  <c r="M379" i="16" a="1"/>
  <c r="M379" i="16" s="1"/>
  <c r="M380" i="16" a="1"/>
  <c r="M380" i="16" s="1"/>
  <c r="M381" i="16" a="1"/>
  <c r="M381" i="16" s="1"/>
  <c r="M382" i="16" a="1"/>
  <c r="M382" i="16"/>
  <c r="M383" i="16" a="1"/>
  <c r="M383" i="16" s="1"/>
  <c r="M384" i="16" a="1"/>
  <c r="M384" i="16" s="1"/>
  <c r="M385" i="16" a="1"/>
  <c r="M385" i="16" s="1"/>
  <c r="M386" i="16" a="1"/>
  <c r="M386" i="16" s="1"/>
  <c r="M387" i="16" a="1"/>
  <c r="M387" i="16" s="1"/>
  <c r="M388" i="16" a="1"/>
  <c r="M388" i="16" s="1"/>
  <c r="M389" i="16" a="1"/>
  <c r="M389" i="16" s="1"/>
  <c r="M390" i="16" a="1"/>
  <c r="M390" i="16"/>
  <c r="M391" i="16" a="1"/>
  <c r="M391" i="16" s="1"/>
  <c r="M392" i="16" a="1"/>
  <c r="M392" i="16" s="1"/>
  <c r="M393" i="16" a="1"/>
  <c r="M393" i="16" s="1"/>
  <c r="M394" i="16" a="1"/>
  <c r="M394" i="16" s="1"/>
  <c r="M395" i="16" a="1"/>
  <c r="M395" i="16" s="1"/>
  <c r="M396" i="16" a="1"/>
  <c r="M396" i="16" s="1"/>
  <c r="M397" i="16" a="1"/>
  <c r="M397" i="16" s="1"/>
  <c r="M398" i="16" a="1"/>
  <c r="M398" i="16"/>
  <c r="M399" i="16" a="1"/>
  <c r="M399" i="16" s="1"/>
  <c r="M400" i="16" a="1"/>
  <c r="M400" i="16" s="1"/>
  <c r="M401" i="16" a="1"/>
  <c r="M401" i="16" s="1"/>
  <c r="M402" i="16" a="1"/>
  <c r="M402" i="16" s="1"/>
  <c r="M403" i="16" a="1"/>
  <c r="M403" i="16" s="1"/>
  <c r="M404" i="16" a="1"/>
  <c r="M404" i="16" s="1"/>
  <c r="M405" i="16" a="1"/>
  <c r="M405" i="16" s="1"/>
  <c r="M406" i="16" a="1"/>
  <c r="M406" i="16"/>
  <c r="M407" i="16" a="1"/>
  <c r="M407" i="16" s="1"/>
  <c r="M408" i="16" a="1"/>
  <c r="M408" i="16" s="1"/>
  <c r="M409" i="16" a="1"/>
  <c r="M409" i="16" s="1"/>
  <c r="M410" i="16" a="1"/>
  <c r="M410" i="16" s="1"/>
  <c r="M411" i="16" a="1"/>
  <c r="M411" i="16" s="1"/>
  <c r="M412" i="16" a="1"/>
  <c r="M412" i="16" s="1"/>
  <c r="M413" i="16" a="1"/>
  <c r="M413" i="16" s="1"/>
  <c r="M414" i="16" a="1"/>
  <c r="M414" i="16"/>
  <c r="M415" i="16" a="1"/>
  <c r="M415" i="16" s="1"/>
  <c r="M416" i="16" a="1"/>
  <c r="M416" i="16" s="1"/>
  <c r="M417" i="16" a="1"/>
  <c r="M417" i="16" s="1"/>
  <c r="M418" i="16" a="1"/>
  <c r="M418" i="16" s="1"/>
  <c r="M419" i="16" a="1"/>
  <c r="M419" i="16" s="1"/>
  <c r="M420" i="16" a="1"/>
  <c r="M420" i="16" s="1"/>
  <c r="M421" i="16" a="1"/>
  <c r="M421" i="16" s="1"/>
  <c r="M422" i="16" a="1"/>
  <c r="M422" i="16"/>
  <c r="M423" i="16" a="1"/>
  <c r="M423" i="16" s="1"/>
  <c r="M424" i="16" a="1"/>
  <c r="M424" i="16" s="1"/>
  <c r="M425" i="16" a="1"/>
  <c r="M425" i="16" s="1"/>
  <c r="M426" i="16" a="1"/>
  <c r="M426" i="16" s="1"/>
  <c r="M427" i="16" a="1"/>
  <c r="M427" i="16" s="1"/>
  <c r="M428" i="16" a="1"/>
  <c r="M428" i="16" s="1"/>
  <c r="M429" i="16" a="1"/>
  <c r="M429" i="16" s="1"/>
  <c r="M430" i="16" a="1"/>
  <c r="M430" i="16"/>
  <c r="M431" i="16" a="1"/>
  <c r="M431" i="16" s="1"/>
  <c r="M432" i="16" a="1"/>
  <c r="M432" i="16" s="1"/>
  <c r="M433" i="16" a="1"/>
  <c r="M433" i="16" s="1"/>
  <c r="M434" i="16" a="1"/>
  <c r="M434" i="16" s="1"/>
  <c r="M435" i="16" a="1"/>
  <c r="M435" i="16" s="1"/>
  <c r="M436" i="16" a="1"/>
  <c r="M436" i="16" s="1"/>
  <c r="M437" i="16" a="1"/>
  <c r="M437" i="16" s="1"/>
  <c r="M438" i="16" a="1"/>
  <c r="M438" i="16"/>
  <c r="M439" i="16" a="1"/>
  <c r="M439" i="16" s="1"/>
  <c r="M440" i="16" a="1"/>
  <c r="M440" i="16" s="1"/>
  <c r="M441" i="16" a="1"/>
  <c r="M441" i="16" s="1"/>
  <c r="M442" i="16" a="1"/>
  <c r="M442" i="16" s="1"/>
  <c r="M443" i="16" a="1"/>
  <c r="M443" i="16" s="1"/>
  <c r="M444" i="16" a="1"/>
  <c r="M444" i="16" s="1"/>
  <c r="M445" i="16" a="1"/>
  <c r="M445" i="16" s="1"/>
  <c r="M446" i="16" a="1"/>
  <c r="M446" i="16"/>
  <c r="M447" i="16" a="1"/>
  <c r="M447" i="16" s="1"/>
  <c r="M448" i="16" a="1"/>
  <c r="M448" i="16" s="1"/>
  <c r="M449" i="16" a="1"/>
  <c r="M449" i="16" s="1"/>
  <c r="M450" i="16" a="1"/>
  <c r="M450" i="16" s="1"/>
  <c r="M451" i="16" a="1"/>
  <c r="M451" i="16" s="1"/>
  <c r="M452" i="16" a="1"/>
  <c r="M452" i="16" s="1"/>
  <c r="M453" i="16" a="1"/>
  <c r="M453" i="16" s="1"/>
  <c r="M454" i="16" a="1"/>
  <c r="M454" i="16"/>
  <c r="M455" i="16" a="1"/>
  <c r="M455" i="16" s="1"/>
  <c r="M456" i="16" a="1"/>
  <c r="M456" i="16" s="1"/>
  <c r="M457" i="16" a="1"/>
  <c r="M457" i="16" s="1"/>
  <c r="M458" i="16" a="1"/>
  <c r="M458" i="16" s="1"/>
  <c r="M459" i="16" a="1"/>
  <c r="M459" i="16" s="1"/>
  <c r="M460" i="16" a="1"/>
  <c r="M460" i="16" s="1"/>
  <c r="M461" i="16" a="1"/>
  <c r="M461" i="16" s="1"/>
  <c r="M462" i="16" a="1"/>
  <c r="M462" i="16"/>
  <c r="M463" i="16" a="1"/>
  <c r="M463" i="16" s="1"/>
  <c r="M464" i="16" a="1"/>
  <c r="M464" i="16" s="1"/>
  <c r="M465" i="16" a="1"/>
  <c r="M465" i="16" s="1"/>
  <c r="M466" i="16" a="1"/>
  <c r="M466" i="16" s="1"/>
  <c r="M467" i="16" a="1"/>
  <c r="M467" i="16" s="1"/>
  <c r="M468" i="16" a="1"/>
  <c r="M468" i="16" s="1"/>
  <c r="M469" i="16" a="1"/>
  <c r="M469" i="16" s="1"/>
  <c r="M470" i="16" a="1"/>
  <c r="M470" i="16"/>
  <c r="M471" i="16" a="1"/>
  <c r="M471" i="16" s="1"/>
  <c r="M472" i="16" a="1"/>
  <c r="M472" i="16" s="1"/>
  <c r="M473" i="16" a="1"/>
  <c r="M473" i="16" s="1"/>
  <c r="M474" i="16" a="1"/>
  <c r="M474" i="16" s="1"/>
  <c r="M475" i="16" a="1"/>
  <c r="M475" i="16" s="1"/>
  <c r="M476" i="16" a="1"/>
  <c r="M476" i="16" s="1"/>
  <c r="M477" i="16" a="1"/>
  <c r="M477" i="16" s="1"/>
  <c r="M478" i="16" a="1"/>
  <c r="M478" i="16"/>
  <c r="M479" i="16" a="1"/>
  <c r="M479" i="16" s="1"/>
  <c r="M480" i="16" a="1"/>
  <c r="M480" i="16" s="1"/>
  <c r="M481" i="16" a="1"/>
  <c r="M481" i="16" s="1"/>
  <c r="M482" i="16" a="1"/>
  <c r="M482" i="16" s="1"/>
  <c r="M483" i="16" a="1"/>
  <c r="M483" i="16" s="1"/>
  <c r="M484" i="16" a="1"/>
  <c r="M484" i="16" s="1"/>
  <c r="M485" i="16" a="1"/>
  <c r="M485" i="16" s="1"/>
  <c r="M486" i="16" a="1"/>
  <c r="M486" i="16"/>
  <c r="M487" i="16" a="1"/>
  <c r="M487" i="16" s="1"/>
  <c r="M488" i="16" a="1"/>
  <c r="M488" i="16" s="1"/>
  <c r="M489" i="16" a="1"/>
  <c r="M489" i="16" s="1"/>
  <c r="M490" i="16" a="1"/>
  <c r="M490" i="16" s="1"/>
  <c r="M491" i="16" a="1"/>
  <c r="M491" i="16" s="1"/>
  <c r="M492" i="16" a="1"/>
  <c r="M492" i="16" s="1"/>
  <c r="M493" i="16" a="1"/>
  <c r="M493" i="16" s="1"/>
  <c r="M494" i="16" a="1"/>
  <c r="M494" i="16"/>
  <c r="M495" i="16" a="1"/>
  <c r="M495" i="16" s="1"/>
  <c r="M496" i="16" a="1"/>
  <c r="M496" i="16" s="1"/>
  <c r="M497" i="16" a="1"/>
  <c r="M497" i="16" s="1"/>
  <c r="M498" i="16" a="1"/>
  <c r="M498" i="16" s="1"/>
  <c r="M499" i="16" a="1"/>
  <c r="M499" i="16" s="1"/>
  <c r="M500" i="16" a="1"/>
  <c r="M500" i="16" s="1"/>
  <c r="M501" i="16" a="1"/>
  <c r="M501" i="16" s="1"/>
  <c r="M502" i="16" a="1"/>
  <c r="M502" i="16"/>
  <c r="M503" i="16" a="1"/>
  <c r="M503" i="16" s="1"/>
  <c r="M504" i="16" a="1"/>
  <c r="M504" i="16" s="1"/>
  <c r="M505" i="16" a="1"/>
  <c r="M505" i="16" s="1"/>
  <c r="M506" i="16" a="1"/>
  <c r="M506" i="16" s="1"/>
  <c r="M507" i="16" a="1"/>
  <c r="M507" i="16" s="1"/>
  <c r="M508" i="16" a="1"/>
  <c r="M508" i="16" s="1"/>
  <c r="M509" i="16" a="1"/>
  <c r="M509" i="16" s="1"/>
  <c r="M510" i="16" a="1"/>
  <c r="M510" i="16"/>
  <c r="M511" i="16" a="1"/>
  <c r="M511" i="16" s="1"/>
  <c r="M512" i="16" a="1"/>
  <c r="M512" i="16" s="1"/>
  <c r="M513" i="16" a="1"/>
  <c r="M513" i="16" s="1"/>
  <c r="M514" i="16" a="1"/>
  <c r="M514" i="16" s="1"/>
  <c r="M515" i="16" a="1"/>
  <c r="M515" i="16" s="1"/>
  <c r="M516" i="16" a="1"/>
  <c r="M516" i="16" s="1"/>
  <c r="M517" i="16" a="1"/>
  <c r="M517" i="16" s="1"/>
  <c r="M518" i="16" a="1"/>
  <c r="M518" i="16"/>
  <c r="M519" i="16" a="1"/>
  <c r="M519" i="16" s="1"/>
  <c r="M520" i="16" a="1"/>
  <c r="M520" i="16" s="1"/>
  <c r="M521" i="16" a="1"/>
  <c r="M521" i="16" s="1"/>
  <c r="M522" i="16" a="1"/>
  <c r="M522" i="16" s="1"/>
  <c r="M523" i="16" a="1"/>
  <c r="M523" i="16" s="1"/>
  <c r="M524" i="16" a="1"/>
  <c r="M524" i="16" s="1"/>
  <c r="M525" i="16" a="1"/>
  <c r="M525" i="16" s="1"/>
  <c r="M526" i="16" a="1"/>
  <c r="M526" i="16"/>
  <c r="M527" i="16" a="1"/>
  <c r="M527" i="16" s="1"/>
  <c r="M528" i="16" a="1"/>
  <c r="M528" i="16" s="1"/>
  <c r="M529" i="16" a="1"/>
  <c r="M529" i="16" s="1"/>
  <c r="M530" i="16" a="1"/>
  <c r="M530" i="16" s="1"/>
  <c r="M531" i="16" a="1"/>
  <c r="M531" i="16" s="1"/>
  <c r="M532" i="16" a="1"/>
  <c r="M532" i="16" s="1"/>
  <c r="M533" i="16" a="1"/>
  <c r="M533" i="16" s="1"/>
  <c r="M534" i="16" a="1"/>
  <c r="M534" i="16"/>
  <c r="M535" i="16" a="1"/>
  <c r="M535" i="16" s="1"/>
  <c r="M536" i="16" a="1"/>
  <c r="M536" i="16" s="1"/>
  <c r="M537" i="16" a="1"/>
  <c r="M537" i="16" s="1"/>
  <c r="M538" i="16" a="1"/>
  <c r="M538" i="16" s="1"/>
  <c r="M539" i="16" a="1"/>
  <c r="M539" i="16" s="1"/>
  <c r="M540" i="16" a="1"/>
  <c r="M540" i="16" s="1"/>
  <c r="M541" i="16" a="1"/>
  <c r="M541" i="16" s="1"/>
  <c r="M542" i="16" a="1"/>
  <c r="M542" i="16"/>
  <c r="M543" i="16" a="1"/>
  <c r="M543" i="16" s="1"/>
  <c r="M544" i="16" a="1"/>
  <c r="M544" i="16" s="1"/>
  <c r="M545" i="16" a="1"/>
  <c r="M545" i="16" s="1"/>
  <c r="M546" i="16" a="1"/>
  <c r="M546" i="16" s="1"/>
  <c r="M547" i="16" a="1"/>
  <c r="M547" i="16" s="1"/>
  <c r="M548" i="16" a="1"/>
  <c r="M548" i="16" s="1"/>
  <c r="M549" i="16" a="1"/>
  <c r="M549" i="16" s="1"/>
  <c r="M550" i="16" a="1"/>
  <c r="M550" i="16"/>
  <c r="M551" i="16" a="1"/>
  <c r="M551" i="16" s="1"/>
  <c r="M552" i="16" a="1"/>
  <c r="M552" i="16" s="1"/>
  <c r="M553" i="16" a="1"/>
  <c r="M553" i="16" s="1"/>
  <c r="M554" i="16" a="1"/>
  <c r="M554" i="16" s="1"/>
  <c r="M555" i="16" a="1"/>
  <c r="M555" i="16" s="1"/>
  <c r="M556" i="16" a="1"/>
  <c r="M556" i="16" s="1"/>
  <c r="M557" i="16" a="1"/>
  <c r="M557" i="16" s="1"/>
  <c r="M558" i="16" a="1"/>
  <c r="M558" i="16"/>
  <c r="M559" i="16" a="1"/>
  <c r="M559" i="16" s="1"/>
  <c r="M560" i="16" a="1"/>
  <c r="M560" i="16" s="1"/>
  <c r="M561" i="16" a="1"/>
  <c r="M561" i="16" s="1"/>
  <c r="M562" i="16" a="1"/>
  <c r="M562" i="16" s="1"/>
  <c r="M563" i="16" a="1"/>
  <c r="M563" i="16" s="1"/>
  <c r="M564" i="16" a="1"/>
  <c r="M564" i="16" s="1"/>
  <c r="M565" i="16" a="1"/>
  <c r="M565" i="16" s="1"/>
  <c r="M566" i="16" a="1"/>
  <c r="M566" i="16"/>
  <c r="M567" i="16" a="1"/>
  <c r="M567" i="16" s="1"/>
  <c r="M568" i="16" a="1"/>
  <c r="M568" i="16" s="1"/>
  <c r="M569" i="16" a="1"/>
  <c r="M569" i="16" s="1"/>
  <c r="M570" i="16" a="1"/>
  <c r="M570" i="16" s="1"/>
  <c r="M571" i="16" a="1"/>
  <c r="M571" i="16" s="1"/>
  <c r="M572" i="16" a="1"/>
  <c r="M572" i="16" s="1"/>
  <c r="M573" i="16" a="1"/>
  <c r="M573" i="16" s="1"/>
  <c r="M574" i="16" a="1"/>
  <c r="M574" i="16"/>
  <c r="M575" i="16" a="1"/>
  <c r="M575" i="16" s="1"/>
  <c r="M576" i="16" a="1"/>
  <c r="M576" i="16" s="1"/>
  <c r="M577" i="16" a="1"/>
  <c r="M577" i="16" s="1"/>
  <c r="M578" i="16" a="1"/>
  <c r="M578" i="16" s="1"/>
  <c r="M579" i="16" a="1"/>
  <c r="M579" i="16" s="1"/>
  <c r="M580" i="16" a="1"/>
  <c r="M580" i="16" s="1"/>
  <c r="M581" i="16" a="1"/>
  <c r="M581" i="16" s="1"/>
  <c r="M582" i="16" a="1"/>
  <c r="M582" i="16"/>
  <c r="M583" i="16" a="1"/>
  <c r="M583" i="16" s="1"/>
  <c r="M584" i="16" a="1"/>
  <c r="M584" i="16" s="1"/>
  <c r="M585" i="16" a="1"/>
  <c r="M585" i="16" s="1"/>
  <c r="M586" i="16" a="1"/>
  <c r="M586" i="16" s="1"/>
  <c r="M587" i="16" a="1"/>
  <c r="M587" i="16" s="1"/>
  <c r="M588" i="16" a="1"/>
  <c r="M588" i="16" s="1"/>
  <c r="M589" i="16" a="1"/>
  <c r="M589" i="16" s="1"/>
  <c r="M590" i="16" a="1"/>
  <c r="M590" i="16"/>
  <c r="M591" i="16" a="1"/>
  <c r="M591" i="16" s="1"/>
  <c r="M592" i="16" a="1"/>
  <c r="M592" i="16" s="1"/>
  <c r="M593" i="16" a="1"/>
  <c r="M593" i="16" s="1"/>
  <c r="M594" i="16" a="1"/>
  <c r="M594" i="16" s="1"/>
  <c r="M595" i="16" a="1"/>
  <c r="M595" i="16" s="1"/>
  <c r="M596" i="16" a="1"/>
  <c r="M596" i="16" s="1"/>
  <c r="M597" i="16" a="1"/>
  <c r="M597" i="16" s="1"/>
  <c r="M598" i="16" a="1"/>
  <c r="M598" i="16"/>
  <c r="M599" i="16" a="1"/>
  <c r="M599" i="16" s="1"/>
  <c r="M600" i="16" a="1"/>
  <c r="M600" i="16" s="1"/>
  <c r="M601" i="16" a="1"/>
  <c r="M601" i="16" s="1"/>
  <c r="M602" i="16" a="1"/>
  <c r="M602" i="16" s="1"/>
  <c r="M603" i="16" a="1"/>
  <c r="M603" i="16" s="1"/>
  <c r="M604" i="16" a="1"/>
  <c r="M604" i="16" s="1"/>
  <c r="M605" i="16" a="1"/>
  <c r="M605" i="16" s="1"/>
  <c r="M606" i="16" a="1"/>
  <c r="M606" i="16"/>
  <c r="M607" i="16" a="1"/>
  <c r="M607" i="16" s="1"/>
  <c r="M608" i="16" a="1"/>
  <c r="M608" i="16" s="1"/>
  <c r="M609" i="16" a="1"/>
  <c r="M609" i="16" s="1"/>
  <c r="M610" i="16" a="1"/>
  <c r="M610" i="16" s="1"/>
  <c r="M611" i="16" a="1"/>
  <c r="M611" i="16" s="1"/>
  <c r="M612" i="16" a="1"/>
  <c r="M612" i="16" s="1"/>
  <c r="M613" i="16" a="1"/>
  <c r="M613" i="16" s="1"/>
  <c r="M614" i="16" a="1"/>
  <c r="M614" i="16"/>
  <c r="M615" i="16" a="1"/>
  <c r="M615" i="16" s="1"/>
  <c r="M616" i="16" a="1"/>
  <c r="M616" i="16" s="1"/>
  <c r="M617" i="16" a="1"/>
  <c r="M617" i="16" s="1"/>
  <c r="M618" i="16" a="1"/>
  <c r="M618" i="16" s="1"/>
  <c r="M619" i="16" a="1"/>
  <c r="M619" i="16" s="1"/>
  <c r="M620" i="16" a="1"/>
  <c r="M620" i="16" s="1"/>
  <c r="M621" i="16" a="1"/>
  <c r="M621" i="16" s="1"/>
  <c r="M622" i="16" a="1"/>
  <c r="M622" i="16"/>
  <c r="M623" i="16" a="1"/>
  <c r="M623" i="16" s="1"/>
  <c r="M624" i="16" a="1"/>
  <c r="M624" i="16" s="1"/>
  <c r="M625" i="16" a="1"/>
  <c r="M625" i="16" s="1"/>
  <c r="M626" i="16" a="1"/>
  <c r="M626" i="16" s="1"/>
  <c r="M627" i="16" a="1"/>
  <c r="M627" i="16" s="1"/>
  <c r="M628" i="16" a="1"/>
  <c r="M628" i="16" s="1"/>
  <c r="M629" i="16" a="1"/>
  <c r="M629" i="16" s="1"/>
  <c r="M630" i="16" a="1"/>
  <c r="M630" i="16"/>
  <c r="M631" i="16" a="1"/>
  <c r="M631" i="16" s="1"/>
  <c r="M632" i="16" a="1"/>
  <c r="M632" i="16" s="1"/>
  <c r="M633" i="16" a="1"/>
  <c r="M633" i="16" s="1"/>
  <c r="M634" i="16" a="1"/>
  <c r="M634" i="16" s="1"/>
  <c r="M635" i="16" a="1"/>
  <c r="M635" i="16" s="1"/>
  <c r="M636" i="16" a="1"/>
  <c r="M636" i="16" s="1"/>
  <c r="M637" i="16" a="1"/>
  <c r="M637" i="16" s="1"/>
  <c r="M638" i="16" a="1"/>
  <c r="M638" i="16"/>
  <c r="M639" i="16" a="1"/>
  <c r="M639" i="16" s="1"/>
  <c r="M640" i="16" a="1"/>
  <c r="M640" i="16" s="1"/>
  <c r="M641" i="16" a="1"/>
  <c r="M641" i="16" s="1"/>
  <c r="M642" i="16" a="1"/>
  <c r="M642" i="16" s="1"/>
  <c r="M643" i="16" a="1"/>
  <c r="M643" i="16" s="1"/>
  <c r="M644" i="16" a="1"/>
  <c r="M644" i="16" s="1"/>
  <c r="M645" i="16" a="1"/>
  <c r="M645" i="16" s="1"/>
  <c r="M646" i="16" a="1"/>
  <c r="M646" i="16"/>
  <c r="M647" i="16" a="1"/>
  <c r="M647" i="16" s="1"/>
  <c r="M648" i="16" a="1"/>
  <c r="M648" i="16" s="1"/>
  <c r="M649" i="16" a="1"/>
  <c r="M649" i="16" s="1"/>
  <c r="M650" i="16" a="1"/>
  <c r="M650" i="16" s="1"/>
  <c r="M651" i="16" a="1"/>
  <c r="M651" i="16" s="1"/>
  <c r="M652" i="16" a="1"/>
  <c r="M652" i="16" s="1"/>
  <c r="M653" i="16" a="1"/>
  <c r="M653" i="16" s="1"/>
  <c r="M654" i="16" a="1"/>
  <c r="M654" i="16"/>
  <c r="M655" i="16" a="1"/>
  <c r="M655" i="16" s="1"/>
  <c r="M656" i="16" a="1"/>
  <c r="M656" i="16" s="1"/>
  <c r="M657" i="16" a="1"/>
  <c r="M657" i="16" s="1"/>
  <c r="M658" i="16" a="1"/>
  <c r="M658" i="16" s="1"/>
  <c r="M659" i="16" a="1"/>
  <c r="M659" i="16" s="1"/>
  <c r="M660" i="16" a="1"/>
  <c r="M660" i="16" s="1"/>
  <c r="M661" i="16" a="1"/>
  <c r="M661" i="16" s="1"/>
  <c r="M662" i="16" a="1"/>
  <c r="M662" i="16"/>
  <c r="M663" i="16" a="1"/>
  <c r="M663" i="16" s="1"/>
  <c r="M664" i="16" a="1"/>
  <c r="M664" i="16" s="1"/>
  <c r="M665" i="16" a="1"/>
  <c r="M665" i="16" s="1"/>
  <c r="M666" i="16" a="1"/>
  <c r="M666" i="16" s="1"/>
  <c r="M667" i="16" a="1"/>
  <c r="M667" i="16" s="1"/>
  <c r="M668" i="16" a="1"/>
  <c r="M668" i="16" s="1"/>
  <c r="M669" i="16" a="1"/>
  <c r="M669" i="16" s="1"/>
  <c r="M670" i="16" a="1"/>
  <c r="M670" i="16"/>
  <c r="M671" i="16" a="1"/>
  <c r="M671" i="16" s="1"/>
  <c r="M672" i="16" a="1"/>
  <c r="M672" i="16" s="1"/>
  <c r="M673" i="16" a="1"/>
  <c r="M673" i="16" s="1"/>
  <c r="M674" i="16" a="1"/>
  <c r="M674" i="16" s="1"/>
  <c r="M675" i="16" a="1"/>
  <c r="M675" i="16"/>
  <c r="M676" i="16" a="1"/>
  <c r="M676" i="16" s="1"/>
  <c r="M677" i="16" a="1"/>
  <c r="M677" i="16"/>
  <c r="M678" i="16" a="1"/>
  <c r="M678" i="16" s="1"/>
  <c r="M679" i="16" a="1"/>
  <c r="M679" i="16"/>
  <c r="M680" i="16" a="1"/>
  <c r="M680" i="16" s="1"/>
  <c r="M681" i="16" a="1"/>
  <c r="M681" i="16"/>
  <c r="M682" i="16" a="1"/>
  <c r="M682" i="16" s="1"/>
  <c r="M683" i="16" a="1"/>
  <c r="M683" i="16"/>
  <c r="M684" i="16" a="1"/>
  <c r="M684" i="16" s="1"/>
  <c r="M685" i="16" a="1"/>
  <c r="M685" i="16"/>
  <c r="M686" i="16" a="1"/>
  <c r="M686" i="16" s="1"/>
  <c r="M687" i="16" a="1"/>
  <c r="M687" i="16"/>
  <c r="M688" i="16" a="1"/>
  <c r="M688" i="16" s="1"/>
  <c r="M689" i="16" a="1"/>
  <c r="M689" i="16"/>
  <c r="M690" i="16" a="1"/>
  <c r="M690" i="16" s="1"/>
  <c r="M691" i="16" a="1"/>
  <c r="M691" i="16"/>
  <c r="M692" i="16" a="1"/>
  <c r="M692" i="16" s="1"/>
  <c r="M693" i="16" a="1"/>
  <c r="M693" i="16"/>
  <c r="M694" i="16" a="1"/>
  <c r="M694" i="16" s="1"/>
  <c r="M695" i="16" a="1"/>
  <c r="M695" i="16" s="1"/>
  <c r="M696" i="16" a="1"/>
  <c r="M696" i="16" s="1"/>
  <c r="M697" i="16" a="1"/>
  <c r="M697" i="16"/>
  <c r="M698" i="16" a="1"/>
  <c r="M698" i="16" s="1"/>
  <c r="M699" i="16" a="1"/>
  <c r="M699" i="16"/>
  <c r="M700" i="16" a="1"/>
  <c r="M700" i="16" s="1"/>
  <c r="M701" i="16" a="1"/>
  <c r="M701" i="16"/>
  <c r="M702" i="16" a="1"/>
  <c r="M702" i="16" s="1"/>
  <c r="M703" i="16" a="1"/>
  <c r="M703" i="16"/>
  <c r="M704" i="16" a="1"/>
  <c r="M704" i="16" s="1"/>
  <c r="M705" i="16" a="1"/>
  <c r="M705" i="16"/>
  <c r="M706" i="16" a="1"/>
  <c r="M706" i="16" s="1"/>
  <c r="M707" i="16" a="1"/>
  <c r="M707" i="16" s="1"/>
  <c r="M708" i="16" a="1"/>
  <c r="M708" i="16" s="1"/>
  <c r="M709" i="16" a="1"/>
  <c r="M709" i="16" s="1"/>
  <c r="M710" i="16" a="1"/>
  <c r="M710" i="16" s="1"/>
  <c r="M711" i="16" a="1"/>
  <c r="M711" i="16" s="1"/>
  <c r="M712" i="16" a="1"/>
  <c r="M712" i="16" s="1"/>
  <c r="M713" i="16" a="1"/>
  <c r="M713" i="16"/>
  <c r="M714" i="16" a="1"/>
  <c r="M714" i="16" s="1"/>
  <c r="M715" i="16" a="1"/>
  <c r="M715" i="16" s="1"/>
  <c r="M716" i="16" a="1"/>
  <c r="M716" i="16" s="1"/>
  <c r="M717" i="16" a="1"/>
  <c r="M717" i="16" s="1"/>
  <c r="M718" i="16" a="1"/>
  <c r="M718" i="16" s="1"/>
  <c r="M719" i="16" a="1"/>
  <c r="M719" i="16"/>
  <c r="M720" i="16" a="1"/>
  <c r="M720" i="16" s="1"/>
  <c r="M721" i="16" a="1"/>
  <c r="M721" i="16"/>
  <c r="M722" i="16" a="1"/>
  <c r="M722" i="16" s="1"/>
  <c r="M723" i="16" a="1"/>
  <c r="M723" i="16" s="1"/>
  <c r="M724" i="16" a="1"/>
  <c r="M724" i="16" s="1"/>
  <c r="M725" i="16" a="1"/>
  <c r="M725" i="16" s="1"/>
  <c r="M726" i="16" a="1"/>
  <c r="M726" i="16" s="1"/>
  <c r="M727" i="16" a="1"/>
  <c r="M727" i="16" s="1"/>
  <c r="M728" i="16" a="1"/>
  <c r="M728" i="16" s="1"/>
  <c r="M729" i="16" a="1"/>
  <c r="M729" i="16"/>
  <c r="M730" i="16" a="1"/>
  <c r="M730" i="16" s="1"/>
  <c r="M731" i="16" a="1"/>
  <c r="M731" i="16" s="1"/>
  <c r="M732" i="16" a="1"/>
  <c r="M732" i="16" s="1"/>
  <c r="M733" i="16" a="1"/>
  <c r="M733" i="16" s="1"/>
  <c r="M734" i="16" a="1"/>
  <c r="M734" i="16" s="1"/>
  <c r="M735" i="16" a="1"/>
  <c r="M735" i="16" s="1"/>
  <c r="M736" i="16" a="1"/>
  <c r="M736" i="16" s="1"/>
  <c r="M737" i="16" a="1"/>
  <c r="M737" i="16"/>
  <c r="M738" i="16" a="1"/>
  <c r="M738" i="16" s="1"/>
  <c r="M739" i="16" a="1"/>
  <c r="M739" i="16" s="1"/>
  <c r="M740" i="16" a="1"/>
  <c r="M740" i="16" s="1"/>
  <c r="M741" i="16" a="1"/>
  <c r="M741" i="16" s="1"/>
  <c r="M742" i="16" a="1"/>
  <c r="M742" i="16" s="1"/>
  <c r="M743" i="16" a="1"/>
  <c r="M743" i="16"/>
  <c r="M744" i="16" a="1"/>
  <c r="M744" i="16" s="1"/>
  <c r="M745" i="16" a="1"/>
  <c r="M745" i="16"/>
  <c r="M746" i="16" a="1"/>
  <c r="M746" i="16" s="1"/>
  <c r="M747" i="16" a="1"/>
  <c r="M747" i="16" s="1"/>
  <c r="M748" i="16" a="1"/>
  <c r="M748" i="16" s="1"/>
  <c r="M749" i="16" a="1"/>
  <c r="M749" i="16" s="1"/>
  <c r="M750" i="16" a="1"/>
  <c r="M750" i="16" s="1"/>
  <c r="M751" i="16" a="1"/>
  <c r="M751" i="16" s="1"/>
  <c r="M752" i="16" a="1"/>
  <c r="M752" i="16" s="1"/>
  <c r="M753" i="16" a="1"/>
  <c r="M753" i="16"/>
  <c r="M754" i="16" a="1"/>
  <c r="M754" i="16" s="1"/>
  <c r="M755" i="16" a="1"/>
  <c r="M755" i="16" s="1"/>
  <c r="M756" i="16" a="1"/>
  <c r="M756" i="16" s="1"/>
  <c r="M757" i="16" a="1"/>
  <c r="M757" i="16" s="1"/>
  <c r="M758" i="16" a="1"/>
  <c r="M758" i="16" s="1"/>
  <c r="M759" i="16" a="1"/>
  <c r="M759" i="16"/>
  <c r="M760" i="16" a="1"/>
  <c r="M760" i="16" s="1"/>
  <c r="M761" i="16" a="1"/>
  <c r="M761" i="16"/>
  <c r="M762" i="16" a="1"/>
  <c r="M762" i="16" s="1"/>
  <c r="M763" i="16" a="1"/>
  <c r="M763" i="16" s="1"/>
  <c r="M764" i="16" a="1"/>
  <c r="M764" i="16" s="1"/>
  <c r="M765" i="16" a="1"/>
  <c r="M765" i="16" s="1"/>
  <c r="M766" i="16" a="1"/>
  <c r="M766" i="16" s="1"/>
  <c r="M767" i="16" a="1"/>
  <c r="M767" i="16"/>
  <c r="M768" i="16" a="1"/>
  <c r="M768" i="16" s="1"/>
  <c r="M769" i="16" a="1"/>
  <c r="M769" i="16"/>
  <c r="M770" i="16" a="1"/>
  <c r="M770" i="16" s="1"/>
  <c r="M771" i="16" a="1"/>
  <c r="M771" i="16" s="1"/>
  <c r="M772" i="16" a="1"/>
  <c r="M772" i="16" s="1"/>
  <c r="M773" i="16" a="1"/>
  <c r="M773" i="16" s="1"/>
  <c r="M774" i="16" a="1"/>
  <c r="M774" i="16" s="1"/>
  <c r="M775" i="16" a="1"/>
  <c r="M775" i="16" s="1"/>
  <c r="M776" i="16" a="1"/>
  <c r="M776" i="16" s="1"/>
  <c r="M777" i="16" a="1"/>
  <c r="M777" i="16"/>
  <c r="M778" i="16" a="1"/>
  <c r="M778" i="16" s="1"/>
  <c r="M779" i="16" a="1"/>
  <c r="M779" i="16" s="1"/>
  <c r="M780" i="16" a="1"/>
  <c r="M780" i="16" s="1"/>
  <c r="M781" i="16" a="1"/>
  <c r="M781" i="16" s="1"/>
  <c r="M782" i="16" a="1"/>
  <c r="M782" i="16" s="1"/>
  <c r="M783" i="16" a="1"/>
  <c r="M783" i="16" s="1"/>
  <c r="M784" i="16" a="1"/>
  <c r="M784" i="16" s="1"/>
  <c r="M785" i="16" a="1"/>
  <c r="M785" i="16"/>
  <c r="M786" i="16" a="1"/>
  <c r="M786" i="16" s="1"/>
  <c r="M787" i="16" a="1"/>
  <c r="M787" i="16" s="1"/>
  <c r="M788" i="16" a="1"/>
  <c r="M788" i="16" s="1"/>
  <c r="M789" i="16" a="1"/>
  <c r="M789" i="16" s="1"/>
  <c r="M790" i="16" a="1"/>
  <c r="M790" i="16" s="1"/>
  <c r="M791" i="16" a="1"/>
  <c r="M791" i="16" s="1"/>
  <c r="M792" i="16" a="1"/>
  <c r="M792" i="16" s="1"/>
  <c r="M793" i="16" a="1"/>
  <c r="M793" i="16"/>
  <c r="M794" i="16" a="1"/>
  <c r="M794" i="16" s="1"/>
  <c r="M795" i="16" a="1"/>
  <c r="M795" i="16" s="1"/>
  <c r="M796" i="16" a="1"/>
  <c r="M796" i="16" s="1"/>
  <c r="M797" i="16" a="1"/>
  <c r="M797" i="16" s="1"/>
  <c r="M798" i="16" a="1"/>
  <c r="M798" i="16" s="1"/>
  <c r="M799" i="16" a="1"/>
  <c r="M799" i="16"/>
  <c r="M800" i="16" a="1"/>
  <c r="M800" i="16" s="1"/>
  <c r="M801" i="16" a="1"/>
  <c r="M801" i="16"/>
  <c r="M802" i="16" a="1"/>
  <c r="M802" i="16" s="1"/>
  <c r="M803" i="16" a="1"/>
  <c r="M803" i="16" s="1"/>
  <c r="M804" i="16" a="1"/>
  <c r="M804" i="16" s="1"/>
  <c r="M805" i="16" a="1"/>
  <c r="M805" i="16" s="1"/>
  <c r="M806" i="16" a="1"/>
  <c r="M806" i="16" s="1"/>
  <c r="M807" i="16" a="1"/>
  <c r="M807" i="16"/>
  <c r="M808" i="16" a="1"/>
  <c r="M808" i="16" s="1"/>
  <c r="M809" i="16" a="1"/>
  <c r="M809" i="16"/>
  <c r="M810" i="16" a="1"/>
  <c r="M810" i="16" s="1"/>
  <c r="M811" i="16" a="1"/>
  <c r="M811" i="16" s="1"/>
  <c r="M812" i="16" a="1"/>
  <c r="M812" i="16" s="1"/>
  <c r="M813" i="16" a="1"/>
  <c r="M813" i="16" s="1"/>
  <c r="M814" i="16" a="1"/>
  <c r="M814" i="16" s="1"/>
  <c r="M815" i="16" a="1"/>
  <c r="M815" i="16"/>
  <c r="M816" i="16" a="1"/>
  <c r="M816" i="16" s="1"/>
  <c r="M817" i="16" a="1"/>
  <c r="M817" i="16"/>
  <c r="M818" i="16" a="1"/>
  <c r="M818" i="16" s="1"/>
  <c r="M819" i="16" a="1"/>
  <c r="M819" i="16" s="1"/>
  <c r="M820" i="16" a="1"/>
  <c r="M820" i="16" s="1"/>
  <c r="M821" i="16" a="1"/>
  <c r="M821" i="16" s="1"/>
  <c r="M822" i="16" a="1"/>
  <c r="M822" i="16" s="1"/>
  <c r="M823" i="16" a="1"/>
  <c r="M823" i="16"/>
  <c r="M824" i="16" a="1"/>
  <c r="M824" i="16" s="1"/>
  <c r="M825" i="16" a="1"/>
  <c r="M825" i="16"/>
  <c r="M826" i="16" a="1"/>
  <c r="M826" i="16" s="1"/>
  <c r="M827" i="16" a="1"/>
  <c r="M827" i="16" s="1"/>
  <c r="M828" i="16" a="1"/>
  <c r="M828" i="16" s="1"/>
  <c r="M829" i="16" a="1"/>
  <c r="M829" i="16" s="1"/>
  <c r="M830" i="16" a="1"/>
  <c r="M830" i="16" s="1"/>
  <c r="M831" i="16" a="1"/>
  <c r="M831" i="16"/>
  <c r="M832" i="16" a="1"/>
  <c r="M832" i="16" s="1"/>
  <c r="M833" i="16" a="1"/>
  <c r="M833" i="16"/>
  <c r="M834" i="16" a="1"/>
  <c r="M834" i="16" s="1"/>
  <c r="M835" i="16" a="1"/>
  <c r="M835" i="16" s="1"/>
  <c r="M836" i="16" a="1"/>
  <c r="M836" i="16" s="1"/>
  <c r="M837" i="16" a="1"/>
  <c r="M837" i="16" s="1"/>
  <c r="M838" i="16" a="1"/>
  <c r="M838" i="16" s="1"/>
  <c r="M839" i="16" a="1"/>
  <c r="M839" i="16" s="1"/>
  <c r="M840" i="16" a="1"/>
  <c r="M840" i="16" s="1"/>
  <c r="M841" i="16" a="1"/>
  <c r="M841" i="16"/>
  <c r="M842" i="16" a="1"/>
  <c r="M842" i="16" s="1"/>
  <c r="M843" i="16" a="1"/>
  <c r="M843" i="16" s="1"/>
  <c r="M844" i="16" a="1"/>
  <c r="M844" i="16" s="1"/>
  <c r="M845" i="16" a="1"/>
  <c r="M845" i="16" s="1"/>
  <c r="M846" i="16" a="1"/>
  <c r="M846" i="16" s="1"/>
  <c r="M847" i="16" a="1"/>
  <c r="M847" i="16"/>
  <c r="M848" i="16" a="1"/>
  <c r="M848" i="16" s="1"/>
  <c r="M849" i="16" a="1"/>
  <c r="M849" i="16"/>
  <c r="M850" i="16" a="1"/>
  <c r="M850" i="16" s="1"/>
  <c r="M851" i="16" a="1"/>
  <c r="M851" i="16" s="1"/>
  <c r="M852" i="16" a="1"/>
  <c r="M852" i="16" s="1"/>
  <c r="M853" i="16" a="1"/>
  <c r="M853" i="16" s="1"/>
  <c r="M854" i="16" a="1"/>
  <c r="M854" i="16" s="1"/>
  <c r="M855" i="16" a="1"/>
  <c r="M855" i="16" s="1"/>
  <c r="M856" i="16" a="1"/>
  <c r="M856" i="16" s="1"/>
  <c r="M857" i="16" a="1"/>
  <c r="M857" i="16"/>
  <c r="M858" i="16" a="1"/>
  <c r="M858" i="16" s="1"/>
  <c r="M859" i="16" a="1"/>
  <c r="M859" i="16" s="1"/>
  <c r="M860" i="16" a="1"/>
  <c r="M860" i="16" s="1"/>
  <c r="M861" i="16" a="1"/>
  <c r="M861" i="16" s="1"/>
  <c r="M862" i="16" a="1"/>
  <c r="M862" i="16" s="1"/>
  <c r="M863" i="16" a="1"/>
  <c r="M863" i="16" s="1"/>
  <c r="M864" i="16" a="1"/>
  <c r="M864" i="16" s="1"/>
  <c r="M865" i="16" a="1"/>
  <c r="M865" i="16"/>
  <c r="M866" i="16" a="1"/>
  <c r="M866" i="16" s="1"/>
  <c r="M867" i="16" a="1"/>
  <c r="M867" i="16" s="1"/>
  <c r="M868" i="16" a="1"/>
  <c r="M868" i="16" s="1"/>
  <c r="M869" i="16" a="1"/>
  <c r="M869" i="16" s="1"/>
  <c r="M870" i="16" a="1"/>
  <c r="M870" i="16" s="1"/>
  <c r="M871" i="16" a="1"/>
  <c r="M871" i="16" s="1"/>
  <c r="M872" i="16" a="1"/>
  <c r="M872" i="16" s="1"/>
  <c r="M873" i="16" a="1"/>
  <c r="M873" i="16"/>
  <c r="M874" i="16" a="1"/>
  <c r="M874" i="16" s="1"/>
  <c r="M875" i="16" a="1"/>
  <c r="M875" i="16" s="1"/>
  <c r="M876" i="16" a="1"/>
  <c r="M876" i="16" s="1"/>
  <c r="M877" i="16" a="1"/>
  <c r="M877" i="16" s="1"/>
  <c r="M878" i="16" a="1"/>
  <c r="M878" i="16" s="1"/>
  <c r="M879" i="16" a="1"/>
  <c r="M879" i="16"/>
  <c r="M880" i="16" a="1"/>
  <c r="M880" i="16" s="1"/>
  <c r="M881" i="16" a="1"/>
  <c r="M881" i="16"/>
  <c r="M882" i="16" a="1"/>
  <c r="M882" i="16" s="1"/>
  <c r="M883" i="16" a="1"/>
  <c r="M883" i="16" s="1"/>
  <c r="M884" i="16" a="1"/>
  <c r="M884" i="16" s="1"/>
  <c r="M885" i="16" a="1"/>
  <c r="M885" i="16" s="1"/>
  <c r="M886" i="16" a="1"/>
  <c r="M886" i="16" s="1"/>
  <c r="M887" i="16" a="1"/>
  <c r="M887" i="16" s="1"/>
  <c r="M888" i="16" a="1"/>
  <c r="M888" i="16" s="1"/>
  <c r="M889" i="16" a="1"/>
  <c r="M889" i="16"/>
  <c r="M890" i="16" a="1"/>
  <c r="M890" i="16" s="1"/>
  <c r="M891" i="16" a="1"/>
  <c r="M891" i="16" s="1"/>
  <c r="M892" i="16" a="1"/>
  <c r="M892" i="16" s="1"/>
  <c r="M893" i="16" a="1"/>
  <c r="M893" i="16" s="1"/>
  <c r="M894" i="16" a="1"/>
  <c r="M894" i="16" s="1"/>
  <c r="M895" i="16" a="1"/>
  <c r="M895" i="16"/>
  <c r="M896" i="16" a="1"/>
  <c r="M896" i="16" s="1"/>
  <c r="M897" i="16" a="1"/>
  <c r="M897" i="16"/>
  <c r="M898" i="16" a="1"/>
  <c r="M898" i="16" s="1"/>
  <c r="M899" i="16" a="1"/>
  <c r="M899" i="16" s="1"/>
  <c r="M900" i="16" a="1"/>
  <c r="M900" i="16" s="1"/>
  <c r="M901" i="16" a="1"/>
  <c r="M901" i="16" s="1"/>
  <c r="M902" i="16" a="1"/>
  <c r="M902" i="16" s="1"/>
  <c r="M903" i="16" a="1"/>
  <c r="M903" i="16" s="1"/>
  <c r="M904" i="16" a="1"/>
  <c r="M904" i="16" s="1"/>
  <c r="M905" i="16" a="1"/>
  <c r="M905" i="16"/>
  <c r="M906" i="16" a="1"/>
  <c r="M906" i="16" s="1"/>
  <c r="M907" i="16" a="1"/>
  <c r="M907" i="16" s="1"/>
  <c r="M908" i="16" a="1"/>
  <c r="M908" i="16" s="1"/>
  <c r="M909" i="16" a="1"/>
  <c r="M909" i="16" s="1"/>
  <c r="M910" i="16" a="1"/>
  <c r="M910" i="16" s="1"/>
  <c r="M911" i="16" a="1"/>
  <c r="M911" i="16" s="1"/>
  <c r="M912" i="16" a="1"/>
  <c r="M912" i="16" s="1"/>
  <c r="M913" i="16" a="1"/>
  <c r="M913" i="16"/>
  <c r="M914" i="16" a="1"/>
  <c r="M914" i="16" s="1"/>
  <c r="M915" i="16" a="1"/>
  <c r="M915" i="16" s="1"/>
  <c r="M916" i="16" a="1"/>
  <c r="M916" i="16" s="1"/>
  <c r="M917" i="16" a="1"/>
  <c r="M917" i="16" s="1"/>
  <c r="M918" i="16" a="1"/>
  <c r="M918" i="16" s="1"/>
  <c r="M919" i="16" a="1"/>
  <c r="M919" i="16" s="1"/>
  <c r="M920" i="16" a="1"/>
  <c r="M920" i="16" s="1"/>
  <c r="M921" i="16" a="1"/>
  <c r="M921" i="16"/>
  <c r="M922" i="16" a="1"/>
  <c r="M922" i="16" s="1"/>
  <c r="M923" i="16" a="1"/>
  <c r="M923" i="16" s="1"/>
  <c r="M924" i="16" a="1"/>
  <c r="M924" i="16" s="1"/>
  <c r="M925" i="16" a="1"/>
  <c r="M925" i="16" s="1"/>
  <c r="M926" i="16" a="1"/>
  <c r="M926" i="16" s="1"/>
  <c r="M927" i="16" a="1"/>
  <c r="M927" i="16" s="1"/>
  <c r="M928" i="16" a="1"/>
  <c r="M928" i="16" s="1"/>
  <c r="M929" i="16" a="1"/>
  <c r="M929" i="16"/>
  <c r="M930" i="16" a="1"/>
  <c r="M930" i="16" s="1"/>
  <c r="M931" i="16" a="1"/>
  <c r="M931" i="16" s="1"/>
  <c r="M932" i="16" a="1"/>
  <c r="M932" i="16" s="1"/>
  <c r="M933" i="16" a="1"/>
  <c r="M933" i="16" s="1"/>
  <c r="M934" i="16" a="1"/>
  <c r="M934" i="16" s="1"/>
  <c r="M935" i="16" a="1"/>
  <c r="M935" i="16" s="1"/>
  <c r="M936" i="16" a="1"/>
  <c r="M936" i="16" s="1"/>
  <c r="M937" i="16" a="1"/>
  <c r="M937" i="16"/>
  <c r="M938" i="16" a="1"/>
  <c r="M938" i="16" s="1"/>
  <c r="M939" i="16" a="1"/>
  <c r="M939" i="16" s="1"/>
  <c r="M940" i="16" a="1"/>
  <c r="M940" i="16" s="1"/>
  <c r="M941" i="16" a="1"/>
  <c r="M941" i="16" s="1"/>
  <c r="M942" i="16" a="1"/>
  <c r="M942" i="16" s="1"/>
  <c r="M943" i="16" a="1"/>
  <c r="M943" i="16" s="1"/>
  <c r="M944" i="16" a="1"/>
  <c r="M944" i="16" s="1"/>
  <c r="M945" i="16" a="1"/>
  <c r="M945" i="16"/>
  <c r="M946" i="16" a="1"/>
  <c r="M946" i="16" s="1"/>
  <c r="M947" i="16" a="1"/>
  <c r="M947" i="16" s="1"/>
  <c r="M948" i="16" a="1"/>
  <c r="M948" i="16" s="1"/>
  <c r="M949" i="16" a="1"/>
  <c r="M949" i="16" s="1"/>
  <c r="M950" i="16" a="1"/>
  <c r="M950" i="16" s="1"/>
  <c r="M951" i="16" a="1"/>
  <c r="M951" i="16" s="1"/>
  <c r="M952" i="16" a="1"/>
  <c r="M952" i="16" s="1"/>
  <c r="M953" i="16" a="1"/>
  <c r="M953" i="16"/>
  <c r="M954" i="16" a="1"/>
  <c r="M954" i="16" s="1"/>
  <c r="M955" i="16" a="1"/>
  <c r="M955" i="16" s="1"/>
  <c r="M956" i="16" a="1"/>
  <c r="M956" i="16" s="1"/>
  <c r="M957" i="16" a="1"/>
  <c r="M957" i="16" s="1"/>
  <c r="M958" i="16" a="1"/>
  <c r="M958" i="16" s="1"/>
  <c r="M959" i="16" a="1"/>
  <c r="M959" i="16" s="1"/>
  <c r="M960" i="16" a="1"/>
  <c r="M960" i="16" s="1"/>
  <c r="M961" i="16" a="1"/>
  <c r="M961" i="16"/>
  <c r="M962" i="16" a="1"/>
  <c r="M962" i="16" s="1"/>
  <c r="M963" i="16" a="1"/>
  <c r="M963" i="16" s="1"/>
  <c r="M964" i="16" a="1"/>
  <c r="M964" i="16" s="1"/>
  <c r="M965" i="16" a="1"/>
  <c r="M965" i="16" s="1"/>
  <c r="M966" i="16" a="1"/>
  <c r="M966" i="16" s="1"/>
  <c r="M967" i="16" a="1"/>
  <c r="M967" i="16" s="1"/>
  <c r="M968" i="16" a="1"/>
  <c r="M968" i="16" s="1"/>
  <c r="M969" i="16" a="1"/>
  <c r="M969" i="16"/>
  <c r="M970" i="16" a="1"/>
  <c r="M970" i="16" s="1"/>
  <c r="M971" i="16" a="1"/>
  <c r="M971" i="16" s="1"/>
  <c r="M972" i="16" a="1"/>
  <c r="M972" i="16" s="1"/>
  <c r="M973" i="16" a="1"/>
  <c r="M973" i="16" s="1"/>
  <c r="M974" i="16" a="1"/>
  <c r="M974" i="16" s="1"/>
  <c r="M975" i="16" a="1"/>
  <c r="M975" i="16"/>
  <c r="M976" i="16" a="1"/>
  <c r="M976" i="16" s="1"/>
  <c r="M977" i="16" a="1"/>
  <c r="M977" i="16"/>
  <c r="M978" i="16" a="1"/>
  <c r="M978" i="16" s="1"/>
  <c r="M979" i="16" a="1"/>
  <c r="M979" i="16" s="1"/>
  <c r="M980" i="16" a="1"/>
  <c r="M980" i="16" s="1"/>
  <c r="M981" i="16" a="1"/>
  <c r="M981" i="16" s="1"/>
  <c r="M982" i="16" a="1"/>
  <c r="M982" i="16" s="1"/>
  <c r="M983" i="16" a="1"/>
  <c r="M983" i="16" s="1"/>
  <c r="M984" i="16" a="1"/>
  <c r="M984" i="16" s="1"/>
  <c r="M985" i="16" a="1"/>
  <c r="M985" i="16"/>
  <c r="M986" i="16" a="1"/>
  <c r="M986" i="16" s="1"/>
  <c r="M987" i="16" a="1"/>
  <c r="M987" i="16" s="1"/>
  <c r="M988" i="16" a="1"/>
  <c r="M988" i="16" s="1"/>
  <c r="M989" i="16" a="1"/>
  <c r="M989" i="16" s="1"/>
  <c r="M990" i="16" a="1"/>
  <c r="M990" i="16" s="1"/>
  <c r="M991" i="16" a="1"/>
  <c r="M991" i="16" s="1"/>
  <c r="M992" i="16" a="1"/>
  <c r="M992" i="16" s="1"/>
  <c r="M993" i="16" a="1"/>
  <c r="M993" i="16"/>
  <c r="M994" i="16" a="1"/>
  <c r="M994" i="16" s="1"/>
  <c r="M995" i="16" a="1"/>
  <c r="M995" i="16" s="1"/>
  <c r="M996" i="16" a="1"/>
  <c r="M996" i="16" s="1"/>
  <c r="M997" i="16" a="1"/>
  <c r="M997" i="16" s="1"/>
  <c r="M998" i="16" a="1"/>
  <c r="M998" i="16" s="1"/>
  <c r="M999" i="16" a="1"/>
  <c r="M999" i="16"/>
  <c r="M1000" i="16" a="1"/>
  <c r="M1000" i="16" s="1"/>
  <c r="M1001" i="16" a="1"/>
  <c r="M1001" i="16"/>
  <c r="M1002" i="16" a="1"/>
  <c r="M1002" i="16" s="1"/>
  <c r="M1003" i="16" a="1"/>
  <c r="M1003" i="16" s="1"/>
  <c r="M1004" i="16" a="1"/>
  <c r="M1004" i="16" s="1"/>
  <c r="M1005" i="16" a="1"/>
  <c r="M1005" i="16" s="1"/>
  <c r="M1006" i="16" a="1"/>
  <c r="M1006" i="16" s="1"/>
  <c r="M1007" i="16" a="1"/>
  <c r="M1007" i="16" s="1"/>
  <c r="M1008" i="16" a="1"/>
  <c r="M1008" i="16" s="1"/>
  <c r="M1009" i="16" a="1"/>
  <c r="M1009" i="16"/>
  <c r="M1010" i="16" a="1"/>
  <c r="M1010" i="16" s="1"/>
  <c r="M1011" i="16" a="1"/>
  <c r="M1011" i="16" s="1"/>
  <c r="M1012" i="16" a="1"/>
  <c r="M1012" i="16" s="1"/>
  <c r="M1013" i="16" a="1"/>
  <c r="M1013" i="16" s="1"/>
  <c r="M1014" i="16" a="1"/>
  <c r="M1014" i="16" s="1"/>
  <c r="M1015" i="16" a="1"/>
  <c r="M1015" i="16" s="1"/>
  <c r="M1016" i="16" a="1"/>
  <c r="M1016" i="16" s="1"/>
  <c r="M1017" i="16" a="1"/>
  <c r="M1017" i="16"/>
  <c r="M1018" i="16" a="1"/>
  <c r="M1018" i="16" s="1"/>
  <c r="M1019" i="16" a="1"/>
  <c r="M1019" i="16" s="1"/>
  <c r="M1020" i="16" a="1"/>
  <c r="M1020" i="16" s="1"/>
  <c r="M1021" i="16" a="1"/>
  <c r="M1021" i="16" s="1"/>
  <c r="M1022" i="16" a="1"/>
  <c r="M1022" i="16" s="1"/>
  <c r="M1023" i="16" a="1"/>
  <c r="M1023" i="16" s="1"/>
  <c r="M1024" i="16" a="1"/>
  <c r="M1024" i="16" s="1"/>
  <c r="M1025" i="16" a="1"/>
  <c r="M1025" i="16"/>
  <c r="M1026" i="16" a="1"/>
  <c r="M1026" i="16" s="1"/>
  <c r="M1027" i="16" a="1"/>
  <c r="M1027" i="16" s="1"/>
  <c r="M1028" i="16" a="1"/>
  <c r="M1028" i="16" s="1"/>
  <c r="M1029" i="16" a="1"/>
  <c r="M1029" i="16" s="1"/>
  <c r="M1030" i="16" a="1"/>
  <c r="M1030" i="16" s="1"/>
  <c r="M1031" i="16" a="1"/>
  <c r="M1031" i="16" s="1"/>
  <c r="M1032" i="16" a="1"/>
  <c r="M1032" i="16" s="1"/>
  <c r="M1033" i="16" a="1"/>
  <c r="M1033" i="16"/>
  <c r="M1034" i="16" a="1"/>
  <c r="M1034" i="16" s="1"/>
  <c r="M1035" i="16" a="1"/>
  <c r="M1035" i="16" s="1"/>
  <c r="M1036" i="16" a="1"/>
  <c r="M1036" i="16" s="1"/>
  <c r="M1037" i="16" a="1"/>
  <c r="M1037" i="16" s="1"/>
  <c r="M1038" i="16" a="1"/>
  <c r="M1038" i="16" s="1"/>
  <c r="M1039" i="16" a="1"/>
  <c r="M1039" i="16"/>
  <c r="M1040" i="16" a="1"/>
  <c r="M1040" i="16" s="1"/>
  <c r="M1041" i="16" a="1"/>
  <c r="M1041" i="16"/>
  <c r="M1042" i="16" a="1"/>
  <c r="M1042" i="16" s="1"/>
  <c r="M1043" i="16" a="1"/>
  <c r="M1043" i="16" s="1"/>
  <c r="M1044" i="16" a="1"/>
  <c r="M1044" i="16" s="1"/>
  <c r="M1045" i="16" a="1"/>
  <c r="M1045" i="16" s="1"/>
  <c r="M1046" i="16" a="1"/>
  <c r="M1046" i="16" s="1"/>
  <c r="M1047" i="16" a="1"/>
  <c r="M1047" i="16"/>
  <c r="M1048" i="16" a="1"/>
  <c r="M1048" i="16" s="1"/>
  <c r="M1049" i="16" a="1"/>
  <c r="M1049" i="16"/>
  <c r="M1050" i="16" a="1"/>
  <c r="M1050" i="16" s="1"/>
  <c r="M1051" i="16" a="1"/>
  <c r="M1051" i="16" s="1"/>
  <c r="M1052" i="16" a="1"/>
  <c r="M1052" i="16" s="1"/>
  <c r="M1053" i="16" a="1"/>
  <c r="M1053" i="16" s="1"/>
  <c r="M1054" i="16" a="1"/>
  <c r="M1054" i="16" s="1"/>
  <c r="M1055" i="16" a="1"/>
  <c r="M1055" i="16" s="1"/>
  <c r="M1056" i="16" a="1"/>
  <c r="M1056" i="16" s="1"/>
  <c r="M1057" i="16" a="1"/>
  <c r="M1057" i="16"/>
  <c r="M1058" i="16" a="1"/>
  <c r="M1058" i="16" s="1"/>
  <c r="M1059" i="16" a="1"/>
  <c r="M1059" i="16" s="1"/>
  <c r="M1060" i="16" a="1"/>
  <c r="M1060" i="16" s="1"/>
  <c r="M1061" i="16" a="1"/>
  <c r="M1061" i="16" s="1"/>
  <c r="M1062" i="16" a="1"/>
  <c r="M1062" i="16" s="1"/>
  <c r="M1063" i="16" a="1"/>
  <c r="M1063" i="16" s="1"/>
  <c r="M1064" i="16" a="1"/>
  <c r="M1064" i="16" s="1"/>
  <c r="M1065" i="16" a="1"/>
  <c r="M1065" i="16"/>
  <c r="M1066" i="16" a="1"/>
  <c r="M1066" i="16" s="1"/>
  <c r="M1067" i="16" a="1"/>
  <c r="M1067" i="16" s="1"/>
  <c r="M1068" i="16" a="1"/>
  <c r="M1068" i="16" s="1"/>
  <c r="M1069" i="16" a="1"/>
  <c r="M1069" i="16" s="1"/>
  <c r="M1070" i="16" a="1"/>
  <c r="M1070" i="16" s="1"/>
  <c r="M1071" i="16" a="1"/>
  <c r="M1071" i="16" s="1"/>
  <c r="M1072" i="16" a="1"/>
  <c r="M1072" i="16" s="1"/>
  <c r="M1073" i="16" a="1"/>
  <c r="M1073" i="16"/>
  <c r="M1074" i="16" a="1"/>
  <c r="M1074" i="16" s="1"/>
  <c r="M1075" i="16" a="1"/>
  <c r="M1075" i="16" s="1"/>
  <c r="M1076" i="16" a="1"/>
  <c r="M1076" i="16" s="1"/>
  <c r="M1077" i="16" a="1"/>
  <c r="M1077" i="16" s="1"/>
  <c r="M1078" i="16" a="1"/>
  <c r="M1078" i="16" s="1"/>
  <c r="M1079" i="16" a="1"/>
  <c r="M1079" i="16" s="1"/>
  <c r="M1080" i="16" a="1"/>
  <c r="M1080" i="16" s="1"/>
  <c r="M1081" i="16" a="1"/>
  <c r="M1081" i="16"/>
  <c r="M1082" i="16" a="1"/>
  <c r="M1082" i="16" s="1"/>
  <c r="M1083" i="16" a="1"/>
  <c r="M1083" i="16" s="1"/>
  <c r="M1084" i="16" a="1"/>
  <c r="M1084" i="16" s="1"/>
  <c r="M1085" i="16" a="1"/>
  <c r="M1085" i="16" s="1"/>
  <c r="M1086" i="16" a="1"/>
  <c r="M1086" i="16" s="1"/>
  <c r="M1087" i="16" a="1"/>
  <c r="M1087" i="16" s="1"/>
  <c r="M1088" i="16" a="1"/>
  <c r="M1088" i="16" s="1"/>
  <c r="M1089" i="16" a="1"/>
  <c r="M1089" i="16"/>
  <c r="M1090" i="16" a="1"/>
  <c r="M1090" i="16" s="1"/>
  <c r="M1091" i="16" a="1"/>
  <c r="M1091" i="16" s="1"/>
  <c r="M1092" i="16" a="1"/>
  <c r="M1092" i="16" s="1"/>
  <c r="M1093" i="16" a="1"/>
  <c r="M1093" i="16" s="1"/>
  <c r="M1094" i="16" a="1"/>
  <c r="M1094" i="16" s="1"/>
  <c r="M1095" i="16" a="1"/>
  <c r="M1095" i="16" s="1"/>
  <c r="M1096" i="16" a="1"/>
  <c r="M1096" i="16" s="1"/>
  <c r="M1097" i="16" a="1"/>
  <c r="M1097" i="16"/>
  <c r="M1098" i="16" a="1"/>
  <c r="M1098" i="16" s="1"/>
  <c r="M1099" i="16" a="1"/>
  <c r="M1099" i="16" s="1"/>
  <c r="M1100" i="16" a="1"/>
  <c r="M1100" i="16" s="1"/>
  <c r="M1101" i="16" a="1"/>
  <c r="M1101" i="16" s="1"/>
  <c r="M1102" i="16" a="1"/>
  <c r="M1102" i="16" s="1"/>
  <c r="M1103" i="16" a="1"/>
  <c r="M1103" i="16" s="1"/>
  <c r="M1104" i="16" a="1"/>
  <c r="M1104" i="16" s="1"/>
  <c r="M1105" i="16" a="1"/>
  <c r="M1105" i="16" s="1"/>
  <c r="M1106" i="16" a="1"/>
  <c r="M1106" i="16" s="1"/>
  <c r="M1107" i="16" a="1"/>
  <c r="M1107" i="16" s="1"/>
  <c r="M1108" i="16" a="1"/>
  <c r="M1108" i="16" s="1"/>
  <c r="M1109" i="16" a="1"/>
  <c r="M1109" i="16" s="1"/>
  <c r="M1110" i="16" a="1"/>
  <c r="M1110" i="16" s="1"/>
  <c r="M1111" i="16" a="1"/>
  <c r="M1111" i="16" s="1"/>
  <c r="M1112" i="16" a="1"/>
  <c r="M1112" i="16" s="1"/>
  <c r="M1113" i="16" a="1"/>
  <c r="M1113" i="16" s="1"/>
  <c r="M1114" i="16" a="1"/>
  <c r="M1114" i="16" s="1"/>
  <c r="M1115" i="16" a="1"/>
  <c r="M1115" i="16" s="1"/>
  <c r="M1116" i="16" a="1"/>
  <c r="M1116" i="16" s="1"/>
  <c r="M1117" i="16" a="1"/>
  <c r="M1117" i="16" s="1"/>
  <c r="M1118" i="16" a="1"/>
  <c r="M1118" i="16" s="1"/>
  <c r="M1119" i="16" a="1"/>
  <c r="M1119" i="16" s="1"/>
  <c r="M1120" i="16" a="1"/>
  <c r="M1120" i="16" s="1"/>
  <c r="M1121" i="16" a="1"/>
  <c r="M1121" i="16" s="1"/>
  <c r="M1122" i="16" a="1"/>
  <c r="M1122" i="16" s="1"/>
  <c r="M1123" i="16" a="1"/>
  <c r="M1123" i="16" s="1"/>
  <c r="M1124" i="16" a="1"/>
  <c r="M1124" i="16" s="1"/>
  <c r="M1125" i="16" a="1"/>
  <c r="M1125" i="16" s="1"/>
  <c r="M1126" i="16" a="1"/>
  <c r="M1126" i="16" s="1"/>
  <c r="M1127" i="16" a="1"/>
  <c r="M1127" i="16" s="1"/>
  <c r="M1128" i="16" a="1"/>
  <c r="M1128" i="16" s="1"/>
  <c r="M1129" i="16" a="1"/>
  <c r="M1129" i="16" s="1"/>
  <c r="M1130" i="16" a="1"/>
  <c r="M1130" i="16" s="1"/>
  <c r="M1131" i="16" a="1"/>
  <c r="M1131" i="16" s="1"/>
  <c r="M1132" i="16" a="1"/>
  <c r="M1132" i="16" s="1"/>
  <c r="M1133" i="16" a="1"/>
  <c r="M1133" i="16" s="1"/>
  <c r="M1134" i="16" a="1"/>
  <c r="M1134" i="16" s="1"/>
  <c r="M1135" i="16" a="1"/>
  <c r="M1135" i="16" s="1"/>
  <c r="M1136" i="16" a="1"/>
  <c r="M1136" i="16" s="1"/>
  <c r="M1137" i="16" a="1"/>
  <c r="M1137" i="16" s="1"/>
  <c r="M1138" i="16" a="1"/>
  <c r="M1138" i="16" s="1"/>
  <c r="M1139" i="16" a="1"/>
  <c r="M1139" i="16" s="1"/>
  <c r="M1140" i="16" a="1"/>
  <c r="M1140" i="16" s="1"/>
  <c r="M1141" i="16" a="1"/>
  <c r="M1141" i="16" s="1"/>
  <c r="M1142" i="16" a="1"/>
  <c r="M1142" i="16" s="1"/>
  <c r="M1143" i="16" a="1"/>
  <c r="M1143" i="16" s="1"/>
  <c r="M1144" i="16" a="1"/>
  <c r="M1144" i="16" s="1"/>
  <c r="M1145" i="16" a="1"/>
  <c r="M1145" i="16" s="1"/>
  <c r="M1146" i="16" a="1"/>
  <c r="M1146" i="16" s="1"/>
  <c r="M1147" i="16" a="1"/>
  <c r="M1147" i="16" s="1"/>
  <c r="M1148" i="16" a="1"/>
  <c r="M1148" i="16" s="1"/>
  <c r="M1149" i="16" a="1"/>
  <c r="M1149" i="16" s="1"/>
  <c r="M1150" i="16" a="1"/>
  <c r="M1150" i="16" s="1"/>
  <c r="M1151" i="16" a="1"/>
  <c r="M1151" i="16" s="1"/>
  <c r="M1152" i="16" a="1"/>
  <c r="M1152" i="16" s="1"/>
  <c r="M1153" i="16" a="1"/>
  <c r="M1153" i="16" s="1"/>
  <c r="M1154" i="16" a="1"/>
  <c r="M1154" i="16" s="1"/>
  <c r="M1155" i="16" a="1"/>
  <c r="M1155" i="16" s="1"/>
  <c r="M1156" i="16" a="1"/>
  <c r="M1156" i="16" s="1"/>
  <c r="M1157" i="16" a="1"/>
  <c r="M1157" i="16" s="1"/>
  <c r="M1158" i="16" a="1"/>
  <c r="M1158" i="16" s="1"/>
  <c r="M1159" i="16" a="1"/>
  <c r="M1159" i="16" s="1"/>
  <c r="M1160" i="16" a="1"/>
  <c r="M1160" i="16" s="1"/>
  <c r="M1161" i="16" a="1"/>
  <c r="M1161" i="16" s="1"/>
  <c r="M1162" i="16" a="1"/>
  <c r="M1162" i="16" s="1"/>
  <c r="M1163" i="16" a="1"/>
  <c r="M1163" i="16" s="1"/>
  <c r="M1164" i="16" a="1"/>
  <c r="M1164" i="16" s="1"/>
  <c r="M1165" i="16" a="1"/>
  <c r="M1165" i="16" s="1"/>
  <c r="M1166" i="16" a="1"/>
  <c r="M1166" i="16" s="1"/>
  <c r="M1167" i="16" a="1"/>
  <c r="M1167" i="16" s="1"/>
  <c r="M1168" i="16" a="1"/>
  <c r="M1168" i="16" s="1"/>
  <c r="M1169" i="16" a="1"/>
  <c r="M1169" i="16" s="1"/>
  <c r="M1170" i="16" a="1"/>
  <c r="M1170" i="16" s="1"/>
  <c r="M1171" i="16" a="1"/>
  <c r="M1171" i="16" s="1"/>
  <c r="M1172" i="16" a="1"/>
  <c r="M1172" i="16" s="1"/>
  <c r="M1173" i="16" a="1"/>
  <c r="M1173" i="16" s="1"/>
  <c r="M1174" i="16" a="1"/>
  <c r="M1174" i="16" s="1"/>
  <c r="M1175" i="16" a="1"/>
  <c r="M1175" i="16" s="1"/>
  <c r="M1176" i="16" a="1"/>
  <c r="M1176" i="16" s="1"/>
  <c r="M1177" i="16" a="1"/>
  <c r="M1177" i="16" s="1"/>
  <c r="M1178" i="16" a="1"/>
  <c r="M1178" i="16" s="1"/>
  <c r="M1179" i="16" a="1"/>
  <c r="M1179" i="16" s="1"/>
  <c r="M1180" i="16" a="1"/>
  <c r="M1180" i="16" s="1"/>
  <c r="M1181" i="16" a="1"/>
  <c r="M1181" i="16" s="1"/>
  <c r="M1182" i="16" a="1"/>
  <c r="M1182" i="16" s="1"/>
  <c r="M1183" i="16" a="1"/>
  <c r="M1183" i="16" s="1"/>
  <c r="M1184" i="16" a="1"/>
  <c r="M1184" i="16" s="1"/>
  <c r="M1185" i="16" a="1"/>
  <c r="M1185" i="16" s="1"/>
  <c r="M1186" i="16" a="1"/>
  <c r="M1186" i="16" s="1"/>
  <c r="M1187" i="16" a="1"/>
  <c r="M1187" i="16" s="1"/>
  <c r="M1188" i="16" a="1"/>
  <c r="M1188" i="16" s="1"/>
  <c r="M1189" i="16" a="1"/>
  <c r="M1189" i="16" s="1"/>
  <c r="M1190" i="16" a="1"/>
  <c r="M1190" i="16" s="1"/>
  <c r="M1191" i="16" a="1"/>
  <c r="M1191" i="16" s="1"/>
  <c r="M1192" i="16" a="1"/>
  <c r="M1192" i="16" s="1"/>
  <c r="M1193" i="16" a="1"/>
  <c r="M1193" i="16" s="1"/>
  <c r="M1194" i="16" a="1"/>
  <c r="M1194" i="16" s="1"/>
  <c r="M1195" i="16" a="1"/>
  <c r="M1195" i="16" s="1"/>
  <c r="M1196" i="16" a="1"/>
  <c r="M1196" i="16" s="1"/>
  <c r="M1197" i="16" a="1"/>
  <c r="M1197" i="16" s="1"/>
  <c r="M1198" i="16" a="1"/>
  <c r="M1198" i="16" s="1"/>
  <c r="M1199" i="16" a="1"/>
  <c r="M1199" i="16" s="1"/>
  <c r="M1200" i="16" a="1"/>
  <c r="M1200" i="16" s="1"/>
  <c r="M1201" i="16" a="1"/>
  <c r="M1201" i="16" s="1"/>
  <c r="M1202" i="16" a="1"/>
  <c r="M1202" i="16" s="1"/>
  <c r="M1203" i="16" a="1"/>
  <c r="M1203" i="16" s="1"/>
  <c r="M1204" i="16" a="1"/>
  <c r="M1204" i="16" s="1"/>
  <c r="M1205" i="16" a="1"/>
  <c r="M1205" i="16" s="1"/>
  <c r="M1206" i="16" a="1"/>
  <c r="M1206" i="16" s="1"/>
  <c r="M1207" i="16" a="1"/>
  <c r="M1207" i="16" s="1"/>
  <c r="M1208" i="16" a="1"/>
  <c r="M1208" i="16" s="1"/>
  <c r="M1209" i="16" a="1"/>
  <c r="M1209" i="16" s="1"/>
  <c r="M1210" i="16" a="1"/>
  <c r="M1210" i="16" s="1"/>
  <c r="M1211" i="16" a="1"/>
  <c r="M1211" i="16" s="1"/>
  <c r="M1212" i="16" a="1"/>
  <c r="M1212" i="16" s="1"/>
  <c r="M1213" i="16" a="1"/>
  <c r="M1213" i="16" s="1"/>
  <c r="M1214" i="16" a="1"/>
  <c r="M1214" i="16" s="1"/>
  <c r="M1215" i="16" a="1"/>
  <c r="M1215" i="16" s="1"/>
  <c r="M1216" i="16" a="1"/>
  <c r="M1216" i="16" s="1"/>
  <c r="M1217" i="16" a="1"/>
  <c r="M1217" i="16" s="1"/>
  <c r="M1218" i="16" a="1"/>
  <c r="M1218" i="16" s="1"/>
  <c r="M1219" i="16" a="1"/>
  <c r="M1219" i="16" s="1"/>
  <c r="M1220" i="16" a="1"/>
  <c r="M1220" i="16" s="1"/>
  <c r="M1221" i="16" a="1"/>
  <c r="M1221" i="16" s="1"/>
  <c r="M1222" i="16" a="1"/>
  <c r="M1222" i="16" s="1"/>
  <c r="M1223" i="16" a="1"/>
  <c r="M1223" i="16" s="1"/>
  <c r="M1224" i="16" a="1"/>
  <c r="M1224" i="16" s="1"/>
  <c r="M1225" i="16" a="1"/>
  <c r="M1225" i="16" s="1"/>
  <c r="M1226" i="16" a="1"/>
  <c r="M1226" i="16" s="1"/>
  <c r="M1227" i="16" a="1"/>
  <c r="M1227" i="16" s="1"/>
  <c r="M1228" i="16" a="1"/>
  <c r="M1228" i="16" s="1"/>
  <c r="M1229" i="16" a="1"/>
  <c r="M1229" i="16" s="1"/>
  <c r="M1230" i="16" a="1"/>
  <c r="M1230" i="16" s="1"/>
  <c r="M1231" i="16" a="1"/>
  <c r="M1231" i="16" s="1"/>
  <c r="M1232" i="16" a="1"/>
  <c r="M1232" i="16" s="1"/>
  <c r="M1233" i="16" a="1"/>
  <c r="M1233" i="16" s="1"/>
  <c r="M1234" i="16" a="1"/>
  <c r="M1234" i="16" s="1"/>
  <c r="M1235" i="16" a="1"/>
  <c r="M1235" i="16" s="1"/>
  <c r="M1236" i="16" a="1"/>
  <c r="M1236" i="16" s="1"/>
  <c r="M1237" i="16" a="1"/>
  <c r="M1237" i="16" s="1"/>
  <c r="M1238" i="16" a="1"/>
  <c r="M1238" i="16" s="1"/>
  <c r="M1239" i="16" a="1"/>
  <c r="M1239" i="16" s="1"/>
  <c r="M1240" i="16" a="1"/>
  <c r="M1240" i="16" s="1"/>
  <c r="M1241" i="16" a="1"/>
  <c r="M1241" i="16" s="1"/>
  <c r="M1242" i="16" a="1"/>
  <c r="M1242" i="16" s="1"/>
  <c r="M1243" i="16" a="1"/>
  <c r="M1243" i="16" s="1"/>
  <c r="M1244" i="16" a="1"/>
  <c r="M1244" i="16" s="1"/>
  <c r="M1245" i="16" a="1"/>
  <c r="M1245" i="16" s="1"/>
  <c r="M1246" i="16" a="1"/>
  <c r="M1246" i="16" s="1"/>
  <c r="M1247" i="16" a="1"/>
  <c r="M1247" i="16" s="1"/>
  <c r="M1248" i="16" a="1"/>
  <c r="M1248" i="16" s="1"/>
  <c r="M1249" i="16" a="1"/>
  <c r="M1249" i="16" s="1"/>
  <c r="M1250" i="16" a="1"/>
  <c r="M1250" i="16" s="1"/>
  <c r="M1251" i="16" a="1"/>
  <c r="M1251" i="16" s="1"/>
  <c r="M1252" i="16" a="1"/>
  <c r="M1252" i="16" s="1"/>
  <c r="M1253" i="16" a="1"/>
  <c r="M1253" i="16" s="1"/>
  <c r="M1254" i="16" a="1"/>
  <c r="M1254" i="16" s="1"/>
  <c r="M1255" i="16" a="1"/>
  <c r="M1255" i="16" s="1"/>
  <c r="M1256" i="16" a="1"/>
  <c r="M1256" i="16" s="1"/>
  <c r="M1257" i="16" a="1"/>
  <c r="M1257" i="16" s="1"/>
  <c r="M1258" i="16" a="1"/>
  <c r="M1258" i="16" s="1"/>
  <c r="M1259" i="16" a="1"/>
  <c r="M1259" i="16" s="1"/>
  <c r="M1260" i="16" a="1"/>
  <c r="M1260" i="16" s="1"/>
  <c r="M1261" i="16" a="1"/>
  <c r="M1261" i="16" s="1"/>
  <c r="M1262" i="16" a="1"/>
  <c r="M1262" i="16" s="1"/>
  <c r="M1263" i="16" a="1"/>
  <c r="M1263" i="16" s="1"/>
  <c r="M1264" i="16" a="1"/>
  <c r="M1264" i="16" s="1"/>
  <c r="M1265" i="16" a="1"/>
  <c r="M1265" i="16" s="1"/>
  <c r="M1266" i="16" a="1"/>
  <c r="M1266" i="16" s="1"/>
  <c r="M1267" i="16" a="1"/>
  <c r="M1267" i="16" s="1"/>
  <c r="M1268" i="16" a="1"/>
  <c r="M1268" i="16" s="1"/>
  <c r="M1269" i="16" a="1"/>
  <c r="M1269" i="16" s="1"/>
  <c r="M1270" i="16" a="1"/>
  <c r="M1270" i="16" s="1"/>
  <c r="M1271" i="16" a="1"/>
  <c r="M1271" i="16" s="1"/>
  <c r="M1272" i="16" a="1"/>
  <c r="M1272" i="16" s="1"/>
  <c r="M1273" i="16" a="1"/>
  <c r="M1273" i="16" s="1"/>
  <c r="M1274" i="16" a="1"/>
  <c r="M1274" i="16" s="1"/>
  <c r="M1275" i="16" a="1"/>
  <c r="M1275" i="16" s="1"/>
  <c r="M1276" i="16" a="1"/>
  <c r="M1276" i="16" s="1"/>
  <c r="M1277" i="16" a="1"/>
  <c r="M1277" i="16" s="1"/>
  <c r="M1278" i="16" a="1"/>
  <c r="M1278" i="16" s="1"/>
  <c r="M1279" i="16" a="1"/>
  <c r="M1279" i="16" s="1"/>
  <c r="M1280" i="16" a="1"/>
  <c r="M1280" i="16" s="1"/>
  <c r="M1281" i="16" a="1"/>
  <c r="M1281" i="16" s="1"/>
  <c r="M1282" i="16" a="1"/>
  <c r="M1282" i="16" s="1"/>
  <c r="M1283" i="16" a="1"/>
  <c r="M1283" i="16" s="1"/>
  <c r="M1284" i="16" a="1"/>
  <c r="M1284" i="16" s="1"/>
  <c r="M1285" i="16" a="1"/>
  <c r="M1285" i="16" s="1"/>
  <c r="M1286" i="16" a="1"/>
  <c r="M1286" i="16" s="1"/>
  <c r="M1287" i="16" a="1"/>
  <c r="M1287" i="16" s="1"/>
  <c r="M1288" i="16" a="1"/>
  <c r="M1288" i="16" s="1"/>
  <c r="M1289" i="16" a="1"/>
  <c r="M1289" i="16" s="1"/>
  <c r="M1290" i="16" a="1"/>
  <c r="M1290" i="16" s="1"/>
  <c r="M1291" i="16" a="1"/>
  <c r="M1291" i="16" s="1"/>
  <c r="M1292" i="16" a="1"/>
  <c r="M1292" i="16" s="1"/>
  <c r="M1293" i="16" a="1"/>
  <c r="M1293" i="16" s="1"/>
  <c r="M1294" i="16" a="1"/>
  <c r="M1294" i="16" s="1"/>
  <c r="M1295" i="16" a="1"/>
  <c r="M1295" i="16" s="1"/>
  <c r="M1296" i="16" a="1"/>
  <c r="M1296" i="16" s="1"/>
  <c r="M1297" i="16" a="1"/>
  <c r="M1297" i="16" s="1"/>
  <c r="M1298" i="16" a="1"/>
  <c r="M1298" i="16" s="1"/>
  <c r="M1299" i="16" a="1"/>
  <c r="M1299" i="16" s="1"/>
  <c r="M1300" i="16" a="1"/>
  <c r="M1300" i="16" s="1"/>
  <c r="M1301" i="16" a="1"/>
  <c r="M1301" i="16" s="1"/>
  <c r="M1302" i="16" a="1"/>
  <c r="M1302" i="16" s="1"/>
  <c r="M1303" i="16" a="1"/>
  <c r="M1303" i="16" s="1"/>
  <c r="M1304" i="16" a="1"/>
  <c r="M1304" i="16" s="1"/>
  <c r="M1305" i="16" a="1"/>
  <c r="M1305" i="16" s="1"/>
  <c r="M3" i="16" a="1"/>
  <c r="M3" i="16" s="1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3" i="18"/>
  <c r="N4" i="18" a="1"/>
  <c r="N4" i="18" s="1"/>
  <c r="N5" i="18" a="1"/>
  <c r="N5" i="18"/>
  <c r="N6" i="18" a="1"/>
  <c r="N6" i="18" s="1"/>
  <c r="N7" i="18" a="1"/>
  <c r="N7" i="18" s="1"/>
  <c r="N8" i="18" a="1"/>
  <c r="N8" i="18" s="1"/>
  <c r="N9" i="18" a="1"/>
  <c r="N9" i="18" s="1"/>
  <c r="N10" i="18" a="1"/>
  <c r="N10" i="18" s="1"/>
  <c r="N11" i="18" a="1"/>
  <c r="N11" i="18"/>
  <c r="N12" i="18" a="1"/>
  <c r="N12" i="18" s="1"/>
  <c r="N13" i="18" a="1"/>
  <c r="N13" i="18"/>
  <c r="N14" i="18" a="1"/>
  <c r="N14" i="18" s="1"/>
  <c r="N15" i="18" a="1"/>
  <c r="N15" i="18"/>
  <c r="N16" i="18" a="1"/>
  <c r="N16" i="18" s="1"/>
  <c r="N17" i="18" a="1"/>
  <c r="N17" i="18" s="1"/>
  <c r="N18" i="18" a="1"/>
  <c r="N18" i="18" s="1"/>
  <c r="N19" i="18" a="1"/>
  <c r="N19" i="18"/>
  <c r="N20" i="18" a="1"/>
  <c r="N20" i="18" s="1"/>
  <c r="N21" i="18" a="1"/>
  <c r="N21" i="18" s="1"/>
  <c r="N22" i="18" a="1"/>
  <c r="N22" i="18" s="1"/>
  <c r="N23" i="18" a="1"/>
  <c r="N23" i="18"/>
  <c r="N24" i="18" a="1"/>
  <c r="N24" i="18" s="1"/>
  <c r="N25" i="18" a="1"/>
  <c r="N25" i="18" s="1"/>
  <c r="N26" i="18" a="1"/>
  <c r="N26" i="18" s="1"/>
  <c r="N27" i="18" a="1"/>
  <c r="N27" i="18"/>
  <c r="N28" i="18" a="1"/>
  <c r="N28" i="18" s="1"/>
  <c r="N29" i="18" a="1"/>
  <c r="N29" i="18" s="1"/>
  <c r="N30" i="18" a="1"/>
  <c r="N30" i="18" s="1"/>
  <c r="N31" i="18" a="1"/>
  <c r="N31" i="18"/>
  <c r="N32" i="18" a="1"/>
  <c r="N32" i="18" s="1"/>
  <c r="N33" i="18" a="1"/>
  <c r="N33" i="18" s="1"/>
  <c r="N34" i="18" a="1"/>
  <c r="N34" i="18" s="1"/>
  <c r="N35" i="18" a="1"/>
  <c r="N35" i="18"/>
  <c r="N36" i="18" a="1"/>
  <c r="N36" i="18" s="1"/>
  <c r="N37" i="18" a="1"/>
  <c r="N37" i="18" s="1"/>
  <c r="N38" i="18" a="1"/>
  <c r="N38" i="18" s="1"/>
  <c r="N39" i="18" a="1"/>
  <c r="N39" i="18"/>
  <c r="N40" i="18" a="1"/>
  <c r="N40" i="18" s="1"/>
  <c r="N41" i="18" a="1"/>
  <c r="N41" i="18" s="1"/>
  <c r="N42" i="18" a="1"/>
  <c r="N42" i="18" s="1"/>
  <c r="N43" i="18" a="1"/>
  <c r="N43" i="18"/>
  <c r="N44" i="18" a="1"/>
  <c r="N44" i="18" s="1"/>
  <c r="N45" i="18" a="1"/>
  <c r="N45" i="18" s="1"/>
  <c r="N46" i="18" a="1"/>
  <c r="N46" i="18" s="1"/>
  <c r="N47" i="18" a="1"/>
  <c r="N47" i="18"/>
  <c r="N48" i="18" a="1"/>
  <c r="N48" i="18" s="1"/>
  <c r="N49" i="18" a="1"/>
  <c r="N49" i="18" s="1"/>
  <c r="N50" i="18" a="1"/>
  <c r="N50" i="18" s="1"/>
  <c r="N51" i="18" a="1"/>
  <c r="N51" i="18"/>
  <c r="N52" i="18" a="1"/>
  <c r="N52" i="18" s="1"/>
  <c r="N53" i="18" a="1"/>
  <c r="N53" i="18" s="1"/>
  <c r="N54" i="18" a="1"/>
  <c r="N54" i="18" s="1"/>
  <c r="N55" i="18" a="1"/>
  <c r="N55" i="18"/>
  <c r="N56" i="18" a="1"/>
  <c r="N56" i="18" s="1"/>
  <c r="N57" i="18" a="1"/>
  <c r="N57" i="18" s="1"/>
  <c r="N58" i="18" a="1"/>
  <c r="N58" i="18" s="1"/>
  <c r="N59" i="18" a="1"/>
  <c r="N59" i="18"/>
  <c r="N60" i="18" a="1"/>
  <c r="N60" i="18" s="1"/>
  <c r="N61" i="18" a="1"/>
  <c r="N61" i="18" s="1"/>
  <c r="N62" i="18" a="1"/>
  <c r="N62" i="18" s="1"/>
  <c r="N63" i="18" a="1"/>
  <c r="N63" i="18"/>
  <c r="N64" i="18" a="1"/>
  <c r="N64" i="18" s="1"/>
  <c r="N65" i="18" a="1"/>
  <c r="N65" i="18" s="1"/>
  <c r="N66" i="18" a="1"/>
  <c r="N66" i="18" s="1"/>
  <c r="N67" i="18" a="1"/>
  <c r="N67" i="18"/>
  <c r="N68" i="18" a="1"/>
  <c r="N68" i="18" s="1"/>
  <c r="N69" i="18" a="1"/>
  <c r="N69" i="18" s="1"/>
  <c r="N70" i="18" a="1"/>
  <c r="N70" i="18" s="1"/>
  <c r="N71" i="18" a="1"/>
  <c r="N71" i="18"/>
  <c r="N72" i="18" a="1"/>
  <c r="N72" i="18" s="1"/>
  <c r="N73" i="18" a="1"/>
  <c r="N73" i="18" s="1"/>
  <c r="N74" i="18" a="1"/>
  <c r="N74" i="18" s="1"/>
  <c r="N75" i="18" a="1"/>
  <c r="N75" i="18"/>
  <c r="N76" i="18" a="1"/>
  <c r="N76" i="18" s="1"/>
  <c r="N77" i="18" a="1"/>
  <c r="N77" i="18" s="1"/>
  <c r="N78" i="18" a="1"/>
  <c r="N78" i="18" s="1"/>
  <c r="N79" i="18" a="1"/>
  <c r="N79" i="18"/>
  <c r="N80" i="18" a="1"/>
  <c r="N80" i="18" s="1"/>
  <c r="N81" i="18" a="1"/>
  <c r="N81" i="18" s="1"/>
  <c r="N82" i="18" a="1"/>
  <c r="N82" i="18" s="1"/>
  <c r="N83" i="18" a="1"/>
  <c r="N83" i="18"/>
  <c r="N84" i="18" a="1"/>
  <c r="N84" i="18" s="1"/>
  <c r="N85" i="18" a="1"/>
  <c r="N85" i="18" s="1"/>
  <c r="N86" i="18" a="1"/>
  <c r="N86" i="18" s="1"/>
  <c r="N87" i="18" a="1"/>
  <c r="N87" i="18"/>
  <c r="N88" i="18" a="1"/>
  <c r="N88" i="18" s="1"/>
  <c r="N89" i="18" a="1"/>
  <c r="N89" i="18" s="1"/>
  <c r="N90" i="18" a="1"/>
  <c r="N90" i="18" s="1"/>
  <c r="N91" i="18" a="1"/>
  <c r="N91" i="18"/>
  <c r="N92" i="18" a="1"/>
  <c r="N92" i="18" s="1"/>
  <c r="N93" i="18" a="1"/>
  <c r="N93" i="18" s="1"/>
  <c r="N94" i="18" a="1"/>
  <c r="N94" i="18" s="1"/>
  <c r="N95" i="18" a="1"/>
  <c r="N95" i="18"/>
  <c r="N96" i="18" a="1"/>
  <c r="N96" i="18" s="1"/>
  <c r="N97" i="18" a="1"/>
  <c r="N97" i="18" s="1"/>
  <c r="N98" i="18" a="1"/>
  <c r="N98" i="18" s="1"/>
  <c r="N99" i="18" a="1"/>
  <c r="N99" i="18"/>
  <c r="N100" i="18" a="1"/>
  <c r="N100" i="18" s="1"/>
  <c r="N101" i="18" a="1"/>
  <c r="N101" i="18" s="1"/>
  <c r="N102" i="18" a="1"/>
  <c r="N102" i="18" s="1"/>
  <c r="N103" i="18" a="1"/>
  <c r="N103" i="18" s="1"/>
  <c r="N104" i="18" a="1"/>
  <c r="N104" i="18" s="1"/>
  <c r="N105" i="18" a="1"/>
  <c r="N105" i="18" s="1"/>
  <c r="N106" i="18" a="1"/>
  <c r="N106" i="18" s="1"/>
  <c r="N107" i="18" a="1"/>
  <c r="N107" i="18"/>
  <c r="N108" i="18" a="1"/>
  <c r="N108" i="18" s="1"/>
  <c r="N109" i="18" a="1"/>
  <c r="N109" i="18" s="1"/>
  <c r="N110" i="18" a="1"/>
  <c r="N110" i="18" s="1"/>
  <c r="N111" i="18" a="1"/>
  <c r="N111" i="18"/>
  <c r="N112" i="18" a="1"/>
  <c r="N112" i="18" s="1"/>
  <c r="N113" i="18" a="1"/>
  <c r="N113" i="18" s="1"/>
  <c r="N114" i="18" a="1"/>
  <c r="N114" i="18" s="1"/>
  <c r="N115" i="18" a="1"/>
  <c r="N115" i="18"/>
  <c r="N116" i="18" a="1"/>
  <c r="N116" i="18" s="1"/>
  <c r="N117" i="18" a="1"/>
  <c r="N117" i="18" s="1"/>
  <c r="N118" i="18" a="1"/>
  <c r="N118" i="18" s="1"/>
  <c r="N119" i="18" a="1"/>
  <c r="N119" i="18" s="1"/>
  <c r="N120" i="18" a="1"/>
  <c r="N120" i="18" s="1"/>
  <c r="N121" i="18" a="1"/>
  <c r="N121" i="18" s="1"/>
  <c r="N122" i="18" a="1"/>
  <c r="N122" i="18" s="1"/>
  <c r="N123" i="18" a="1"/>
  <c r="N123" i="18"/>
  <c r="N124" i="18" a="1"/>
  <c r="N124" i="18" s="1"/>
  <c r="N125" i="18" a="1"/>
  <c r="N125" i="18" s="1"/>
  <c r="N126" i="18" a="1"/>
  <c r="N126" i="18" s="1"/>
  <c r="N127" i="18" a="1"/>
  <c r="N127" i="18" s="1"/>
  <c r="N128" i="18" a="1"/>
  <c r="N128" i="18" s="1"/>
  <c r="N129" i="18" a="1"/>
  <c r="N129" i="18" s="1"/>
  <c r="N130" i="18" a="1"/>
  <c r="N130" i="18" s="1"/>
  <c r="N131" i="18" a="1"/>
  <c r="N131" i="18"/>
  <c r="N132" i="18" a="1"/>
  <c r="N132" i="18" s="1"/>
  <c r="N133" i="18" a="1"/>
  <c r="N133" i="18" s="1"/>
  <c r="N134" i="18" a="1"/>
  <c r="N134" i="18" s="1"/>
  <c r="N135" i="18" a="1"/>
  <c r="N135" i="18" s="1"/>
  <c r="N136" i="18" a="1"/>
  <c r="N136" i="18" s="1"/>
  <c r="N137" i="18" a="1"/>
  <c r="N137" i="18" s="1"/>
  <c r="N138" i="18" a="1"/>
  <c r="N138" i="18" s="1"/>
  <c r="N139" i="18" a="1"/>
  <c r="N139" i="18"/>
  <c r="N140" i="18" a="1"/>
  <c r="N140" i="18" s="1"/>
  <c r="N141" i="18" a="1"/>
  <c r="N141" i="18" s="1"/>
  <c r="N142" i="18" a="1"/>
  <c r="N142" i="18" s="1"/>
  <c r="N143" i="18" a="1"/>
  <c r="N143" i="18" s="1"/>
  <c r="N144" i="18" a="1"/>
  <c r="N144" i="18" s="1"/>
  <c r="N145" i="18" a="1"/>
  <c r="N145" i="18" s="1"/>
  <c r="N146" i="18" a="1"/>
  <c r="N146" i="18" s="1"/>
  <c r="N147" i="18" a="1"/>
  <c r="N147" i="18"/>
  <c r="N148" i="18" a="1"/>
  <c r="N148" i="18" s="1"/>
  <c r="N149" i="18" a="1"/>
  <c r="N149" i="18" s="1"/>
  <c r="N150" i="18" a="1"/>
  <c r="N150" i="18" s="1"/>
  <c r="N151" i="18" a="1"/>
  <c r="N151" i="18" s="1"/>
  <c r="N152" i="18" a="1"/>
  <c r="N152" i="18" s="1"/>
  <c r="N153" i="18" a="1"/>
  <c r="N153" i="18" s="1"/>
  <c r="N154" i="18" a="1"/>
  <c r="N154" i="18" s="1"/>
  <c r="N155" i="18" a="1"/>
  <c r="N155" i="18"/>
  <c r="N156" i="18" a="1"/>
  <c r="N156" i="18" s="1"/>
  <c r="N157" i="18" a="1"/>
  <c r="N157" i="18" s="1"/>
  <c r="N158" i="18" a="1"/>
  <c r="N158" i="18" s="1"/>
  <c r="N159" i="18" a="1"/>
  <c r="N159" i="18" s="1"/>
  <c r="N160" i="18" a="1"/>
  <c r="N160" i="18" s="1"/>
  <c r="N161" i="18" a="1"/>
  <c r="N161" i="18" s="1"/>
  <c r="N162" i="18" a="1"/>
  <c r="N162" i="18" s="1"/>
  <c r="N163" i="18" a="1"/>
  <c r="N163" i="18"/>
  <c r="N164" i="18" a="1"/>
  <c r="N164" i="18" s="1"/>
  <c r="N165" i="18" a="1"/>
  <c r="N165" i="18" s="1"/>
  <c r="N166" i="18" a="1"/>
  <c r="N166" i="18" s="1"/>
  <c r="N167" i="18" a="1"/>
  <c r="N167" i="18" s="1"/>
  <c r="N168" i="18" a="1"/>
  <c r="N168" i="18" s="1"/>
  <c r="N169" i="18" a="1"/>
  <c r="N169" i="18" s="1"/>
  <c r="N170" i="18" a="1"/>
  <c r="N170" i="18" s="1"/>
  <c r="N171" i="18" a="1"/>
  <c r="N171" i="18"/>
  <c r="N172" i="18" a="1"/>
  <c r="N172" i="18" s="1"/>
  <c r="N173" i="18" a="1"/>
  <c r="N173" i="18" s="1"/>
  <c r="N174" i="18" a="1"/>
  <c r="N174" i="18" s="1"/>
  <c r="N175" i="18" a="1"/>
  <c r="N175" i="18" s="1"/>
  <c r="N176" i="18" a="1"/>
  <c r="N176" i="18" s="1"/>
  <c r="N177" i="18" a="1"/>
  <c r="N177" i="18" s="1"/>
  <c r="N178" i="18" a="1"/>
  <c r="N178" i="18" s="1"/>
  <c r="N179" i="18" a="1"/>
  <c r="N179" i="18" s="1"/>
  <c r="N180" i="18" a="1"/>
  <c r="N180" i="18" s="1"/>
  <c r="N181" i="18" a="1"/>
  <c r="N181" i="18" s="1"/>
  <c r="N182" i="18" a="1"/>
  <c r="N182" i="18" s="1"/>
  <c r="N183" i="18" a="1"/>
  <c r="N183" i="18" s="1"/>
  <c r="N184" i="18" a="1"/>
  <c r="N184" i="18" s="1"/>
  <c r="N185" i="18" a="1"/>
  <c r="N185" i="18" s="1"/>
  <c r="N186" i="18" a="1"/>
  <c r="N186" i="18" s="1"/>
  <c r="N187" i="18" a="1"/>
  <c r="N187" i="18" s="1"/>
  <c r="N188" i="18" a="1"/>
  <c r="N188" i="18" s="1"/>
  <c r="N189" i="18" a="1"/>
  <c r="N189" i="18" s="1"/>
  <c r="N190" i="18" a="1"/>
  <c r="N190" i="18" s="1"/>
  <c r="N191" i="18" a="1"/>
  <c r="N191" i="18" s="1"/>
  <c r="N192" i="18" a="1"/>
  <c r="N192" i="18" s="1"/>
  <c r="N193" i="18" a="1"/>
  <c r="N193" i="18" s="1"/>
  <c r="N194" i="18" a="1"/>
  <c r="N194" i="18" s="1"/>
  <c r="N195" i="18" a="1"/>
  <c r="N195" i="18" s="1"/>
  <c r="N196" i="18" a="1"/>
  <c r="N196" i="18" s="1"/>
  <c r="N197" i="18" a="1"/>
  <c r="N197" i="18" s="1"/>
  <c r="N198" i="18" a="1"/>
  <c r="N198" i="18" s="1"/>
  <c r="N199" i="18" a="1"/>
  <c r="N199" i="18" s="1"/>
  <c r="N200" i="18" a="1"/>
  <c r="N200" i="18" s="1"/>
  <c r="N201" i="18" a="1"/>
  <c r="N201" i="18" s="1"/>
  <c r="N202" i="18" a="1"/>
  <c r="N202" i="18" s="1"/>
  <c r="N203" i="18" a="1"/>
  <c r="N203" i="18" s="1"/>
  <c r="N204" i="18" a="1"/>
  <c r="N204" i="18" s="1"/>
  <c r="N205" i="18" a="1"/>
  <c r="N205" i="18" s="1"/>
  <c r="N206" i="18" a="1"/>
  <c r="N206" i="18" s="1"/>
  <c r="N207" i="18" a="1"/>
  <c r="N207" i="18" s="1"/>
  <c r="N208" i="18" a="1"/>
  <c r="N208" i="18" s="1"/>
  <c r="N209" i="18" a="1"/>
  <c r="N209" i="18" s="1"/>
  <c r="N210" i="18" a="1"/>
  <c r="N210" i="18" s="1"/>
  <c r="N211" i="18" a="1"/>
  <c r="N211" i="18" s="1"/>
  <c r="N212" i="18" a="1"/>
  <c r="N212" i="18" s="1"/>
  <c r="N213" i="18" a="1"/>
  <c r="N213" i="18" s="1"/>
  <c r="N214" i="18" a="1"/>
  <c r="N214" i="18" s="1"/>
  <c r="N215" i="18" a="1"/>
  <c r="N215" i="18" s="1"/>
  <c r="N216" i="18" a="1"/>
  <c r="N216" i="18" s="1"/>
  <c r="N217" i="18" a="1"/>
  <c r="N217" i="18" s="1"/>
  <c r="N218" i="18" a="1"/>
  <c r="N218" i="18" s="1"/>
  <c r="N219" i="18" a="1"/>
  <c r="N219" i="18" s="1"/>
  <c r="N220" i="18" a="1"/>
  <c r="N220" i="18" s="1"/>
  <c r="N221" i="18" a="1"/>
  <c r="N221" i="18" s="1"/>
  <c r="N222" i="18" a="1"/>
  <c r="N222" i="18" s="1"/>
  <c r="N223" i="18" a="1"/>
  <c r="N223" i="18" s="1"/>
  <c r="N224" i="18" a="1"/>
  <c r="N224" i="18" s="1"/>
  <c r="N225" i="18" a="1"/>
  <c r="N225" i="18" s="1"/>
  <c r="N226" i="18" a="1"/>
  <c r="N226" i="18" s="1"/>
  <c r="N227" i="18" a="1"/>
  <c r="N227" i="18" s="1"/>
  <c r="N228" i="18" a="1"/>
  <c r="N228" i="18" s="1"/>
  <c r="N229" i="18" a="1"/>
  <c r="N229" i="18" s="1"/>
  <c r="N230" i="18" a="1"/>
  <c r="N230" i="18" s="1"/>
  <c r="N231" i="18" a="1"/>
  <c r="N231" i="18" s="1"/>
  <c r="N232" i="18" a="1"/>
  <c r="N232" i="18" s="1"/>
  <c r="N233" i="18" a="1"/>
  <c r="N233" i="18" s="1"/>
  <c r="N234" i="18" a="1"/>
  <c r="N234" i="18" s="1"/>
  <c r="N235" i="18" a="1"/>
  <c r="N235" i="18" s="1"/>
  <c r="N236" i="18" a="1"/>
  <c r="N236" i="18" s="1"/>
  <c r="N237" i="18" a="1"/>
  <c r="N237" i="18" s="1"/>
  <c r="N238" i="18" a="1"/>
  <c r="N238" i="18" s="1"/>
  <c r="N239" i="18" a="1"/>
  <c r="N239" i="18" s="1"/>
  <c r="N240" i="18" a="1"/>
  <c r="N240" i="18" s="1"/>
  <c r="N241" i="18" a="1"/>
  <c r="N241" i="18" s="1"/>
  <c r="N242" i="18" a="1"/>
  <c r="N242" i="18" s="1"/>
  <c r="N243" i="18" a="1"/>
  <c r="N243" i="18" s="1"/>
  <c r="N244" i="18" a="1"/>
  <c r="N244" i="18" s="1"/>
  <c r="N245" i="18" a="1"/>
  <c r="N245" i="18" s="1"/>
  <c r="N246" i="18" a="1"/>
  <c r="N246" i="18" s="1"/>
  <c r="N247" i="18" a="1"/>
  <c r="N247" i="18" s="1"/>
  <c r="N248" i="18" a="1"/>
  <c r="N248" i="18" s="1"/>
  <c r="N249" i="18" a="1"/>
  <c r="N249" i="18" s="1"/>
  <c r="N250" i="18" a="1"/>
  <c r="N250" i="18" s="1"/>
  <c r="N251" i="18" a="1"/>
  <c r="N251" i="18" s="1"/>
  <c r="N252" i="18" a="1"/>
  <c r="N252" i="18" s="1"/>
  <c r="N253" i="18" a="1"/>
  <c r="N253" i="18" s="1"/>
  <c r="N254" i="18" a="1"/>
  <c r="N254" i="18" s="1"/>
  <c r="N255" i="18" a="1"/>
  <c r="N255" i="18" s="1"/>
  <c r="N256" i="18" a="1"/>
  <c r="N256" i="18" s="1"/>
  <c r="N257" i="18" a="1"/>
  <c r="N257" i="18" s="1"/>
  <c r="N258" i="18" a="1"/>
  <c r="N258" i="18" s="1"/>
  <c r="N259" i="18" a="1"/>
  <c r="N259" i="18" s="1"/>
  <c r="N260" i="18" a="1"/>
  <c r="N260" i="18" s="1"/>
  <c r="N261" i="18" a="1"/>
  <c r="N261" i="18" s="1"/>
  <c r="N262" i="18" a="1"/>
  <c r="N262" i="18" s="1"/>
  <c r="N263" i="18" a="1"/>
  <c r="N263" i="18" s="1"/>
  <c r="N264" i="18" a="1"/>
  <c r="N264" i="18" s="1"/>
  <c r="N265" i="18" a="1"/>
  <c r="N265" i="18" s="1"/>
  <c r="N266" i="18" a="1"/>
  <c r="N266" i="18" s="1"/>
  <c r="N3" i="18" a="1"/>
  <c r="N3" i="18" s="1"/>
  <c r="M4" i="18" a="1"/>
  <c r="M4" i="18" s="1"/>
  <c r="M5" i="18" a="1"/>
  <c r="M5" i="18" s="1"/>
  <c r="M6" i="18" a="1"/>
  <c r="M6" i="18" s="1"/>
  <c r="M7" i="18" a="1"/>
  <c r="M7" i="18" s="1"/>
  <c r="M8" i="18" a="1"/>
  <c r="M8" i="18" s="1"/>
  <c r="M9" i="18" a="1"/>
  <c r="M9" i="18" s="1"/>
  <c r="M10" i="18" a="1"/>
  <c r="M10" i="18" s="1"/>
  <c r="M11" i="18" a="1"/>
  <c r="M11" i="18" s="1"/>
  <c r="M12" i="18" a="1"/>
  <c r="M12" i="18" s="1"/>
  <c r="M13" i="18" a="1"/>
  <c r="M13" i="18" s="1"/>
  <c r="M14" i="18" a="1"/>
  <c r="M14" i="18" s="1"/>
  <c r="M15" i="18" a="1"/>
  <c r="M15" i="18" s="1"/>
  <c r="M16" i="18" a="1"/>
  <c r="M16" i="18" s="1"/>
  <c r="M17" i="18" a="1"/>
  <c r="M17" i="18" s="1"/>
  <c r="M18" i="18" a="1"/>
  <c r="M18" i="18" s="1"/>
  <c r="M19" i="18" a="1"/>
  <c r="M19" i="18" s="1"/>
  <c r="M20" i="18" a="1"/>
  <c r="M20" i="18" s="1"/>
  <c r="M21" i="18" a="1"/>
  <c r="M21" i="18" s="1"/>
  <c r="M22" i="18" a="1"/>
  <c r="M22" i="18" s="1"/>
  <c r="M23" i="18" a="1"/>
  <c r="M23" i="18" s="1"/>
  <c r="M24" i="18" a="1"/>
  <c r="M24" i="18" s="1"/>
  <c r="M25" i="18" a="1"/>
  <c r="M25" i="18" s="1"/>
  <c r="M26" i="18" a="1"/>
  <c r="M26" i="18" s="1"/>
  <c r="M27" i="18" a="1"/>
  <c r="M27" i="18" s="1"/>
  <c r="M28" i="18" a="1"/>
  <c r="M28" i="18" s="1"/>
  <c r="M29" i="18" a="1"/>
  <c r="M29" i="18" s="1"/>
  <c r="M30" i="18" a="1"/>
  <c r="M30" i="18" s="1"/>
  <c r="M31" i="18" a="1"/>
  <c r="M31" i="18" s="1"/>
  <c r="M32" i="18" a="1"/>
  <c r="M32" i="18" s="1"/>
  <c r="M33" i="18" a="1"/>
  <c r="M33" i="18" s="1"/>
  <c r="M34" i="18" a="1"/>
  <c r="M34" i="18" s="1"/>
  <c r="M35" i="18" a="1"/>
  <c r="M35" i="18" s="1"/>
  <c r="M36" i="18" a="1"/>
  <c r="M36" i="18" s="1"/>
  <c r="M37" i="18" a="1"/>
  <c r="M37" i="18" s="1"/>
  <c r="M38" i="18" a="1"/>
  <c r="M38" i="18" s="1"/>
  <c r="M39" i="18" a="1"/>
  <c r="M39" i="18" s="1"/>
  <c r="M40" i="18" a="1"/>
  <c r="M40" i="18" s="1"/>
  <c r="M41" i="18" a="1"/>
  <c r="M41" i="18" s="1"/>
  <c r="M42" i="18" a="1"/>
  <c r="M42" i="18" s="1"/>
  <c r="M43" i="18" a="1"/>
  <c r="M43" i="18" s="1"/>
  <c r="M44" i="18" a="1"/>
  <c r="M44" i="18" s="1"/>
  <c r="M45" i="18" a="1"/>
  <c r="M45" i="18" s="1"/>
  <c r="M46" i="18" a="1"/>
  <c r="M46" i="18" s="1"/>
  <c r="M47" i="18" a="1"/>
  <c r="M47" i="18" s="1"/>
  <c r="M48" i="18" a="1"/>
  <c r="M48" i="18" s="1"/>
  <c r="M49" i="18" a="1"/>
  <c r="M49" i="18" s="1"/>
  <c r="M50" i="18" a="1"/>
  <c r="M50" i="18" s="1"/>
  <c r="M51" i="18" a="1"/>
  <c r="M51" i="18" s="1"/>
  <c r="M52" i="18" a="1"/>
  <c r="M52" i="18" s="1"/>
  <c r="M53" i="18" a="1"/>
  <c r="M53" i="18" s="1"/>
  <c r="M54" i="18" a="1"/>
  <c r="M54" i="18" s="1"/>
  <c r="M55" i="18" a="1"/>
  <c r="M55" i="18" s="1"/>
  <c r="M56" i="18" a="1"/>
  <c r="M56" i="18" s="1"/>
  <c r="M57" i="18" a="1"/>
  <c r="M57" i="18" s="1"/>
  <c r="M58" i="18" a="1"/>
  <c r="M58" i="18" s="1"/>
  <c r="M59" i="18" a="1"/>
  <c r="M59" i="18" s="1"/>
  <c r="M60" i="18" a="1"/>
  <c r="M60" i="18" s="1"/>
  <c r="M61" i="18" a="1"/>
  <c r="M61" i="18" s="1"/>
  <c r="M62" i="18" a="1"/>
  <c r="M62" i="18" s="1"/>
  <c r="M63" i="18" a="1"/>
  <c r="M63" i="18" s="1"/>
  <c r="M64" i="18" a="1"/>
  <c r="M64" i="18" s="1"/>
  <c r="M65" i="18" a="1"/>
  <c r="M65" i="18" s="1"/>
  <c r="M66" i="18" a="1"/>
  <c r="M66" i="18" s="1"/>
  <c r="M67" i="18" a="1"/>
  <c r="M67" i="18" s="1"/>
  <c r="M68" i="18" a="1"/>
  <c r="M68" i="18" s="1"/>
  <c r="M69" i="18" a="1"/>
  <c r="M69" i="18" s="1"/>
  <c r="M70" i="18" a="1"/>
  <c r="M70" i="18" s="1"/>
  <c r="M71" i="18" a="1"/>
  <c r="M71" i="18" s="1"/>
  <c r="M72" i="18" a="1"/>
  <c r="M72" i="18" s="1"/>
  <c r="M73" i="18" a="1"/>
  <c r="M73" i="18" s="1"/>
  <c r="M74" i="18" a="1"/>
  <c r="M74" i="18" s="1"/>
  <c r="M75" i="18" a="1"/>
  <c r="M75" i="18" s="1"/>
  <c r="M76" i="18" a="1"/>
  <c r="M76" i="18" s="1"/>
  <c r="M77" i="18" a="1"/>
  <c r="M77" i="18"/>
  <c r="M78" i="18" a="1"/>
  <c r="M78" i="18" s="1"/>
  <c r="M79" i="18" a="1"/>
  <c r="M79" i="18" s="1"/>
  <c r="M80" i="18" a="1"/>
  <c r="M80" i="18" s="1"/>
  <c r="M81" i="18" a="1"/>
  <c r="M81" i="18" s="1"/>
  <c r="M82" i="18" a="1"/>
  <c r="M82" i="18" s="1"/>
  <c r="M83" i="18" a="1"/>
  <c r="M83" i="18" s="1"/>
  <c r="M84" i="18" a="1"/>
  <c r="M84" i="18" s="1"/>
  <c r="M85" i="18" a="1"/>
  <c r="M85" i="18"/>
  <c r="M86" i="18" a="1"/>
  <c r="M86" i="18" s="1"/>
  <c r="M87" i="18" a="1"/>
  <c r="M87" i="18" s="1"/>
  <c r="M88" i="18" a="1"/>
  <c r="M88" i="18" s="1"/>
  <c r="M89" i="18" a="1"/>
  <c r="M89" i="18" s="1"/>
  <c r="M90" i="18" a="1"/>
  <c r="M90" i="18" s="1"/>
  <c r="M91" i="18" a="1"/>
  <c r="M91" i="18" s="1"/>
  <c r="M92" i="18" a="1"/>
  <c r="M92" i="18" s="1"/>
  <c r="M93" i="18" a="1"/>
  <c r="M93" i="18"/>
  <c r="M94" i="18" a="1"/>
  <c r="M94" i="18" s="1"/>
  <c r="M95" i="18" a="1"/>
  <c r="M95" i="18" s="1"/>
  <c r="M96" i="18" a="1"/>
  <c r="M96" i="18" s="1"/>
  <c r="M97" i="18" a="1"/>
  <c r="M97" i="18" s="1"/>
  <c r="M98" i="18" a="1"/>
  <c r="M98" i="18" s="1"/>
  <c r="M99" i="18" a="1"/>
  <c r="M99" i="18" s="1"/>
  <c r="M100" i="18" a="1"/>
  <c r="M100" i="18" s="1"/>
  <c r="M101" i="18" a="1"/>
  <c r="M101" i="18"/>
  <c r="M102" i="18" a="1"/>
  <c r="M102" i="18" s="1"/>
  <c r="M103" i="18" a="1"/>
  <c r="M103" i="18" s="1"/>
  <c r="M104" i="18" a="1"/>
  <c r="M104" i="18" s="1"/>
  <c r="M105" i="18" a="1"/>
  <c r="M105" i="18" s="1"/>
  <c r="M106" i="18" a="1"/>
  <c r="M106" i="18" s="1"/>
  <c r="M107" i="18" a="1"/>
  <c r="M107" i="18" s="1"/>
  <c r="M108" i="18" a="1"/>
  <c r="M108" i="18" s="1"/>
  <c r="M109" i="18" a="1"/>
  <c r="M109" i="18"/>
  <c r="M110" i="18" a="1"/>
  <c r="M110" i="18" s="1"/>
  <c r="M111" i="18" a="1"/>
  <c r="M111" i="18" s="1"/>
  <c r="M112" i="18" a="1"/>
  <c r="M112" i="18" s="1"/>
  <c r="M113" i="18" a="1"/>
  <c r="M113" i="18" s="1"/>
  <c r="M114" i="18" a="1"/>
  <c r="M114" i="18" s="1"/>
  <c r="M115" i="18" a="1"/>
  <c r="M115" i="18" s="1"/>
  <c r="M116" i="18" a="1"/>
  <c r="M116" i="18" s="1"/>
  <c r="M117" i="18" a="1"/>
  <c r="M117" i="18"/>
  <c r="M118" i="18" a="1"/>
  <c r="M118" i="18" s="1"/>
  <c r="M119" i="18" a="1"/>
  <c r="M119" i="18" s="1"/>
  <c r="M120" i="18" a="1"/>
  <c r="M120" i="18" s="1"/>
  <c r="M121" i="18" a="1"/>
  <c r="M121" i="18" s="1"/>
  <c r="M122" i="18" a="1"/>
  <c r="M122" i="18" s="1"/>
  <c r="M123" i="18" a="1"/>
  <c r="M123" i="18" s="1"/>
  <c r="M124" i="18" a="1"/>
  <c r="M124" i="18" s="1"/>
  <c r="M125" i="18" a="1"/>
  <c r="M125" i="18"/>
  <c r="M126" i="18" a="1"/>
  <c r="M126" i="18" s="1"/>
  <c r="M127" i="18" a="1"/>
  <c r="M127" i="18" s="1"/>
  <c r="M128" i="18" a="1"/>
  <c r="M128" i="18" s="1"/>
  <c r="M129" i="18" a="1"/>
  <c r="M129" i="18" s="1"/>
  <c r="M130" i="18" a="1"/>
  <c r="M130" i="18" s="1"/>
  <c r="M131" i="18" a="1"/>
  <c r="M131" i="18" s="1"/>
  <c r="M132" i="18" a="1"/>
  <c r="M132" i="18" s="1"/>
  <c r="M133" i="18" a="1"/>
  <c r="M133" i="18"/>
  <c r="M134" i="18" a="1"/>
  <c r="M134" i="18" s="1"/>
  <c r="M135" i="18" a="1"/>
  <c r="M135" i="18" s="1"/>
  <c r="M136" i="18" a="1"/>
  <c r="M136" i="18" s="1"/>
  <c r="M137" i="18" a="1"/>
  <c r="M137" i="18" s="1"/>
  <c r="M138" i="18" a="1"/>
  <c r="M138" i="18" s="1"/>
  <c r="M139" i="18" a="1"/>
  <c r="M139" i="18" s="1"/>
  <c r="M140" i="18" a="1"/>
  <c r="M140" i="18" s="1"/>
  <c r="M141" i="18" a="1"/>
  <c r="M141" i="18"/>
  <c r="M142" i="18" a="1"/>
  <c r="M142" i="18" s="1"/>
  <c r="M143" i="18" a="1"/>
  <c r="M143" i="18" s="1"/>
  <c r="M144" i="18" a="1"/>
  <c r="M144" i="18" s="1"/>
  <c r="M145" i="18" a="1"/>
  <c r="M145" i="18" s="1"/>
  <c r="M146" i="18" a="1"/>
  <c r="M146" i="18" s="1"/>
  <c r="M147" i="18" a="1"/>
  <c r="M147" i="18" s="1"/>
  <c r="M148" i="18" a="1"/>
  <c r="M148" i="18" s="1"/>
  <c r="M149" i="18" a="1"/>
  <c r="M149" i="18"/>
  <c r="M150" i="18" a="1"/>
  <c r="M150" i="18" s="1"/>
  <c r="M151" i="18" a="1"/>
  <c r="M151" i="18" s="1"/>
  <c r="M152" i="18" a="1"/>
  <c r="M152" i="18" s="1"/>
  <c r="M153" i="18" a="1"/>
  <c r="M153" i="18" s="1"/>
  <c r="M154" i="18" a="1"/>
  <c r="M154" i="18" s="1"/>
  <c r="M155" i="18" a="1"/>
  <c r="M155" i="18" s="1"/>
  <c r="M156" i="18" a="1"/>
  <c r="M156" i="18" s="1"/>
  <c r="M157" i="18" a="1"/>
  <c r="M157" i="18"/>
  <c r="M158" i="18" a="1"/>
  <c r="M158" i="18" s="1"/>
  <c r="M159" i="18" a="1"/>
  <c r="M159" i="18" s="1"/>
  <c r="M160" i="18" a="1"/>
  <c r="M160" i="18" s="1"/>
  <c r="M161" i="18" a="1"/>
  <c r="M161" i="18" s="1"/>
  <c r="M162" i="18" a="1"/>
  <c r="M162" i="18" s="1"/>
  <c r="M163" i="18" a="1"/>
  <c r="M163" i="18" s="1"/>
  <c r="M164" i="18" a="1"/>
  <c r="M164" i="18" s="1"/>
  <c r="M165" i="18" a="1"/>
  <c r="M165" i="18"/>
  <c r="M166" i="18" a="1"/>
  <c r="M166" i="18" s="1"/>
  <c r="M167" i="18" a="1"/>
  <c r="M167" i="18" s="1"/>
  <c r="M168" i="18" a="1"/>
  <c r="M168" i="18" s="1"/>
  <c r="M169" i="18" a="1"/>
  <c r="M169" i="18" s="1"/>
  <c r="M170" i="18" a="1"/>
  <c r="M170" i="18" s="1"/>
  <c r="M171" i="18" a="1"/>
  <c r="M171" i="18" s="1"/>
  <c r="M172" i="18" a="1"/>
  <c r="M172" i="18" s="1"/>
  <c r="M173" i="18" a="1"/>
  <c r="M173" i="18"/>
  <c r="M174" i="18" a="1"/>
  <c r="M174" i="18" s="1"/>
  <c r="M175" i="18" a="1"/>
  <c r="M175" i="18"/>
  <c r="M176" i="18" a="1"/>
  <c r="M176" i="18" s="1"/>
  <c r="M177" i="18" a="1"/>
  <c r="M177" i="18"/>
  <c r="M178" i="18" a="1"/>
  <c r="M178" i="18" s="1"/>
  <c r="M179" i="18" a="1"/>
  <c r="M179" i="18"/>
  <c r="M180" i="18" a="1"/>
  <c r="M180" i="18" s="1"/>
  <c r="M181" i="18" a="1"/>
  <c r="M181" i="18"/>
  <c r="M182" i="18" a="1"/>
  <c r="M182" i="18" s="1"/>
  <c r="M183" i="18" a="1"/>
  <c r="M183" i="18"/>
  <c r="M184" i="18" a="1"/>
  <c r="M184" i="18" s="1"/>
  <c r="M185" i="18" a="1"/>
  <c r="M185" i="18"/>
  <c r="M186" i="18" a="1"/>
  <c r="M186" i="18" s="1"/>
  <c r="M187" i="18" a="1"/>
  <c r="M187" i="18" s="1"/>
  <c r="M188" i="18" a="1"/>
  <c r="M188" i="18" s="1"/>
  <c r="M189" i="18" a="1"/>
  <c r="M189" i="18" s="1"/>
  <c r="M190" i="18" a="1"/>
  <c r="M190" i="18" s="1"/>
  <c r="M191" i="18" a="1"/>
  <c r="M191" i="18" s="1"/>
  <c r="M192" i="18" a="1"/>
  <c r="M192" i="18" s="1"/>
  <c r="M193" i="18" a="1"/>
  <c r="M193" i="18" s="1"/>
  <c r="M194" i="18" a="1"/>
  <c r="M194" i="18" s="1"/>
  <c r="M195" i="18" a="1"/>
  <c r="M195" i="18" s="1"/>
  <c r="M196" i="18" a="1"/>
  <c r="M196" i="18" s="1"/>
  <c r="M197" i="18" a="1"/>
  <c r="M197" i="18" s="1"/>
  <c r="M198" i="18" a="1"/>
  <c r="M198" i="18" s="1"/>
  <c r="M199" i="18" a="1"/>
  <c r="M199" i="18" s="1"/>
  <c r="M200" i="18" a="1"/>
  <c r="M200" i="18" s="1"/>
  <c r="M201" i="18" a="1"/>
  <c r="M201" i="18" s="1"/>
  <c r="M202" i="18" a="1"/>
  <c r="M202" i="18" s="1"/>
  <c r="M203" i="18" a="1"/>
  <c r="M203" i="18" s="1"/>
  <c r="M204" i="18" a="1"/>
  <c r="M204" i="18" s="1"/>
  <c r="M205" i="18" a="1"/>
  <c r="M205" i="18" s="1"/>
  <c r="M206" i="18" a="1"/>
  <c r="M206" i="18" s="1"/>
  <c r="M207" i="18" a="1"/>
  <c r="M207" i="18" s="1"/>
  <c r="M208" i="18" a="1"/>
  <c r="M208" i="18" s="1"/>
  <c r="M209" i="18" a="1"/>
  <c r="M209" i="18" s="1"/>
  <c r="M210" i="18" a="1"/>
  <c r="M210" i="18" s="1"/>
  <c r="M211" i="18" a="1"/>
  <c r="M211" i="18" s="1"/>
  <c r="M212" i="18" a="1"/>
  <c r="M212" i="18" s="1"/>
  <c r="M213" i="18" a="1"/>
  <c r="M213" i="18" s="1"/>
  <c r="M214" i="18" a="1"/>
  <c r="M214" i="18" s="1"/>
  <c r="M215" i="18" a="1"/>
  <c r="M215" i="18" s="1"/>
  <c r="M216" i="18" a="1"/>
  <c r="M216" i="18" s="1"/>
  <c r="M217" i="18" a="1"/>
  <c r="M217" i="18" s="1"/>
  <c r="M218" i="18" a="1"/>
  <c r="M218" i="18" s="1"/>
  <c r="M219" i="18" a="1"/>
  <c r="M219" i="18" s="1"/>
  <c r="M220" i="18" a="1"/>
  <c r="M220" i="18" s="1"/>
  <c r="M221" i="18" a="1"/>
  <c r="M221" i="18" s="1"/>
  <c r="M222" i="18" a="1"/>
  <c r="M222" i="18" s="1"/>
  <c r="M223" i="18" a="1"/>
  <c r="M223" i="18" s="1"/>
  <c r="M224" i="18" a="1"/>
  <c r="M224" i="18" s="1"/>
  <c r="M225" i="18" a="1"/>
  <c r="M225" i="18" s="1"/>
  <c r="M226" i="18" a="1"/>
  <c r="M226" i="18" s="1"/>
  <c r="M227" i="18" a="1"/>
  <c r="M227" i="18" s="1"/>
  <c r="M228" i="18" a="1"/>
  <c r="M228" i="18" s="1"/>
  <c r="M229" i="18" a="1"/>
  <c r="M229" i="18" s="1"/>
  <c r="M230" i="18" a="1"/>
  <c r="M230" i="18" s="1"/>
  <c r="M231" i="18" a="1"/>
  <c r="M231" i="18" s="1"/>
  <c r="M232" i="18" a="1"/>
  <c r="M232" i="18" s="1"/>
  <c r="M233" i="18" a="1"/>
  <c r="M233" i="18" s="1"/>
  <c r="M234" i="18" a="1"/>
  <c r="M234" i="18" s="1"/>
  <c r="M235" i="18" a="1"/>
  <c r="M235" i="18" s="1"/>
  <c r="M236" i="18" a="1"/>
  <c r="M236" i="18" s="1"/>
  <c r="M237" i="18" a="1"/>
  <c r="M237" i="18" s="1"/>
  <c r="M238" i="18" a="1"/>
  <c r="M238" i="18" s="1"/>
  <c r="M239" i="18" a="1"/>
  <c r="M239" i="18" s="1"/>
  <c r="M240" i="18" a="1"/>
  <c r="M240" i="18" s="1"/>
  <c r="M241" i="18" a="1"/>
  <c r="M241" i="18" s="1"/>
  <c r="M242" i="18" a="1"/>
  <c r="M242" i="18" s="1"/>
  <c r="M243" i="18" a="1"/>
  <c r="M243" i="18" s="1"/>
  <c r="M244" i="18" a="1"/>
  <c r="M244" i="18" s="1"/>
  <c r="M245" i="18" a="1"/>
  <c r="M245" i="18" s="1"/>
  <c r="M246" i="18" a="1"/>
  <c r="M246" i="18" s="1"/>
  <c r="M247" i="18" a="1"/>
  <c r="M247" i="18" s="1"/>
  <c r="M248" i="18" a="1"/>
  <c r="M248" i="18" s="1"/>
  <c r="M249" i="18" a="1"/>
  <c r="M249" i="18" s="1"/>
  <c r="M250" i="18" a="1"/>
  <c r="M250" i="18" s="1"/>
  <c r="M251" i="18" a="1"/>
  <c r="M251" i="18" s="1"/>
  <c r="M252" i="18" a="1"/>
  <c r="M252" i="18" s="1"/>
  <c r="M253" i="18" a="1"/>
  <c r="M253" i="18" s="1"/>
  <c r="M254" i="18" a="1"/>
  <c r="M254" i="18" s="1"/>
  <c r="M255" i="18" a="1"/>
  <c r="M255" i="18" s="1"/>
  <c r="M256" i="18" a="1"/>
  <c r="M256" i="18" s="1"/>
  <c r="M257" i="18" a="1"/>
  <c r="M257" i="18" s="1"/>
  <c r="M258" i="18" a="1"/>
  <c r="M258" i="18" s="1"/>
  <c r="M259" i="18" a="1"/>
  <c r="M259" i="18" s="1"/>
  <c r="M260" i="18" a="1"/>
  <c r="M260" i="18" s="1"/>
  <c r="M261" i="18" a="1"/>
  <c r="M261" i="18" s="1"/>
  <c r="M262" i="18" a="1"/>
  <c r="M262" i="18" s="1"/>
  <c r="M263" i="18" a="1"/>
  <c r="M263" i="18" s="1"/>
  <c r="M264" i="18" a="1"/>
  <c r="M264" i="18" s="1"/>
  <c r="M265" i="18" a="1"/>
  <c r="M265" i="18" s="1"/>
  <c r="M266" i="18" a="1"/>
  <c r="M266" i="18" s="1"/>
  <c r="M3" i="18" a="1"/>
  <c r="M3" i="18" s="1"/>
  <c r="AH3" i="16" l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H48" i="16" s="1"/>
  <c r="AH49" i="16" s="1"/>
  <c r="AH50" i="16" s="1"/>
  <c r="AH51" i="16" s="1"/>
  <c r="AH52" i="16" s="1"/>
  <c r="AH53" i="16" s="1"/>
  <c r="AH54" i="16" s="1"/>
  <c r="AH55" i="16" s="1"/>
  <c r="AH56" i="16" s="1"/>
  <c r="AH57" i="16" s="1"/>
  <c r="AH58" i="16" s="1"/>
  <c r="AH59" i="16" s="1"/>
  <c r="AH60" i="16" s="1"/>
  <c r="AH61" i="16" s="1"/>
  <c r="AH62" i="16" s="1"/>
  <c r="AH63" i="16" s="1"/>
  <c r="AH64" i="16" s="1"/>
  <c r="AH65" i="16" s="1"/>
  <c r="AH66" i="16" s="1"/>
  <c r="AH67" i="16" s="1"/>
  <c r="AH68" i="16" s="1"/>
  <c r="AH69" i="16" s="1"/>
  <c r="AH70" i="16" s="1"/>
  <c r="AH71" i="16" s="1"/>
  <c r="AH72" i="16" s="1"/>
  <c r="AH73" i="16" s="1"/>
  <c r="AH74" i="16" s="1"/>
  <c r="AH75" i="16" s="1"/>
  <c r="AH76" i="16" s="1"/>
  <c r="AH77" i="16" s="1"/>
  <c r="AH78" i="16" s="1"/>
  <c r="AH79" i="16" s="1"/>
  <c r="AH80" i="16" s="1"/>
  <c r="AH81" i="16" s="1"/>
  <c r="AH82" i="16" s="1"/>
  <c r="AH83" i="16" s="1"/>
  <c r="AH84" i="16" s="1"/>
  <c r="AH85" i="16" s="1"/>
  <c r="AH86" i="16" s="1"/>
  <c r="AH87" i="16" s="1"/>
  <c r="AH88" i="16" s="1"/>
  <c r="AH89" i="16" s="1"/>
  <c r="AH90" i="16" s="1"/>
  <c r="AH91" i="16" s="1"/>
  <c r="AH92" i="16" s="1"/>
  <c r="AH93" i="16" s="1"/>
  <c r="AH94" i="16" s="1"/>
  <c r="AH95" i="16" s="1"/>
  <c r="AH96" i="16" s="1"/>
  <c r="AH97" i="16" s="1"/>
  <c r="AH98" i="16" s="1"/>
  <c r="AH99" i="16" s="1"/>
  <c r="AH100" i="16" s="1"/>
  <c r="AH101" i="16" s="1"/>
  <c r="AH102" i="16" s="1"/>
  <c r="AH103" i="16" s="1"/>
  <c r="AH104" i="16" s="1"/>
  <c r="AH105" i="16" s="1"/>
  <c r="AH106" i="16" s="1"/>
  <c r="AH107" i="16" s="1"/>
  <c r="AH108" i="16" s="1"/>
  <c r="AH109" i="16" s="1"/>
  <c r="AH110" i="16" s="1"/>
  <c r="AH111" i="16" s="1"/>
  <c r="AH112" i="16" s="1"/>
  <c r="AH113" i="16" s="1"/>
  <c r="AH114" i="16" s="1"/>
  <c r="AH115" i="16" s="1"/>
  <c r="AH116" i="16" s="1"/>
  <c r="AH117" i="16" s="1"/>
  <c r="AH118" i="16" s="1"/>
  <c r="AH119" i="16" s="1"/>
  <c r="AH120" i="16" s="1"/>
  <c r="AH121" i="16" s="1"/>
  <c r="AH122" i="16" s="1"/>
  <c r="AH123" i="16" s="1"/>
  <c r="AH124" i="16" s="1"/>
  <c r="AH125" i="16" s="1"/>
  <c r="AH126" i="16" s="1"/>
  <c r="AH127" i="16" s="1"/>
  <c r="AH128" i="16" s="1"/>
  <c r="AH129" i="16" s="1"/>
  <c r="AH130" i="16" s="1"/>
  <c r="AH131" i="16" s="1"/>
  <c r="AH132" i="16" s="1"/>
  <c r="AH133" i="16" s="1"/>
  <c r="AH134" i="16" s="1"/>
  <c r="AH135" i="16" s="1"/>
  <c r="AH136" i="16" s="1"/>
  <c r="AH137" i="16" s="1"/>
  <c r="AH138" i="16" s="1"/>
  <c r="AH139" i="16" s="1"/>
  <c r="AH140" i="16" s="1"/>
  <c r="AH141" i="16" s="1"/>
  <c r="AH142" i="16" s="1"/>
  <c r="AH143" i="16" s="1"/>
  <c r="AH144" i="16" s="1"/>
  <c r="AH145" i="16" s="1"/>
  <c r="AH146" i="16" s="1"/>
  <c r="AH147" i="16" s="1"/>
  <c r="AH148" i="16" s="1"/>
  <c r="AH149" i="16" s="1"/>
  <c r="AH150" i="16" s="1"/>
  <c r="AH151" i="16" s="1"/>
  <c r="AH152" i="16" s="1"/>
  <c r="AH153" i="16" s="1"/>
  <c r="AH154" i="16" s="1"/>
  <c r="AH155" i="16" s="1"/>
  <c r="AH156" i="16" s="1"/>
  <c r="AH157" i="16" s="1"/>
  <c r="AH158" i="16" s="1"/>
  <c r="AH159" i="16" s="1"/>
  <c r="AH160" i="16" s="1"/>
  <c r="AH161" i="16" s="1"/>
  <c r="AH162" i="16" s="1"/>
  <c r="AH163" i="16" s="1"/>
  <c r="AH164" i="16" s="1"/>
  <c r="AH165" i="16" s="1"/>
  <c r="AH166" i="16" s="1"/>
  <c r="AH167" i="16" s="1"/>
  <c r="AH168" i="16" s="1"/>
  <c r="AH169" i="16" s="1"/>
  <c r="AH170" i="16" s="1"/>
  <c r="AH171" i="16" s="1"/>
  <c r="AH172" i="16" s="1"/>
  <c r="AH173" i="16" s="1"/>
  <c r="AH174" i="16" s="1"/>
  <c r="AH175" i="16" s="1"/>
  <c r="AH176" i="16" s="1"/>
  <c r="AH177" i="16" s="1"/>
  <c r="AH178" i="16" s="1"/>
  <c r="AH179" i="16" s="1"/>
  <c r="AH180" i="16" s="1"/>
  <c r="AH181" i="16" s="1"/>
  <c r="AH182" i="16" s="1"/>
  <c r="AH183" i="16" s="1"/>
  <c r="AH184" i="16" s="1"/>
  <c r="AH185" i="16" s="1"/>
  <c r="AH186" i="16" s="1"/>
  <c r="AH187" i="16" s="1"/>
  <c r="AH188" i="16" s="1"/>
  <c r="AH189" i="16" s="1"/>
  <c r="AH190" i="16" s="1"/>
  <c r="AH191" i="16" s="1"/>
  <c r="AH192" i="16" s="1"/>
  <c r="AH193" i="16" s="1"/>
  <c r="AH194" i="16" s="1"/>
  <c r="AH195" i="16" s="1"/>
  <c r="AH196" i="16" s="1"/>
  <c r="AH197" i="16" s="1"/>
  <c r="AH198" i="16" s="1"/>
  <c r="AH199" i="16" s="1"/>
  <c r="AH200" i="16" s="1"/>
  <c r="AH201" i="16" s="1"/>
  <c r="AH202" i="16" s="1"/>
  <c r="AH203" i="16" s="1"/>
  <c r="AH204" i="16" s="1"/>
  <c r="AH205" i="16" s="1"/>
  <c r="AH206" i="16" s="1"/>
  <c r="AH207" i="16" s="1"/>
  <c r="AH208" i="16" s="1"/>
  <c r="AH209" i="16" s="1"/>
  <c r="AH210" i="16" s="1"/>
  <c r="AH211" i="16" s="1"/>
  <c r="AH212" i="16" s="1"/>
  <c r="AH213" i="16" s="1"/>
  <c r="AH214" i="16" s="1"/>
  <c r="AH215" i="16" s="1"/>
  <c r="AH216" i="16" s="1"/>
  <c r="AH217" i="16" s="1"/>
  <c r="AH218" i="16" s="1"/>
  <c r="AH219" i="16" s="1"/>
  <c r="AH220" i="16" s="1"/>
  <c r="AH221" i="16" s="1"/>
  <c r="AH222" i="16" s="1"/>
  <c r="AH223" i="16" s="1"/>
  <c r="AH224" i="16" s="1"/>
  <c r="AH225" i="16" s="1"/>
  <c r="AH226" i="16" s="1"/>
  <c r="AH227" i="16" s="1"/>
  <c r="AH228" i="16" s="1"/>
  <c r="AH229" i="16" s="1"/>
  <c r="AH230" i="16" s="1"/>
  <c r="AH231" i="16" s="1"/>
  <c r="AH232" i="16" s="1"/>
  <c r="AH233" i="16" s="1"/>
  <c r="AH234" i="16" s="1"/>
  <c r="AH235" i="16" s="1"/>
  <c r="AH236" i="16" s="1"/>
  <c r="AH237" i="16" s="1"/>
  <c r="AH238" i="16" s="1"/>
  <c r="AH239" i="16" s="1"/>
  <c r="AH240" i="16" s="1"/>
  <c r="AH241" i="16" s="1"/>
  <c r="AH242" i="16" s="1"/>
  <c r="AH243" i="16" s="1"/>
  <c r="AH244" i="16" s="1"/>
  <c r="AH245" i="16" s="1"/>
  <c r="AH246" i="16" s="1"/>
  <c r="AH247" i="16" s="1"/>
  <c r="AH248" i="16" s="1"/>
  <c r="AH249" i="16" s="1"/>
  <c r="AH250" i="16" s="1"/>
  <c r="AH251" i="16" s="1"/>
  <c r="AH252" i="16" s="1"/>
  <c r="AH253" i="16" s="1"/>
  <c r="AH254" i="16" s="1"/>
  <c r="AH255" i="16" s="1"/>
  <c r="AH256" i="16" s="1"/>
  <c r="AH257" i="16" s="1"/>
  <c r="AH258" i="16" s="1"/>
  <c r="AH259" i="16" s="1"/>
  <c r="AH260" i="16" s="1"/>
  <c r="AH261" i="16" s="1"/>
  <c r="AH262" i="16" s="1"/>
  <c r="AH263" i="16" s="1"/>
  <c r="AH264" i="16" s="1"/>
  <c r="AH265" i="16" s="1"/>
  <c r="AH266" i="16" s="1"/>
  <c r="AH267" i="16" s="1"/>
  <c r="AH268" i="16" s="1"/>
  <c r="AH269" i="16" s="1"/>
  <c r="AH270" i="16" s="1"/>
  <c r="AH271" i="16" s="1"/>
  <c r="AH272" i="16" s="1"/>
  <c r="AH273" i="16" s="1"/>
  <c r="AH274" i="16" s="1"/>
  <c r="AH275" i="16" s="1"/>
  <c r="AH276" i="16" s="1"/>
  <c r="AH277" i="16" s="1"/>
  <c r="AH278" i="16" s="1"/>
  <c r="AH279" i="16" s="1"/>
  <c r="AH280" i="16" s="1"/>
  <c r="AH281" i="16" s="1"/>
  <c r="AH282" i="16" s="1"/>
  <c r="AH283" i="16" s="1"/>
  <c r="AH284" i="16" s="1"/>
  <c r="AH285" i="16" s="1"/>
  <c r="AH286" i="16" s="1"/>
  <c r="AH287" i="16" s="1"/>
  <c r="AH288" i="16" s="1"/>
  <c r="AH289" i="16" s="1"/>
  <c r="AH290" i="16" s="1"/>
  <c r="AH291" i="16" s="1"/>
  <c r="AH292" i="16" s="1"/>
  <c r="AH293" i="16" s="1"/>
  <c r="AH294" i="16" s="1"/>
  <c r="AH295" i="16" s="1"/>
  <c r="AH296" i="16" s="1"/>
  <c r="AH297" i="16" s="1"/>
  <c r="AH298" i="16" s="1"/>
  <c r="AH299" i="16" s="1"/>
  <c r="AH300" i="16" s="1"/>
  <c r="AH301" i="16" s="1"/>
  <c r="AH302" i="16" s="1"/>
  <c r="AH303" i="16" s="1"/>
  <c r="AH304" i="16" s="1"/>
  <c r="AH305" i="16" s="1"/>
  <c r="AH306" i="16" s="1"/>
  <c r="AH307" i="16" s="1"/>
  <c r="AH308" i="16" s="1"/>
  <c r="AH309" i="16" s="1"/>
  <c r="AH310" i="16" s="1"/>
  <c r="AH311" i="16" s="1"/>
  <c r="AH312" i="16" s="1"/>
  <c r="AH313" i="16" s="1"/>
  <c r="AH314" i="16" s="1"/>
  <c r="AH315" i="16" s="1"/>
  <c r="AH316" i="16" s="1"/>
  <c r="AH317" i="16" s="1"/>
  <c r="AH318" i="16" s="1"/>
  <c r="AH319" i="16" s="1"/>
  <c r="AH320" i="16" s="1"/>
  <c r="AH321" i="16" s="1"/>
  <c r="AH322" i="16" s="1"/>
  <c r="AH323" i="16" s="1"/>
  <c r="AH324" i="16" s="1"/>
  <c r="AH325" i="16" s="1"/>
  <c r="AH326" i="16" s="1"/>
  <c r="AH327" i="16" s="1"/>
  <c r="AH328" i="16" s="1"/>
  <c r="AH329" i="16" s="1"/>
  <c r="AH330" i="16" s="1"/>
  <c r="AH331" i="16" s="1"/>
  <c r="AH332" i="16" s="1"/>
  <c r="AH333" i="16" s="1"/>
  <c r="AH334" i="16" s="1"/>
  <c r="AH335" i="16" s="1"/>
  <c r="AH336" i="16" s="1"/>
  <c r="AH337" i="16" s="1"/>
  <c r="AH338" i="16" s="1"/>
  <c r="AH339" i="16" s="1"/>
  <c r="AH340" i="16" s="1"/>
  <c r="AH341" i="16" s="1"/>
  <c r="AH342" i="16" s="1"/>
  <c r="AH343" i="16" s="1"/>
  <c r="AH344" i="16" s="1"/>
  <c r="AH345" i="16" s="1"/>
  <c r="AH346" i="16" s="1"/>
  <c r="AH347" i="16" s="1"/>
  <c r="AH348" i="16" s="1"/>
  <c r="AH349" i="16" s="1"/>
  <c r="AH350" i="16" s="1"/>
  <c r="AH351" i="16" s="1"/>
  <c r="AH352" i="16" s="1"/>
  <c r="AH353" i="16" s="1"/>
  <c r="AH354" i="16" s="1"/>
  <c r="AH355" i="16" s="1"/>
  <c r="AH356" i="16" s="1"/>
  <c r="AH357" i="16" s="1"/>
  <c r="AH358" i="16" s="1"/>
  <c r="AH359" i="16" s="1"/>
  <c r="AH360" i="16" s="1"/>
  <c r="AH361" i="16" s="1"/>
  <c r="AH362" i="16" s="1"/>
  <c r="AH363" i="16" s="1"/>
  <c r="AH364" i="16" s="1"/>
  <c r="AH365" i="16" s="1"/>
  <c r="AH366" i="16" s="1"/>
  <c r="AH367" i="16" s="1"/>
  <c r="AH368" i="16" s="1"/>
  <c r="AH369" i="16" s="1"/>
  <c r="AH370" i="16" s="1"/>
  <c r="AH371" i="16" s="1"/>
  <c r="AH372" i="16" s="1"/>
  <c r="AH373" i="16" s="1"/>
  <c r="AH374" i="16" s="1"/>
  <c r="AH375" i="16" s="1"/>
  <c r="AH376" i="16" s="1"/>
  <c r="AH377" i="16" s="1"/>
  <c r="AH378" i="16" s="1"/>
  <c r="AH379" i="16" s="1"/>
  <c r="AH380" i="16" s="1"/>
  <c r="AH381" i="16" s="1"/>
  <c r="AH382" i="16" s="1"/>
  <c r="AH383" i="16" s="1"/>
  <c r="AH384" i="16" s="1"/>
  <c r="AH385" i="16" s="1"/>
  <c r="AH386" i="16" s="1"/>
  <c r="AH387" i="16" s="1"/>
  <c r="AH388" i="16" s="1"/>
  <c r="AH389" i="16" s="1"/>
  <c r="AH390" i="16" s="1"/>
  <c r="AH391" i="16" s="1"/>
  <c r="AH392" i="16" s="1"/>
  <c r="AH393" i="16" s="1"/>
  <c r="AH394" i="16" s="1"/>
  <c r="AH395" i="16" s="1"/>
  <c r="AH396" i="16" s="1"/>
  <c r="AH397" i="16" s="1"/>
  <c r="AH398" i="16" s="1"/>
  <c r="AH399" i="16" s="1"/>
  <c r="AH400" i="16" s="1"/>
  <c r="AH401" i="16" s="1"/>
  <c r="AH402" i="16" s="1"/>
  <c r="AH403" i="16" s="1"/>
  <c r="AH404" i="16" s="1"/>
  <c r="AH405" i="16" s="1"/>
  <c r="AH406" i="16" s="1"/>
  <c r="AH407" i="16" s="1"/>
  <c r="AH408" i="16" s="1"/>
  <c r="AH409" i="16" s="1"/>
  <c r="AH410" i="16" s="1"/>
  <c r="AH411" i="16" s="1"/>
  <c r="AH412" i="16" s="1"/>
  <c r="AH413" i="16" s="1"/>
  <c r="AH414" i="16" s="1"/>
  <c r="AH415" i="16" s="1"/>
  <c r="AH416" i="16" s="1"/>
  <c r="AH417" i="16" s="1"/>
  <c r="AH418" i="16" s="1"/>
  <c r="AH419" i="16" s="1"/>
  <c r="AH420" i="16" s="1"/>
  <c r="AH421" i="16" s="1"/>
  <c r="AH422" i="16" s="1"/>
  <c r="AH423" i="16" s="1"/>
  <c r="AH424" i="16" s="1"/>
  <c r="AH425" i="16" s="1"/>
  <c r="AH426" i="16" s="1"/>
  <c r="AH427" i="16" s="1"/>
  <c r="AH428" i="16" s="1"/>
  <c r="AH429" i="16" s="1"/>
  <c r="AH430" i="16" s="1"/>
  <c r="AH431" i="16" s="1"/>
  <c r="AH432" i="16" s="1"/>
  <c r="AH433" i="16" s="1"/>
  <c r="AH434" i="16" s="1"/>
  <c r="AH435" i="16" s="1"/>
  <c r="AH436" i="16" s="1"/>
  <c r="AH437" i="16" s="1"/>
  <c r="AH438" i="16" s="1"/>
  <c r="AH439" i="16" s="1"/>
  <c r="AH440" i="16" s="1"/>
  <c r="AH441" i="16" s="1"/>
  <c r="AH442" i="16" s="1"/>
  <c r="AH443" i="16" s="1"/>
  <c r="AH444" i="16" s="1"/>
  <c r="AH445" i="16" s="1"/>
  <c r="AH446" i="16" s="1"/>
  <c r="AH447" i="16" s="1"/>
  <c r="AH448" i="16" s="1"/>
  <c r="AH449" i="16" s="1"/>
  <c r="AH450" i="16" s="1"/>
  <c r="AH451" i="16" s="1"/>
  <c r="AH452" i="16" s="1"/>
  <c r="AH453" i="16" s="1"/>
  <c r="AH454" i="16" s="1"/>
  <c r="AH455" i="16" s="1"/>
  <c r="AH456" i="16" s="1"/>
  <c r="AH457" i="16" s="1"/>
  <c r="AH458" i="16" s="1"/>
  <c r="AH459" i="16" s="1"/>
  <c r="AH460" i="16" s="1"/>
  <c r="AH461" i="16" s="1"/>
  <c r="AH462" i="16" s="1"/>
  <c r="AH463" i="16" s="1"/>
  <c r="AH464" i="16" s="1"/>
  <c r="AH465" i="16" s="1"/>
  <c r="AH466" i="16" s="1"/>
  <c r="AH467" i="16" s="1"/>
  <c r="AH468" i="16" s="1"/>
  <c r="AH469" i="16" s="1"/>
  <c r="AH470" i="16" s="1"/>
  <c r="AH471" i="16" s="1"/>
  <c r="AH472" i="16" s="1"/>
  <c r="AH473" i="16" s="1"/>
  <c r="AH474" i="16" s="1"/>
  <c r="AH475" i="16" s="1"/>
  <c r="AH476" i="16" s="1"/>
  <c r="AH477" i="16" s="1"/>
  <c r="AH478" i="16" s="1"/>
  <c r="AH479" i="16" s="1"/>
  <c r="AH480" i="16" s="1"/>
  <c r="AH481" i="16" s="1"/>
  <c r="AH482" i="16" s="1"/>
  <c r="AH483" i="16" s="1"/>
  <c r="AH484" i="16" s="1"/>
  <c r="AH485" i="16" s="1"/>
  <c r="AH486" i="16" s="1"/>
  <c r="AH487" i="16" s="1"/>
  <c r="AH488" i="16" s="1"/>
  <c r="AH489" i="16" s="1"/>
  <c r="AH490" i="16" s="1"/>
  <c r="AH491" i="16" s="1"/>
  <c r="AH492" i="16" s="1"/>
  <c r="AH493" i="16" s="1"/>
  <c r="AH494" i="16" s="1"/>
  <c r="AH495" i="16" s="1"/>
  <c r="AH496" i="16" s="1"/>
  <c r="AH497" i="16" s="1"/>
  <c r="AH498" i="16" s="1"/>
  <c r="AH499" i="16" s="1"/>
  <c r="AH500" i="16" s="1"/>
  <c r="AH501" i="16" s="1"/>
  <c r="AH502" i="16" s="1"/>
  <c r="AH503" i="16" s="1"/>
  <c r="AH504" i="16" s="1"/>
  <c r="AH505" i="16" s="1"/>
  <c r="AH506" i="16" s="1"/>
  <c r="AH507" i="16" s="1"/>
  <c r="AH508" i="16" s="1"/>
  <c r="AH509" i="16" s="1"/>
  <c r="AH510" i="16" s="1"/>
  <c r="AH511" i="16" s="1"/>
  <c r="AH512" i="16" s="1"/>
  <c r="AH513" i="16" s="1"/>
  <c r="AH514" i="16" s="1"/>
  <c r="AH515" i="16" s="1"/>
  <c r="AH516" i="16" s="1"/>
  <c r="AH517" i="16" s="1"/>
  <c r="AH518" i="16" s="1"/>
  <c r="AH519" i="16" s="1"/>
  <c r="AH520" i="16" s="1"/>
  <c r="AH521" i="16" s="1"/>
  <c r="AH522" i="16" s="1"/>
  <c r="AH523" i="16" s="1"/>
  <c r="AH524" i="16" s="1"/>
  <c r="AU9" i="16"/>
  <c r="AU8" i="16"/>
  <c r="AU7" i="16"/>
  <c r="AU5" i="16"/>
  <c r="AU4" i="16"/>
  <c r="AU3" i="16"/>
  <c r="AR8" i="16"/>
  <c r="AS8" i="16"/>
  <c r="AT8" i="16"/>
  <c r="AT5" i="16"/>
  <c r="AS5" i="16"/>
  <c r="AR5" i="16"/>
  <c r="AT9" i="16"/>
  <c r="AS9" i="16"/>
  <c r="AR9" i="16"/>
  <c r="AR7" i="16"/>
  <c r="AS7" i="16"/>
  <c r="AT7" i="16"/>
  <c r="AT4" i="16"/>
  <c r="AT3" i="16"/>
  <c r="AS4" i="16"/>
  <c r="AS3" i="16"/>
  <c r="AR4" i="16"/>
  <c r="AR3" i="16"/>
  <c r="W5" i="18"/>
  <c r="X5" i="18"/>
  <c r="Y5" i="18"/>
  <c r="Z5" i="18"/>
  <c r="AA5" i="18"/>
  <c r="AB5" i="18"/>
  <c r="AC5" i="18"/>
  <c r="AD5" i="18"/>
  <c r="AE5" i="18"/>
  <c r="AF5" i="18"/>
  <c r="AG5" i="18"/>
  <c r="AK5" i="18"/>
  <c r="AL5" i="18"/>
  <c r="AM5" i="18"/>
  <c r="W6" i="18"/>
  <c r="X6" i="18"/>
  <c r="Y6" i="18"/>
  <c r="Z6" i="18"/>
  <c r="AA6" i="18"/>
  <c r="AB6" i="18"/>
  <c r="AC6" i="18"/>
  <c r="AD6" i="18"/>
  <c r="AE6" i="18"/>
  <c r="AF6" i="18"/>
  <c r="AG6" i="18"/>
  <c r="AK6" i="18"/>
  <c r="AL6" i="18"/>
  <c r="AM6" i="18"/>
  <c r="W7" i="18"/>
  <c r="X7" i="18"/>
  <c r="Y7" i="18"/>
  <c r="Z7" i="18"/>
  <c r="AA7" i="18"/>
  <c r="AB7" i="18"/>
  <c r="AC7" i="18"/>
  <c r="AD7" i="18"/>
  <c r="AE7" i="18"/>
  <c r="AF7" i="18"/>
  <c r="AG7" i="18"/>
  <c r="AK7" i="18"/>
  <c r="AL7" i="18"/>
  <c r="AM7" i="18"/>
  <c r="W8" i="18"/>
  <c r="X8" i="18"/>
  <c r="Y8" i="18"/>
  <c r="Z8" i="18"/>
  <c r="AA8" i="18"/>
  <c r="AB8" i="18"/>
  <c r="AC8" i="18"/>
  <c r="AD8" i="18"/>
  <c r="AE8" i="18"/>
  <c r="AF8" i="18"/>
  <c r="AG8" i="18"/>
  <c r="AK8" i="18"/>
  <c r="AL8" i="18"/>
  <c r="AM8" i="18"/>
  <c r="W9" i="18"/>
  <c r="X9" i="18"/>
  <c r="Y9" i="18"/>
  <c r="Z9" i="18"/>
  <c r="AA9" i="18"/>
  <c r="AB9" i="18"/>
  <c r="AC9" i="18"/>
  <c r="AD9" i="18"/>
  <c r="AE9" i="18"/>
  <c r="AF9" i="18"/>
  <c r="AG9" i="18"/>
  <c r="AK9" i="18"/>
  <c r="AL9" i="18"/>
  <c r="AM9" i="18"/>
  <c r="W10" i="18"/>
  <c r="X10" i="18"/>
  <c r="Y10" i="18"/>
  <c r="Z10" i="18"/>
  <c r="AA10" i="18"/>
  <c r="AB10" i="18"/>
  <c r="AC10" i="18"/>
  <c r="AD10" i="18"/>
  <c r="AE10" i="18"/>
  <c r="AF10" i="18"/>
  <c r="AG10" i="18"/>
  <c r="AK10" i="18"/>
  <c r="AL10" i="18"/>
  <c r="AM10" i="18"/>
  <c r="W11" i="18"/>
  <c r="X11" i="18"/>
  <c r="Y11" i="18"/>
  <c r="Z11" i="18"/>
  <c r="AA11" i="18"/>
  <c r="AB11" i="18"/>
  <c r="AC11" i="18"/>
  <c r="AD11" i="18"/>
  <c r="AE11" i="18"/>
  <c r="AF11" i="18"/>
  <c r="AG11" i="18"/>
  <c r="AK11" i="18"/>
  <c r="AL11" i="18"/>
  <c r="AM11" i="18"/>
  <c r="W12" i="18"/>
  <c r="X12" i="18"/>
  <c r="Y12" i="18"/>
  <c r="Z12" i="18"/>
  <c r="AA12" i="18"/>
  <c r="AB12" i="18"/>
  <c r="AC12" i="18"/>
  <c r="AD12" i="18"/>
  <c r="AE12" i="18"/>
  <c r="AF12" i="18"/>
  <c r="AG12" i="18"/>
  <c r="AK12" i="18"/>
  <c r="AL12" i="18"/>
  <c r="AM12" i="18"/>
  <c r="W13" i="18"/>
  <c r="X13" i="18"/>
  <c r="Y13" i="18"/>
  <c r="Z13" i="18"/>
  <c r="AA13" i="18"/>
  <c r="AB13" i="18"/>
  <c r="AC13" i="18"/>
  <c r="AD13" i="18"/>
  <c r="AE13" i="18"/>
  <c r="AF13" i="18"/>
  <c r="AG13" i="18"/>
  <c r="AK13" i="18"/>
  <c r="AL13" i="18"/>
  <c r="AM13" i="18"/>
  <c r="W14" i="18"/>
  <c r="X14" i="18"/>
  <c r="Y14" i="18"/>
  <c r="Z14" i="18"/>
  <c r="AA14" i="18"/>
  <c r="AB14" i="18"/>
  <c r="AC14" i="18"/>
  <c r="AD14" i="18"/>
  <c r="AE14" i="18"/>
  <c r="AF14" i="18"/>
  <c r="AG14" i="18"/>
  <c r="AK14" i="18"/>
  <c r="AL14" i="18"/>
  <c r="AM14" i="18"/>
  <c r="W15" i="18"/>
  <c r="X15" i="18"/>
  <c r="Y15" i="18"/>
  <c r="Z15" i="18"/>
  <c r="AA15" i="18"/>
  <c r="AB15" i="18"/>
  <c r="AC15" i="18"/>
  <c r="AD15" i="18"/>
  <c r="AE15" i="18"/>
  <c r="AF15" i="18"/>
  <c r="AG15" i="18"/>
  <c r="AK15" i="18"/>
  <c r="AL15" i="18"/>
  <c r="AM15" i="18"/>
  <c r="W16" i="18"/>
  <c r="X16" i="18"/>
  <c r="Y16" i="18"/>
  <c r="Z16" i="18"/>
  <c r="AA16" i="18"/>
  <c r="AB16" i="18"/>
  <c r="AC16" i="18"/>
  <c r="AD16" i="18"/>
  <c r="AE16" i="18"/>
  <c r="AF16" i="18"/>
  <c r="AG16" i="18"/>
  <c r="AK16" i="18"/>
  <c r="AL16" i="18"/>
  <c r="AM16" i="18"/>
  <c r="W17" i="18"/>
  <c r="X17" i="18"/>
  <c r="Y17" i="18"/>
  <c r="Z17" i="18"/>
  <c r="AA17" i="18"/>
  <c r="AB17" i="18"/>
  <c r="AC17" i="18"/>
  <c r="AD17" i="18"/>
  <c r="AE17" i="18"/>
  <c r="AF17" i="18"/>
  <c r="AG17" i="18"/>
  <c r="AK17" i="18"/>
  <c r="AL17" i="18"/>
  <c r="AM17" i="18"/>
  <c r="W18" i="18"/>
  <c r="X18" i="18"/>
  <c r="Y18" i="18"/>
  <c r="Z18" i="18"/>
  <c r="AA18" i="18"/>
  <c r="AB18" i="18"/>
  <c r="AC18" i="18"/>
  <c r="AD18" i="18"/>
  <c r="AE18" i="18"/>
  <c r="AF18" i="18"/>
  <c r="AG18" i="18"/>
  <c r="AK18" i="18"/>
  <c r="AL18" i="18"/>
  <c r="AM18" i="18"/>
  <c r="W19" i="18"/>
  <c r="X19" i="18"/>
  <c r="Y19" i="18"/>
  <c r="Z19" i="18"/>
  <c r="AA19" i="18"/>
  <c r="AB19" i="18"/>
  <c r="AC19" i="18"/>
  <c r="AD19" i="18"/>
  <c r="AE19" i="18"/>
  <c r="AF19" i="18"/>
  <c r="AG19" i="18"/>
  <c r="AK19" i="18"/>
  <c r="AL19" i="18"/>
  <c r="AM19" i="18"/>
  <c r="W20" i="18"/>
  <c r="X20" i="18"/>
  <c r="Y20" i="18"/>
  <c r="Z20" i="18"/>
  <c r="AA20" i="18"/>
  <c r="AB20" i="18"/>
  <c r="AC20" i="18"/>
  <c r="AD20" i="18"/>
  <c r="AE20" i="18"/>
  <c r="AF20" i="18"/>
  <c r="AG20" i="18"/>
  <c r="AK20" i="18"/>
  <c r="AL20" i="18"/>
  <c r="AM20" i="18"/>
  <c r="W21" i="18"/>
  <c r="X21" i="18"/>
  <c r="Y21" i="18"/>
  <c r="Z21" i="18"/>
  <c r="AA21" i="18"/>
  <c r="AB21" i="18"/>
  <c r="AC21" i="18"/>
  <c r="AD21" i="18"/>
  <c r="AE21" i="18"/>
  <c r="AF21" i="18"/>
  <c r="AG21" i="18"/>
  <c r="AK21" i="18"/>
  <c r="AL21" i="18"/>
  <c r="AM21" i="18"/>
  <c r="W22" i="18"/>
  <c r="X22" i="18"/>
  <c r="Y22" i="18"/>
  <c r="Z22" i="18"/>
  <c r="AA22" i="18"/>
  <c r="AB22" i="18"/>
  <c r="AC22" i="18"/>
  <c r="AD22" i="18"/>
  <c r="AE22" i="18"/>
  <c r="AF22" i="18"/>
  <c r="AG22" i="18"/>
  <c r="AK22" i="18"/>
  <c r="AL22" i="18"/>
  <c r="AM22" i="18"/>
  <c r="W23" i="18"/>
  <c r="X23" i="18"/>
  <c r="Y23" i="18"/>
  <c r="Z23" i="18"/>
  <c r="AA23" i="18"/>
  <c r="AB23" i="18"/>
  <c r="AC23" i="18"/>
  <c r="AD23" i="18"/>
  <c r="AE23" i="18"/>
  <c r="AF23" i="18"/>
  <c r="AG23" i="18"/>
  <c r="AK23" i="18"/>
  <c r="AL23" i="18"/>
  <c r="AM23" i="18"/>
  <c r="W24" i="18"/>
  <c r="X24" i="18"/>
  <c r="Y24" i="18"/>
  <c r="Z24" i="18"/>
  <c r="AA24" i="18"/>
  <c r="AB24" i="18"/>
  <c r="AC24" i="18"/>
  <c r="AD24" i="18"/>
  <c r="AE24" i="18"/>
  <c r="AF24" i="18"/>
  <c r="AG24" i="18"/>
  <c r="AK24" i="18"/>
  <c r="AL24" i="18"/>
  <c r="AM24" i="18"/>
  <c r="W25" i="18"/>
  <c r="X25" i="18"/>
  <c r="Y25" i="18"/>
  <c r="Z25" i="18"/>
  <c r="AA25" i="18"/>
  <c r="AB25" i="18"/>
  <c r="AC25" i="18"/>
  <c r="AD25" i="18"/>
  <c r="AE25" i="18"/>
  <c r="AF25" i="18"/>
  <c r="AG25" i="18"/>
  <c r="AK25" i="18"/>
  <c r="AL25" i="18"/>
  <c r="AM25" i="18"/>
  <c r="W26" i="18"/>
  <c r="X26" i="18"/>
  <c r="Y26" i="18"/>
  <c r="Z26" i="18"/>
  <c r="AA26" i="18"/>
  <c r="AB26" i="18"/>
  <c r="AC26" i="18"/>
  <c r="AD26" i="18"/>
  <c r="AE26" i="18"/>
  <c r="AF26" i="18"/>
  <c r="AG26" i="18"/>
  <c r="AK26" i="18"/>
  <c r="AL26" i="18"/>
  <c r="AM26" i="18"/>
  <c r="W27" i="18"/>
  <c r="X27" i="18"/>
  <c r="Y27" i="18"/>
  <c r="Z27" i="18"/>
  <c r="AA27" i="18"/>
  <c r="AB27" i="18"/>
  <c r="AC27" i="18"/>
  <c r="AD27" i="18"/>
  <c r="AE27" i="18"/>
  <c r="AF27" i="18"/>
  <c r="AG27" i="18"/>
  <c r="AK27" i="18"/>
  <c r="AL27" i="18"/>
  <c r="AM27" i="18"/>
  <c r="W28" i="18"/>
  <c r="X28" i="18"/>
  <c r="Y28" i="18"/>
  <c r="Z28" i="18"/>
  <c r="AA28" i="18"/>
  <c r="AB28" i="18"/>
  <c r="AC28" i="18"/>
  <c r="AD28" i="18"/>
  <c r="AE28" i="18"/>
  <c r="AF28" i="18"/>
  <c r="AG28" i="18"/>
  <c r="AK28" i="18"/>
  <c r="AL28" i="18"/>
  <c r="AM28" i="18"/>
  <c r="W29" i="18"/>
  <c r="X29" i="18"/>
  <c r="Y29" i="18"/>
  <c r="Z29" i="18"/>
  <c r="AA29" i="18"/>
  <c r="AB29" i="18"/>
  <c r="AC29" i="18"/>
  <c r="AD29" i="18"/>
  <c r="AE29" i="18"/>
  <c r="AF29" i="18"/>
  <c r="AG29" i="18"/>
  <c r="AK29" i="18"/>
  <c r="AL29" i="18"/>
  <c r="AM29" i="18"/>
  <c r="W30" i="18"/>
  <c r="X30" i="18"/>
  <c r="Y30" i="18"/>
  <c r="Z30" i="18"/>
  <c r="AA30" i="18"/>
  <c r="AB30" i="18"/>
  <c r="AC30" i="18"/>
  <c r="AD30" i="18"/>
  <c r="AE30" i="18"/>
  <c r="AF30" i="18"/>
  <c r="AG30" i="18"/>
  <c r="AK30" i="18"/>
  <c r="AL30" i="18"/>
  <c r="AM30" i="18"/>
  <c r="W31" i="18"/>
  <c r="X31" i="18"/>
  <c r="Y31" i="18"/>
  <c r="Z31" i="18"/>
  <c r="AA31" i="18"/>
  <c r="AB31" i="18"/>
  <c r="AC31" i="18"/>
  <c r="AD31" i="18"/>
  <c r="AE31" i="18"/>
  <c r="AF31" i="18"/>
  <c r="AG31" i="18"/>
  <c r="AK31" i="18"/>
  <c r="AL31" i="18"/>
  <c r="AM31" i="18"/>
  <c r="W32" i="18"/>
  <c r="X32" i="18"/>
  <c r="Y32" i="18"/>
  <c r="Z32" i="18"/>
  <c r="AA32" i="18"/>
  <c r="AB32" i="18"/>
  <c r="AC32" i="18"/>
  <c r="AD32" i="18"/>
  <c r="AE32" i="18"/>
  <c r="AF32" i="18"/>
  <c r="AG32" i="18"/>
  <c r="AK32" i="18"/>
  <c r="AL32" i="18"/>
  <c r="AM32" i="18"/>
  <c r="W33" i="18"/>
  <c r="X33" i="18"/>
  <c r="Y33" i="18"/>
  <c r="Z33" i="18"/>
  <c r="AA33" i="18"/>
  <c r="AB33" i="18"/>
  <c r="AC33" i="18"/>
  <c r="AD33" i="18"/>
  <c r="AE33" i="18"/>
  <c r="AF33" i="18"/>
  <c r="AG33" i="18"/>
  <c r="AK33" i="18"/>
  <c r="AL33" i="18"/>
  <c r="AM33" i="18"/>
  <c r="W34" i="18"/>
  <c r="X34" i="18"/>
  <c r="Y34" i="18"/>
  <c r="Z34" i="18"/>
  <c r="AA34" i="18"/>
  <c r="AB34" i="18"/>
  <c r="AC34" i="18"/>
  <c r="AD34" i="18"/>
  <c r="AE34" i="18"/>
  <c r="AF34" i="18"/>
  <c r="AG34" i="18"/>
  <c r="AK34" i="18"/>
  <c r="AL34" i="18"/>
  <c r="AM34" i="18"/>
  <c r="W35" i="18"/>
  <c r="X35" i="18"/>
  <c r="Y35" i="18"/>
  <c r="Z35" i="18"/>
  <c r="AA35" i="18"/>
  <c r="AB35" i="18"/>
  <c r="AC35" i="18"/>
  <c r="AD35" i="18"/>
  <c r="AE35" i="18"/>
  <c r="AF35" i="18"/>
  <c r="AG35" i="18"/>
  <c r="AK35" i="18"/>
  <c r="AL35" i="18"/>
  <c r="AM35" i="18"/>
  <c r="W36" i="18"/>
  <c r="X36" i="18"/>
  <c r="Y36" i="18"/>
  <c r="Z36" i="18"/>
  <c r="AA36" i="18"/>
  <c r="AB36" i="18"/>
  <c r="AC36" i="18"/>
  <c r="AD36" i="18"/>
  <c r="AE36" i="18"/>
  <c r="AF36" i="18"/>
  <c r="AG36" i="18"/>
  <c r="AK36" i="18"/>
  <c r="AL36" i="18"/>
  <c r="AM36" i="18"/>
  <c r="W37" i="18"/>
  <c r="X37" i="18"/>
  <c r="Y37" i="18"/>
  <c r="Z37" i="18"/>
  <c r="AA37" i="18"/>
  <c r="AB37" i="18"/>
  <c r="AC37" i="18"/>
  <c r="AD37" i="18"/>
  <c r="AE37" i="18"/>
  <c r="AF37" i="18"/>
  <c r="AG37" i="18"/>
  <c r="AK37" i="18"/>
  <c r="AL37" i="18"/>
  <c r="AM37" i="18"/>
  <c r="W38" i="18"/>
  <c r="X38" i="18"/>
  <c r="Y38" i="18"/>
  <c r="Z38" i="18"/>
  <c r="AA38" i="18"/>
  <c r="AB38" i="18"/>
  <c r="AC38" i="18"/>
  <c r="AD38" i="18"/>
  <c r="AE38" i="18"/>
  <c r="AF38" i="18"/>
  <c r="AG38" i="18"/>
  <c r="AK38" i="18"/>
  <c r="AL38" i="18"/>
  <c r="AM38" i="18"/>
  <c r="W39" i="18"/>
  <c r="X39" i="18"/>
  <c r="Y39" i="18"/>
  <c r="Z39" i="18"/>
  <c r="AA39" i="18"/>
  <c r="AB39" i="18"/>
  <c r="AC39" i="18"/>
  <c r="AD39" i="18"/>
  <c r="AE39" i="18"/>
  <c r="AF39" i="18"/>
  <c r="AG39" i="18"/>
  <c r="AK39" i="18"/>
  <c r="AL39" i="18"/>
  <c r="AM39" i="18"/>
  <c r="W40" i="18"/>
  <c r="X40" i="18"/>
  <c r="Y40" i="18"/>
  <c r="Z40" i="18"/>
  <c r="AA40" i="18"/>
  <c r="AB40" i="18"/>
  <c r="AC40" i="18"/>
  <c r="AD40" i="18"/>
  <c r="AE40" i="18"/>
  <c r="AF40" i="18"/>
  <c r="AG40" i="18"/>
  <c r="AK40" i="18"/>
  <c r="AL40" i="18"/>
  <c r="AM40" i="18"/>
  <c r="W41" i="18"/>
  <c r="X41" i="18"/>
  <c r="Y41" i="18"/>
  <c r="Z41" i="18"/>
  <c r="AA41" i="18"/>
  <c r="AB41" i="18"/>
  <c r="AC41" i="18"/>
  <c r="AD41" i="18"/>
  <c r="AE41" i="18"/>
  <c r="AF41" i="18"/>
  <c r="AG41" i="18"/>
  <c r="AK41" i="18"/>
  <c r="AL41" i="18"/>
  <c r="AM41" i="18"/>
  <c r="W42" i="18"/>
  <c r="X42" i="18"/>
  <c r="Y42" i="18"/>
  <c r="Z42" i="18"/>
  <c r="AA42" i="18"/>
  <c r="AB42" i="18"/>
  <c r="AC42" i="18"/>
  <c r="AD42" i="18"/>
  <c r="AE42" i="18"/>
  <c r="AF42" i="18"/>
  <c r="AG42" i="18"/>
  <c r="AK42" i="18"/>
  <c r="AL42" i="18"/>
  <c r="AM42" i="18"/>
  <c r="W43" i="18"/>
  <c r="X43" i="18"/>
  <c r="Y43" i="18"/>
  <c r="Z43" i="18"/>
  <c r="AA43" i="18"/>
  <c r="AB43" i="18"/>
  <c r="AC43" i="18"/>
  <c r="AD43" i="18"/>
  <c r="AE43" i="18"/>
  <c r="AF43" i="18"/>
  <c r="AG43" i="18"/>
  <c r="AK43" i="18"/>
  <c r="AL43" i="18"/>
  <c r="AM43" i="18"/>
  <c r="W44" i="18"/>
  <c r="X44" i="18"/>
  <c r="Y44" i="18"/>
  <c r="Z44" i="18"/>
  <c r="AA44" i="18"/>
  <c r="AB44" i="18"/>
  <c r="AC44" i="18"/>
  <c r="AD44" i="18"/>
  <c r="AE44" i="18"/>
  <c r="AF44" i="18"/>
  <c r="AG44" i="18"/>
  <c r="AK44" i="18"/>
  <c r="AL44" i="18"/>
  <c r="AM44" i="18"/>
  <c r="W45" i="18"/>
  <c r="X45" i="18"/>
  <c r="Y45" i="18"/>
  <c r="Z45" i="18"/>
  <c r="AA45" i="18"/>
  <c r="AB45" i="18"/>
  <c r="AC45" i="18"/>
  <c r="AD45" i="18"/>
  <c r="AE45" i="18"/>
  <c r="AF45" i="18"/>
  <c r="AG45" i="18"/>
  <c r="AK45" i="18"/>
  <c r="AL45" i="18"/>
  <c r="AM45" i="18"/>
  <c r="W46" i="18"/>
  <c r="X46" i="18"/>
  <c r="Y46" i="18"/>
  <c r="Z46" i="18"/>
  <c r="AA46" i="18"/>
  <c r="AB46" i="18"/>
  <c r="AC46" i="18"/>
  <c r="AD46" i="18"/>
  <c r="AE46" i="18"/>
  <c r="AF46" i="18"/>
  <c r="AG46" i="18"/>
  <c r="AK46" i="18"/>
  <c r="AL46" i="18"/>
  <c r="AM46" i="18"/>
  <c r="W47" i="18"/>
  <c r="X47" i="18"/>
  <c r="Y47" i="18"/>
  <c r="Z47" i="18"/>
  <c r="AA47" i="18"/>
  <c r="AB47" i="18"/>
  <c r="AC47" i="18"/>
  <c r="AD47" i="18"/>
  <c r="AE47" i="18"/>
  <c r="AF47" i="18"/>
  <c r="AG47" i="18"/>
  <c r="AK47" i="18"/>
  <c r="AL47" i="18"/>
  <c r="AM47" i="18"/>
  <c r="W48" i="18"/>
  <c r="X48" i="18"/>
  <c r="Y48" i="18"/>
  <c r="Z48" i="18"/>
  <c r="AA48" i="18"/>
  <c r="AB48" i="18"/>
  <c r="AC48" i="18"/>
  <c r="AD48" i="18"/>
  <c r="AE48" i="18"/>
  <c r="AF48" i="18"/>
  <c r="AG48" i="18"/>
  <c r="AK48" i="18"/>
  <c r="AL48" i="18"/>
  <c r="AM48" i="18"/>
  <c r="W49" i="18"/>
  <c r="X49" i="18"/>
  <c r="Y49" i="18"/>
  <c r="Z49" i="18"/>
  <c r="AA49" i="18"/>
  <c r="AB49" i="18"/>
  <c r="AC49" i="18"/>
  <c r="AD49" i="18"/>
  <c r="AE49" i="18"/>
  <c r="AF49" i="18"/>
  <c r="AG49" i="18"/>
  <c r="AK49" i="18"/>
  <c r="AL49" i="18"/>
  <c r="AM49" i="18"/>
  <c r="W50" i="18"/>
  <c r="X50" i="18"/>
  <c r="Y50" i="18"/>
  <c r="Z50" i="18"/>
  <c r="AA50" i="18"/>
  <c r="AB50" i="18"/>
  <c r="AC50" i="18"/>
  <c r="AD50" i="18"/>
  <c r="AE50" i="18"/>
  <c r="AF50" i="18"/>
  <c r="AG50" i="18"/>
  <c r="AK50" i="18"/>
  <c r="AL50" i="18"/>
  <c r="AM50" i="18"/>
  <c r="W51" i="18"/>
  <c r="X51" i="18"/>
  <c r="Y51" i="18"/>
  <c r="Z51" i="18"/>
  <c r="AA51" i="18"/>
  <c r="AB51" i="18"/>
  <c r="AC51" i="18"/>
  <c r="AD51" i="18"/>
  <c r="AE51" i="18"/>
  <c r="AF51" i="18"/>
  <c r="AG51" i="18"/>
  <c r="AK51" i="18"/>
  <c r="AL51" i="18"/>
  <c r="AM51" i="18"/>
  <c r="W52" i="18"/>
  <c r="X52" i="18"/>
  <c r="Y52" i="18"/>
  <c r="Z52" i="18"/>
  <c r="AA52" i="18"/>
  <c r="AB52" i="18"/>
  <c r="AC52" i="18"/>
  <c r="AD52" i="18"/>
  <c r="AE52" i="18"/>
  <c r="AF52" i="18"/>
  <c r="AG52" i="18"/>
  <c r="AK52" i="18"/>
  <c r="AL52" i="18"/>
  <c r="AM52" i="18"/>
  <c r="W53" i="18"/>
  <c r="X53" i="18"/>
  <c r="Y53" i="18"/>
  <c r="Z53" i="18"/>
  <c r="AA53" i="18"/>
  <c r="AB53" i="18"/>
  <c r="AC53" i="18"/>
  <c r="AD53" i="18"/>
  <c r="AE53" i="18"/>
  <c r="AF53" i="18"/>
  <c r="AG53" i="18"/>
  <c r="AK53" i="18"/>
  <c r="AL53" i="18"/>
  <c r="AM53" i="18"/>
  <c r="W54" i="18"/>
  <c r="X54" i="18"/>
  <c r="Y54" i="18"/>
  <c r="Z54" i="18"/>
  <c r="AA54" i="18"/>
  <c r="AB54" i="18"/>
  <c r="AC54" i="18"/>
  <c r="AD54" i="18"/>
  <c r="AE54" i="18"/>
  <c r="AF54" i="18"/>
  <c r="AG54" i="18"/>
  <c r="AK54" i="18"/>
  <c r="AL54" i="18"/>
  <c r="AM54" i="18"/>
  <c r="W55" i="18"/>
  <c r="X55" i="18"/>
  <c r="Y55" i="18"/>
  <c r="Z55" i="18"/>
  <c r="AA55" i="18"/>
  <c r="AB55" i="18"/>
  <c r="AC55" i="18"/>
  <c r="AD55" i="18"/>
  <c r="AE55" i="18"/>
  <c r="AF55" i="18"/>
  <c r="AG55" i="18"/>
  <c r="AK55" i="18"/>
  <c r="AL55" i="18"/>
  <c r="AM55" i="18"/>
  <c r="W56" i="18"/>
  <c r="X56" i="18"/>
  <c r="Y56" i="18"/>
  <c r="Z56" i="18"/>
  <c r="AA56" i="18"/>
  <c r="AB56" i="18"/>
  <c r="AC56" i="18"/>
  <c r="AD56" i="18"/>
  <c r="AE56" i="18"/>
  <c r="AF56" i="18"/>
  <c r="AG56" i="18"/>
  <c r="AK56" i="18"/>
  <c r="AL56" i="18"/>
  <c r="AM56" i="18"/>
  <c r="W57" i="18"/>
  <c r="X57" i="18"/>
  <c r="Y57" i="18"/>
  <c r="Z57" i="18"/>
  <c r="AA57" i="18"/>
  <c r="AB57" i="18"/>
  <c r="AC57" i="18"/>
  <c r="AD57" i="18"/>
  <c r="AE57" i="18"/>
  <c r="AF57" i="18"/>
  <c r="AG57" i="18"/>
  <c r="AK57" i="18"/>
  <c r="AL57" i="18"/>
  <c r="AM57" i="18"/>
  <c r="W58" i="18"/>
  <c r="X58" i="18"/>
  <c r="Y58" i="18"/>
  <c r="Z58" i="18"/>
  <c r="AA58" i="18"/>
  <c r="AB58" i="18"/>
  <c r="AC58" i="18"/>
  <c r="AD58" i="18"/>
  <c r="AE58" i="18"/>
  <c r="AF58" i="18"/>
  <c r="AG58" i="18"/>
  <c r="AK58" i="18"/>
  <c r="AL58" i="18"/>
  <c r="AM58" i="18"/>
  <c r="W59" i="18"/>
  <c r="X59" i="18"/>
  <c r="Y59" i="18"/>
  <c r="Z59" i="18"/>
  <c r="AA59" i="18"/>
  <c r="AB59" i="18"/>
  <c r="AC59" i="18"/>
  <c r="AD59" i="18"/>
  <c r="AE59" i="18"/>
  <c r="AF59" i="18"/>
  <c r="AG59" i="18"/>
  <c r="AK59" i="18"/>
  <c r="AL59" i="18"/>
  <c r="AM59" i="18"/>
  <c r="W60" i="18"/>
  <c r="X60" i="18"/>
  <c r="Y60" i="18"/>
  <c r="Z60" i="18"/>
  <c r="AA60" i="18"/>
  <c r="AB60" i="18"/>
  <c r="AC60" i="18"/>
  <c r="AD60" i="18"/>
  <c r="AE60" i="18"/>
  <c r="AF60" i="18"/>
  <c r="AG60" i="18"/>
  <c r="AK60" i="18"/>
  <c r="AL60" i="18"/>
  <c r="AM60" i="18"/>
  <c r="W61" i="18"/>
  <c r="X61" i="18"/>
  <c r="Y61" i="18"/>
  <c r="Z61" i="18"/>
  <c r="AA61" i="18"/>
  <c r="AB61" i="18"/>
  <c r="AC61" i="18"/>
  <c r="AD61" i="18"/>
  <c r="AE61" i="18"/>
  <c r="AF61" i="18"/>
  <c r="AG61" i="18"/>
  <c r="AK61" i="18"/>
  <c r="AL61" i="18"/>
  <c r="AM61" i="18"/>
  <c r="W62" i="18"/>
  <c r="X62" i="18"/>
  <c r="Y62" i="18"/>
  <c r="Z62" i="18"/>
  <c r="AA62" i="18"/>
  <c r="AB62" i="18"/>
  <c r="AC62" i="18"/>
  <c r="AD62" i="18"/>
  <c r="AE62" i="18"/>
  <c r="AF62" i="18"/>
  <c r="AG62" i="18"/>
  <c r="AK62" i="18"/>
  <c r="AL62" i="18"/>
  <c r="AM62" i="18"/>
  <c r="W63" i="18"/>
  <c r="X63" i="18"/>
  <c r="Y63" i="18"/>
  <c r="Z63" i="18"/>
  <c r="AA63" i="18"/>
  <c r="AB63" i="18"/>
  <c r="AC63" i="18"/>
  <c r="AD63" i="18"/>
  <c r="AE63" i="18"/>
  <c r="AF63" i="18"/>
  <c r="AG63" i="18"/>
  <c r="AK63" i="18"/>
  <c r="AL63" i="18"/>
  <c r="AM63" i="18"/>
  <c r="W64" i="18"/>
  <c r="X64" i="18"/>
  <c r="Y64" i="18"/>
  <c r="Z64" i="18"/>
  <c r="AA64" i="18"/>
  <c r="AB64" i="18"/>
  <c r="AC64" i="18"/>
  <c r="AD64" i="18"/>
  <c r="AE64" i="18"/>
  <c r="AF64" i="18"/>
  <c r="AG64" i="18"/>
  <c r="AK64" i="18"/>
  <c r="AL64" i="18"/>
  <c r="AM64" i="18"/>
  <c r="W65" i="18"/>
  <c r="X65" i="18"/>
  <c r="Y65" i="18"/>
  <c r="Z65" i="18"/>
  <c r="AA65" i="18"/>
  <c r="AB65" i="18"/>
  <c r="AC65" i="18"/>
  <c r="AD65" i="18"/>
  <c r="AE65" i="18"/>
  <c r="AF65" i="18"/>
  <c r="AG65" i="18"/>
  <c r="AK65" i="18"/>
  <c r="AL65" i="18"/>
  <c r="AM65" i="18"/>
  <c r="W66" i="18"/>
  <c r="X66" i="18"/>
  <c r="Y66" i="18"/>
  <c r="Z66" i="18"/>
  <c r="AA66" i="18"/>
  <c r="AB66" i="18"/>
  <c r="AC66" i="18"/>
  <c r="AD66" i="18"/>
  <c r="AE66" i="18"/>
  <c r="AF66" i="18"/>
  <c r="AG66" i="18"/>
  <c r="AK66" i="18"/>
  <c r="AL66" i="18"/>
  <c r="AM66" i="18"/>
  <c r="W67" i="18"/>
  <c r="X67" i="18"/>
  <c r="Y67" i="18"/>
  <c r="Z67" i="18"/>
  <c r="AA67" i="18"/>
  <c r="AB67" i="18"/>
  <c r="AC67" i="18"/>
  <c r="AD67" i="18"/>
  <c r="AE67" i="18"/>
  <c r="AF67" i="18"/>
  <c r="AG67" i="18"/>
  <c r="AK67" i="18"/>
  <c r="AL67" i="18"/>
  <c r="AM67" i="18"/>
  <c r="W68" i="18"/>
  <c r="X68" i="18"/>
  <c r="Y68" i="18"/>
  <c r="Z68" i="18"/>
  <c r="AA68" i="18"/>
  <c r="AB68" i="18"/>
  <c r="AC68" i="18"/>
  <c r="AD68" i="18"/>
  <c r="AE68" i="18"/>
  <c r="AF68" i="18"/>
  <c r="AG68" i="18"/>
  <c r="AK68" i="18"/>
  <c r="AL68" i="18"/>
  <c r="AM68" i="18"/>
  <c r="W69" i="18"/>
  <c r="X69" i="18"/>
  <c r="Y69" i="18"/>
  <c r="Z69" i="18"/>
  <c r="AA69" i="18"/>
  <c r="AB69" i="18"/>
  <c r="AC69" i="18"/>
  <c r="AD69" i="18"/>
  <c r="AE69" i="18"/>
  <c r="AF69" i="18"/>
  <c r="AG69" i="18"/>
  <c r="AK69" i="18"/>
  <c r="AL69" i="18"/>
  <c r="AM69" i="18"/>
  <c r="W70" i="18"/>
  <c r="X70" i="18"/>
  <c r="Y70" i="18"/>
  <c r="Z70" i="18"/>
  <c r="AA70" i="18"/>
  <c r="AB70" i="18"/>
  <c r="AC70" i="18"/>
  <c r="AD70" i="18"/>
  <c r="AE70" i="18"/>
  <c r="AF70" i="18"/>
  <c r="AG70" i="18"/>
  <c r="AK70" i="18"/>
  <c r="AL70" i="18"/>
  <c r="AM70" i="18"/>
  <c r="W71" i="18"/>
  <c r="X71" i="18"/>
  <c r="Y71" i="18"/>
  <c r="Z71" i="18"/>
  <c r="AA71" i="18"/>
  <c r="AB71" i="18"/>
  <c r="AC71" i="18"/>
  <c r="AD71" i="18"/>
  <c r="AE71" i="18"/>
  <c r="AF71" i="18"/>
  <c r="AG71" i="18"/>
  <c r="AK71" i="18"/>
  <c r="AL71" i="18"/>
  <c r="AM71" i="18"/>
  <c r="W72" i="18"/>
  <c r="X72" i="18"/>
  <c r="Y72" i="18"/>
  <c r="Z72" i="18"/>
  <c r="AA72" i="18"/>
  <c r="AB72" i="18"/>
  <c r="AC72" i="18"/>
  <c r="AD72" i="18"/>
  <c r="AE72" i="18"/>
  <c r="AF72" i="18"/>
  <c r="AG72" i="18"/>
  <c r="AK72" i="18"/>
  <c r="AL72" i="18"/>
  <c r="AM72" i="18"/>
  <c r="W73" i="18"/>
  <c r="X73" i="18"/>
  <c r="Y73" i="18"/>
  <c r="Z73" i="18"/>
  <c r="AA73" i="18"/>
  <c r="AB73" i="18"/>
  <c r="AC73" i="18"/>
  <c r="AD73" i="18"/>
  <c r="AE73" i="18"/>
  <c r="AF73" i="18"/>
  <c r="AG73" i="18"/>
  <c r="AK73" i="18"/>
  <c r="AL73" i="18"/>
  <c r="AM73" i="18"/>
  <c r="W74" i="18"/>
  <c r="X74" i="18"/>
  <c r="Y74" i="18"/>
  <c r="Z74" i="18"/>
  <c r="AA74" i="18"/>
  <c r="AB74" i="18"/>
  <c r="AC74" i="18"/>
  <c r="AD74" i="18"/>
  <c r="AE74" i="18"/>
  <c r="AF74" i="18"/>
  <c r="AG74" i="18"/>
  <c r="AK74" i="18"/>
  <c r="AL74" i="18"/>
  <c r="AM74" i="18"/>
  <c r="W75" i="18"/>
  <c r="X75" i="18"/>
  <c r="Y75" i="18"/>
  <c r="Z75" i="18"/>
  <c r="AA75" i="18"/>
  <c r="AB75" i="18"/>
  <c r="AC75" i="18"/>
  <c r="AD75" i="18"/>
  <c r="AE75" i="18"/>
  <c r="AF75" i="18"/>
  <c r="AG75" i="18"/>
  <c r="AK75" i="18"/>
  <c r="AL75" i="18"/>
  <c r="AM75" i="18"/>
  <c r="W76" i="18"/>
  <c r="X76" i="18"/>
  <c r="Y76" i="18"/>
  <c r="Z76" i="18"/>
  <c r="AA76" i="18"/>
  <c r="AB76" i="18"/>
  <c r="AC76" i="18"/>
  <c r="AD76" i="18"/>
  <c r="AE76" i="18"/>
  <c r="AF76" i="18"/>
  <c r="AG76" i="18"/>
  <c r="AK76" i="18"/>
  <c r="AL76" i="18"/>
  <c r="AM76" i="18"/>
  <c r="W77" i="18"/>
  <c r="X77" i="18"/>
  <c r="Y77" i="18"/>
  <c r="Z77" i="18"/>
  <c r="AA77" i="18"/>
  <c r="AB77" i="18"/>
  <c r="AC77" i="18"/>
  <c r="AD77" i="18"/>
  <c r="AE77" i="18"/>
  <c r="AF77" i="18"/>
  <c r="AG77" i="18"/>
  <c r="AK77" i="18"/>
  <c r="AL77" i="18"/>
  <c r="AM77" i="18"/>
  <c r="W78" i="18"/>
  <c r="X78" i="18"/>
  <c r="Y78" i="18"/>
  <c r="Z78" i="18"/>
  <c r="AA78" i="18"/>
  <c r="AB78" i="18"/>
  <c r="AC78" i="18"/>
  <c r="AD78" i="18"/>
  <c r="AE78" i="18"/>
  <c r="AF78" i="18"/>
  <c r="AG78" i="18"/>
  <c r="AK78" i="18"/>
  <c r="AL78" i="18"/>
  <c r="AM78" i="18"/>
  <c r="W79" i="18"/>
  <c r="X79" i="18"/>
  <c r="Y79" i="18"/>
  <c r="Z79" i="18"/>
  <c r="AA79" i="18"/>
  <c r="AB79" i="18"/>
  <c r="AC79" i="18"/>
  <c r="AD79" i="18"/>
  <c r="AE79" i="18"/>
  <c r="AF79" i="18"/>
  <c r="AG79" i="18"/>
  <c r="AK79" i="18"/>
  <c r="AL79" i="18"/>
  <c r="AM79" i="18"/>
  <c r="W80" i="18"/>
  <c r="X80" i="18"/>
  <c r="Y80" i="18"/>
  <c r="Z80" i="18"/>
  <c r="AA80" i="18"/>
  <c r="AB80" i="18"/>
  <c r="AC80" i="18"/>
  <c r="AD80" i="18"/>
  <c r="AE80" i="18"/>
  <c r="AF80" i="18"/>
  <c r="AG80" i="18"/>
  <c r="AK80" i="18"/>
  <c r="AL80" i="18"/>
  <c r="AM80" i="18"/>
  <c r="W81" i="18"/>
  <c r="X81" i="18"/>
  <c r="Y81" i="18"/>
  <c r="Z81" i="18"/>
  <c r="AA81" i="18"/>
  <c r="AB81" i="18"/>
  <c r="AC81" i="18"/>
  <c r="AD81" i="18"/>
  <c r="AE81" i="18"/>
  <c r="AF81" i="18"/>
  <c r="AG81" i="18"/>
  <c r="AK81" i="18"/>
  <c r="AL81" i="18"/>
  <c r="AM81" i="18"/>
  <c r="W82" i="18"/>
  <c r="X82" i="18"/>
  <c r="Y82" i="18"/>
  <c r="Z82" i="18"/>
  <c r="AA82" i="18"/>
  <c r="AB82" i="18"/>
  <c r="AC82" i="18"/>
  <c r="AD82" i="18"/>
  <c r="AE82" i="18"/>
  <c r="AF82" i="18"/>
  <c r="AG82" i="18"/>
  <c r="AK82" i="18"/>
  <c r="AL82" i="18"/>
  <c r="AM82" i="18"/>
  <c r="W83" i="18"/>
  <c r="X83" i="18"/>
  <c r="Y83" i="18"/>
  <c r="Z83" i="18"/>
  <c r="AA83" i="18"/>
  <c r="AB83" i="18"/>
  <c r="AC83" i="18"/>
  <c r="AD83" i="18"/>
  <c r="AE83" i="18"/>
  <c r="AF83" i="18"/>
  <c r="AG83" i="18"/>
  <c r="AK83" i="18"/>
  <c r="AL83" i="18"/>
  <c r="AM83" i="18"/>
  <c r="W84" i="18"/>
  <c r="X84" i="18"/>
  <c r="Y84" i="18"/>
  <c r="Z84" i="18"/>
  <c r="AA84" i="18"/>
  <c r="AB84" i="18"/>
  <c r="AC84" i="18"/>
  <c r="AD84" i="18"/>
  <c r="AE84" i="18"/>
  <c r="AF84" i="18"/>
  <c r="AG84" i="18"/>
  <c r="AK84" i="18"/>
  <c r="AL84" i="18"/>
  <c r="AM84" i="18"/>
  <c r="W85" i="18"/>
  <c r="X85" i="18"/>
  <c r="Y85" i="18"/>
  <c r="Z85" i="18"/>
  <c r="AA85" i="18"/>
  <c r="AB85" i="18"/>
  <c r="AC85" i="18"/>
  <c r="AD85" i="18"/>
  <c r="AE85" i="18"/>
  <c r="AF85" i="18"/>
  <c r="AG85" i="18"/>
  <c r="AK85" i="18"/>
  <c r="AL85" i="18"/>
  <c r="AM85" i="18"/>
  <c r="W86" i="18"/>
  <c r="X86" i="18"/>
  <c r="Y86" i="18"/>
  <c r="Z86" i="18"/>
  <c r="AA86" i="18"/>
  <c r="AB86" i="18"/>
  <c r="AC86" i="18"/>
  <c r="AD86" i="18"/>
  <c r="AE86" i="18"/>
  <c r="AF86" i="18"/>
  <c r="AG86" i="18"/>
  <c r="AK86" i="18"/>
  <c r="AL86" i="18"/>
  <c r="AL87" i="18" s="1"/>
  <c r="AL88" i="18" s="1"/>
  <c r="AL89" i="18" s="1"/>
  <c r="AL90" i="18" s="1"/>
  <c r="AL91" i="18" s="1"/>
  <c r="AL92" i="18" s="1"/>
  <c r="AL93" i="18" s="1"/>
  <c r="AL94" i="18" s="1"/>
  <c r="AL95" i="18" s="1"/>
  <c r="AL96" i="18" s="1"/>
  <c r="AL97" i="18" s="1"/>
  <c r="AL98" i="18" s="1"/>
  <c r="AL99" i="18" s="1"/>
  <c r="AL100" i="18" s="1"/>
  <c r="AL101" i="18" s="1"/>
  <c r="AL102" i="18" s="1"/>
  <c r="AL103" i="18" s="1"/>
  <c r="AL104" i="18" s="1"/>
  <c r="AL105" i="18" s="1"/>
  <c r="AL106" i="18" s="1"/>
  <c r="AL107" i="18" s="1"/>
  <c r="AL108" i="18" s="1"/>
  <c r="AL109" i="18" s="1"/>
  <c r="AL110" i="18" s="1"/>
  <c r="AL111" i="18" s="1"/>
  <c r="AL112" i="18" s="1"/>
  <c r="AL113" i="18" s="1"/>
  <c r="AL114" i="18" s="1"/>
  <c r="AL115" i="18" s="1"/>
  <c r="AL116" i="18" s="1"/>
  <c r="AL117" i="18" s="1"/>
  <c r="AL118" i="18" s="1"/>
  <c r="AL119" i="18" s="1"/>
  <c r="AL120" i="18" s="1"/>
  <c r="AL121" i="18" s="1"/>
  <c r="AL122" i="18" s="1"/>
  <c r="AL123" i="18" s="1"/>
  <c r="AL124" i="18" s="1"/>
  <c r="AL125" i="18" s="1"/>
  <c r="AL126" i="18" s="1"/>
  <c r="AL127" i="18" s="1"/>
  <c r="AL128" i="18" s="1"/>
  <c r="AL129" i="18" s="1"/>
  <c r="AL130" i="18" s="1"/>
  <c r="AL131" i="18" s="1"/>
  <c r="AL132" i="18" s="1"/>
  <c r="AL133" i="18" s="1"/>
  <c r="AL134" i="18" s="1"/>
  <c r="AL135" i="18" s="1"/>
  <c r="AL136" i="18" s="1"/>
  <c r="AL137" i="18" s="1"/>
  <c r="AL138" i="18" s="1"/>
  <c r="AL139" i="18" s="1"/>
  <c r="AL140" i="18" s="1"/>
  <c r="AL141" i="18" s="1"/>
  <c r="AL142" i="18" s="1"/>
  <c r="AL143" i="18" s="1"/>
  <c r="AL144" i="18" s="1"/>
  <c r="AL145" i="18" s="1"/>
  <c r="AL146" i="18" s="1"/>
  <c r="AL147" i="18" s="1"/>
  <c r="AL148" i="18" s="1"/>
  <c r="AL149" i="18" s="1"/>
  <c r="AL150" i="18" s="1"/>
  <c r="AL151" i="18" s="1"/>
  <c r="AL152" i="18" s="1"/>
  <c r="AL153" i="18" s="1"/>
  <c r="AL154" i="18" s="1"/>
  <c r="AL155" i="18" s="1"/>
  <c r="AL156" i="18" s="1"/>
  <c r="AL157" i="18" s="1"/>
  <c r="AL158" i="18" s="1"/>
  <c r="AL159" i="18" s="1"/>
  <c r="AL160" i="18" s="1"/>
  <c r="AL161" i="18" s="1"/>
  <c r="AL162" i="18" s="1"/>
  <c r="AL163" i="18" s="1"/>
  <c r="AL164" i="18" s="1"/>
  <c r="AL165" i="18" s="1"/>
  <c r="AL166" i="18" s="1"/>
  <c r="AL167" i="18" s="1"/>
  <c r="AL168" i="18" s="1"/>
  <c r="AL169" i="18" s="1"/>
  <c r="AL170" i="18" s="1"/>
  <c r="AL171" i="18" s="1"/>
  <c r="AL172" i="18" s="1"/>
  <c r="AL173" i="18" s="1"/>
  <c r="AL174" i="18" s="1"/>
  <c r="AL175" i="18" s="1"/>
  <c r="AL176" i="18" s="1"/>
  <c r="AL177" i="18" s="1"/>
  <c r="AL178" i="18" s="1"/>
  <c r="AL179" i="18" s="1"/>
  <c r="AL180" i="18" s="1"/>
  <c r="AL181" i="18" s="1"/>
  <c r="AL182" i="18" s="1"/>
  <c r="AL183" i="18" s="1"/>
  <c r="AL184" i="18" s="1"/>
  <c r="AL185" i="18" s="1"/>
  <c r="AL186" i="18" s="1"/>
  <c r="AL187" i="18" s="1"/>
  <c r="AL188" i="18" s="1"/>
  <c r="AL189" i="18" s="1"/>
  <c r="AL190" i="18" s="1"/>
  <c r="AL191" i="18" s="1"/>
  <c r="AL192" i="18" s="1"/>
  <c r="AL193" i="18" s="1"/>
  <c r="AL194" i="18" s="1"/>
  <c r="AL195" i="18" s="1"/>
  <c r="AL196" i="18" s="1"/>
  <c r="AL197" i="18" s="1"/>
  <c r="AL198" i="18" s="1"/>
  <c r="AL199" i="18" s="1"/>
  <c r="AL200" i="18" s="1"/>
  <c r="AL201" i="18" s="1"/>
  <c r="AL202" i="18" s="1"/>
  <c r="AL203" i="18" s="1"/>
  <c r="AL204" i="18" s="1"/>
  <c r="AL205" i="18" s="1"/>
  <c r="AL206" i="18" s="1"/>
  <c r="AL207" i="18" s="1"/>
  <c r="AL208" i="18" s="1"/>
  <c r="AL209" i="18" s="1"/>
  <c r="AL210" i="18" s="1"/>
  <c r="AL211" i="18" s="1"/>
  <c r="AL212" i="18" s="1"/>
  <c r="AL213" i="18" s="1"/>
  <c r="AL214" i="18" s="1"/>
  <c r="AL215" i="18" s="1"/>
  <c r="AL216" i="18" s="1"/>
  <c r="AL217" i="18" s="1"/>
  <c r="AL218" i="18" s="1"/>
  <c r="AL219" i="18" s="1"/>
  <c r="AL220" i="18" s="1"/>
  <c r="AL221" i="18" s="1"/>
  <c r="AL222" i="18" s="1"/>
  <c r="AL223" i="18" s="1"/>
  <c r="AL224" i="18" s="1"/>
  <c r="AL225" i="18" s="1"/>
  <c r="AL226" i="18" s="1"/>
  <c r="AL227" i="18" s="1"/>
  <c r="AL228" i="18" s="1"/>
  <c r="AL229" i="18" s="1"/>
  <c r="AL230" i="18" s="1"/>
  <c r="AL231" i="18" s="1"/>
  <c r="AL232" i="18" s="1"/>
  <c r="AL233" i="18" s="1"/>
  <c r="AL234" i="18" s="1"/>
  <c r="AL235" i="18" s="1"/>
  <c r="AL236" i="18" s="1"/>
  <c r="AL237" i="18" s="1"/>
  <c r="AL238" i="18" s="1"/>
  <c r="AL239" i="18" s="1"/>
  <c r="AL240" i="18" s="1"/>
  <c r="AL241" i="18" s="1"/>
  <c r="AL242" i="18" s="1"/>
  <c r="AL243" i="18" s="1"/>
  <c r="AL244" i="18" s="1"/>
  <c r="AL245" i="18" s="1"/>
  <c r="AL246" i="18" s="1"/>
  <c r="AL247" i="18" s="1"/>
  <c r="AL248" i="18" s="1"/>
  <c r="AL249" i="18" s="1"/>
  <c r="AL250" i="18" s="1"/>
  <c r="AL251" i="18" s="1"/>
  <c r="AL252" i="18" s="1"/>
  <c r="AL253" i="18" s="1"/>
  <c r="AL254" i="18" s="1"/>
  <c r="AM86" i="18"/>
  <c r="W87" i="18"/>
  <c r="X87" i="18"/>
  <c r="Y87" i="18"/>
  <c r="Z87" i="18"/>
  <c r="AA87" i="18"/>
  <c r="AB87" i="18"/>
  <c r="AC87" i="18"/>
  <c r="AD87" i="18"/>
  <c r="AE87" i="18"/>
  <c r="AF87" i="18"/>
  <c r="AG87" i="18"/>
  <c r="AK87" i="18"/>
  <c r="AM87" i="18"/>
  <c r="W88" i="18"/>
  <c r="X88" i="18"/>
  <c r="Y88" i="18"/>
  <c r="Z88" i="18"/>
  <c r="AA88" i="18"/>
  <c r="AB88" i="18"/>
  <c r="AC88" i="18"/>
  <c r="AD88" i="18"/>
  <c r="AE88" i="18"/>
  <c r="AF88" i="18"/>
  <c r="AG88" i="18"/>
  <c r="AK88" i="18"/>
  <c r="AM88" i="18"/>
  <c r="W89" i="18"/>
  <c r="X89" i="18"/>
  <c r="Y89" i="18"/>
  <c r="Z89" i="18"/>
  <c r="AA89" i="18"/>
  <c r="AB89" i="18"/>
  <c r="AC89" i="18"/>
  <c r="AD89" i="18"/>
  <c r="AE89" i="18"/>
  <c r="AF89" i="18"/>
  <c r="AG89" i="18"/>
  <c r="AK89" i="18"/>
  <c r="AM89" i="18"/>
  <c r="W90" i="18"/>
  <c r="X90" i="18"/>
  <c r="Y90" i="18"/>
  <c r="Z90" i="18"/>
  <c r="AA90" i="18"/>
  <c r="AB90" i="18"/>
  <c r="AC90" i="18"/>
  <c r="AD90" i="18"/>
  <c r="AE90" i="18"/>
  <c r="AF90" i="18"/>
  <c r="AG90" i="18"/>
  <c r="AK90" i="18"/>
  <c r="AM90" i="18"/>
  <c r="W91" i="18"/>
  <c r="X91" i="18"/>
  <c r="Y91" i="18"/>
  <c r="Z91" i="18"/>
  <c r="AA91" i="18"/>
  <c r="AB91" i="18"/>
  <c r="AC91" i="18"/>
  <c r="AD91" i="18"/>
  <c r="AE91" i="18"/>
  <c r="AF91" i="18"/>
  <c r="AG91" i="18"/>
  <c r="AK91" i="18"/>
  <c r="AM91" i="18"/>
  <c r="W92" i="18"/>
  <c r="X92" i="18"/>
  <c r="Y92" i="18"/>
  <c r="Z92" i="18"/>
  <c r="AA92" i="18"/>
  <c r="AB92" i="18"/>
  <c r="AC92" i="18"/>
  <c r="AD92" i="18"/>
  <c r="AE92" i="18"/>
  <c r="AF92" i="18"/>
  <c r="AG92" i="18"/>
  <c r="AK92" i="18"/>
  <c r="AM92" i="18"/>
  <c r="W93" i="18"/>
  <c r="X93" i="18"/>
  <c r="Y93" i="18"/>
  <c r="Z93" i="18"/>
  <c r="AA93" i="18"/>
  <c r="AB93" i="18"/>
  <c r="AC93" i="18"/>
  <c r="AD93" i="18"/>
  <c r="AE93" i="18"/>
  <c r="AF93" i="18"/>
  <c r="AG93" i="18"/>
  <c r="AK93" i="18"/>
  <c r="AM93" i="18"/>
  <c r="W94" i="18"/>
  <c r="X94" i="18"/>
  <c r="Y94" i="18"/>
  <c r="Z94" i="18"/>
  <c r="AA94" i="18"/>
  <c r="AB94" i="18"/>
  <c r="AC94" i="18"/>
  <c r="AD94" i="18"/>
  <c r="AE94" i="18"/>
  <c r="AF94" i="18"/>
  <c r="AG94" i="18"/>
  <c r="AK94" i="18"/>
  <c r="AM94" i="18"/>
  <c r="W95" i="18"/>
  <c r="X95" i="18"/>
  <c r="Y95" i="18"/>
  <c r="Z95" i="18"/>
  <c r="AA95" i="18"/>
  <c r="AB95" i="18"/>
  <c r="AC95" i="18"/>
  <c r="AD95" i="18"/>
  <c r="AE95" i="18"/>
  <c r="AF95" i="18"/>
  <c r="AG95" i="18"/>
  <c r="AK95" i="18"/>
  <c r="AM95" i="18"/>
  <c r="W96" i="18"/>
  <c r="X96" i="18"/>
  <c r="Y96" i="18"/>
  <c r="Z96" i="18"/>
  <c r="AA96" i="18"/>
  <c r="AB96" i="18"/>
  <c r="AC96" i="18"/>
  <c r="AD96" i="18"/>
  <c r="AE96" i="18"/>
  <c r="AF96" i="18"/>
  <c r="AG96" i="18"/>
  <c r="AK96" i="18"/>
  <c r="AM96" i="18"/>
  <c r="W97" i="18"/>
  <c r="X97" i="18"/>
  <c r="Y97" i="18"/>
  <c r="Z97" i="18"/>
  <c r="AA97" i="18"/>
  <c r="AB97" i="18"/>
  <c r="AC97" i="18"/>
  <c r="AD97" i="18"/>
  <c r="AE97" i="18"/>
  <c r="AF97" i="18"/>
  <c r="AG97" i="18"/>
  <c r="AK97" i="18"/>
  <c r="AM97" i="18"/>
  <c r="W98" i="18"/>
  <c r="X98" i="18"/>
  <c r="Y98" i="18"/>
  <c r="Z98" i="18"/>
  <c r="AA98" i="18"/>
  <c r="AB98" i="18"/>
  <c r="AC98" i="18"/>
  <c r="AD98" i="18"/>
  <c r="AE98" i="18"/>
  <c r="AF98" i="18"/>
  <c r="AG98" i="18"/>
  <c r="AK98" i="18"/>
  <c r="AM98" i="18"/>
  <c r="W99" i="18"/>
  <c r="X99" i="18"/>
  <c r="Y99" i="18"/>
  <c r="Z99" i="18"/>
  <c r="AA99" i="18"/>
  <c r="AB99" i="18"/>
  <c r="AC99" i="18"/>
  <c r="AD99" i="18"/>
  <c r="AE99" i="18"/>
  <c r="AF99" i="18"/>
  <c r="AG99" i="18"/>
  <c r="AK99" i="18"/>
  <c r="AM99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K100" i="18"/>
  <c r="AM100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K101" i="18"/>
  <c r="AM101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K102" i="18"/>
  <c r="AM102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K103" i="18"/>
  <c r="AM103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K104" i="18"/>
  <c r="AM104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K105" i="18"/>
  <c r="AM105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K106" i="18"/>
  <c r="AM106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K107" i="18"/>
  <c r="AM107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K108" i="18"/>
  <c r="AM108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K109" i="18"/>
  <c r="AM109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K110" i="18"/>
  <c r="AM110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K111" i="18"/>
  <c r="AM111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K112" i="18"/>
  <c r="AM112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K113" i="18"/>
  <c r="AM113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K114" i="18"/>
  <c r="AM114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K115" i="18"/>
  <c r="AM115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K116" i="18"/>
  <c r="AM116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K117" i="18"/>
  <c r="AM117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K118" i="18"/>
  <c r="AM118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K119" i="18"/>
  <c r="AM119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K120" i="18"/>
  <c r="AM120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K121" i="18"/>
  <c r="AM121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K122" i="18"/>
  <c r="AM122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K123" i="18"/>
  <c r="AM123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K124" i="18"/>
  <c r="AM124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K125" i="18"/>
  <c r="AM125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K126" i="18"/>
  <c r="AM126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K127" i="18"/>
  <c r="AM127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K128" i="18"/>
  <c r="AM128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K129" i="18"/>
  <c r="AM129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K130" i="18"/>
  <c r="AM130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K131" i="18"/>
  <c r="AM131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K132" i="18"/>
  <c r="AM132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K133" i="18"/>
  <c r="AM133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K134" i="18"/>
  <c r="AM134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K135" i="18"/>
  <c r="AM135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K136" i="18"/>
  <c r="AM136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K137" i="18"/>
  <c r="AM137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K138" i="18"/>
  <c r="AM138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K139" i="18"/>
  <c r="AM139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K140" i="18"/>
  <c r="AM140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K141" i="18"/>
  <c r="AM141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K142" i="18"/>
  <c r="AM142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K143" i="18"/>
  <c r="AM143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K144" i="18"/>
  <c r="AM144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K145" i="18"/>
  <c r="AM145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K146" i="18"/>
  <c r="AM146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K147" i="18"/>
  <c r="AM147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K148" i="18"/>
  <c r="AM148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K149" i="18"/>
  <c r="AM149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K150" i="18"/>
  <c r="AM150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K151" i="18"/>
  <c r="AM151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K152" i="18"/>
  <c r="AM152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K153" i="18"/>
  <c r="AM153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K154" i="18"/>
  <c r="AM154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K155" i="18"/>
  <c r="AM155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K156" i="18"/>
  <c r="AM156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K157" i="18"/>
  <c r="AM157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K158" i="18"/>
  <c r="AM158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K159" i="18"/>
  <c r="AM159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K160" i="18"/>
  <c r="AM160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K161" i="18"/>
  <c r="AM161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K162" i="18"/>
  <c r="AM162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K163" i="18"/>
  <c r="AM163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K164" i="18"/>
  <c r="AM164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K165" i="18"/>
  <c r="AM165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K166" i="18"/>
  <c r="AM166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K167" i="18"/>
  <c r="AM167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K168" i="18"/>
  <c r="AM168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K169" i="18"/>
  <c r="AM169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K170" i="18"/>
  <c r="AM170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K171" i="18"/>
  <c r="AM171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K172" i="18"/>
  <c r="AM172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K173" i="18"/>
  <c r="AM173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K174" i="18"/>
  <c r="AM174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K175" i="18"/>
  <c r="AM175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K176" i="18"/>
  <c r="AM176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K177" i="18"/>
  <c r="AM177" i="18"/>
  <c r="W178" i="18"/>
  <c r="X178" i="18"/>
  <c r="Y178" i="18"/>
  <c r="Z178" i="18"/>
  <c r="AA178" i="18"/>
  <c r="AB178" i="18"/>
  <c r="AC178" i="18"/>
  <c r="AD178" i="18"/>
  <c r="AE178" i="18"/>
  <c r="AF178" i="18"/>
  <c r="AG178" i="18"/>
  <c r="AK178" i="18"/>
  <c r="AM178" i="18"/>
  <c r="W179" i="18"/>
  <c r="X179" i="18"/>
  <c r="Y179" i="18"/>
  <c r="Z179" i="18"/>
  <c r="AA179" i="18"/>
  <c r="AB179" i="18"/>
  <c r="AC179" i="18"/>
  <c r="AD179" i="18"/>
  <c r="AE179" i="18"/>
  <c r="AF179" i="18"/>
  <c r="AG179" i="18"/>
  <c r="AK179" i="18"/>
  <c r="AM179" i="18"/>
  <c r="W180" i="18"/>
  <c r="X180" i="18"/>
  <c r="Y180" i="18"/>
  <c r="Z180" i="18"/>
  <c r="AA180" i="18"/>
  <c r="AB180" i="18"/>
  <c r="AC180" i="18"/>
  <c r="AD180" i="18"/>
  <c r="AE180" i="18"/>
  <c r="AF180" i="18"/>
  <c r="AG180" i="18"/>
  <c r="AK180" i="18"/>
  <c r="AM180" i="18"/>
  <c r="W181" i="18"/>
  <c r="X181" i="18"/>
  <c r="Y181" i="18"/>
  <c r="Z181" i="18"/>
  <c r="AA181" i="18"/>
  <c r="AB181" i="18"/>
  <c r="AC181" i="18"/>
  <c r="AD181" i="18"/>
  <c r="AE181" i="18"/>
  <c r="AF181" i="18"/>
  <c r="AG181" i="18"/>
  <c r="AK181" i="18"/>
  <c r="AM181" i="18"/>
  <c r="W182" i="18"/>
  <c r="X182" i="18"/>
  <c r="Y182" i="18"/>
  <c r="Z182" i="18"/>
  <c r="AA182" i="18"/>
  <c r="AB182" i="18"/>
  <c r="AC182" i="18"/>
  <c r="AD182" i="18"/>
  <c r="AE182" i="18"/>
  <c r="AF182" i="18"/>
  <c r="AG182" i="18"/>
  <c r="AK182" i="18"/>
  <c r="AM182" i="18"/>
  <c r="W183" i="18"/>
  <c r="X183" i="18"/>
  <c r="Y183" i="18"/>
  <c r="Z183" i="18"/>
  <c r="AA183" i="18"/>
  <c r="AB183" i="18"/>
  <c r="AC183" i="18"/>
  <c r="AD183" i="18"/>
  <c r="AE183" i="18"/>
  <c r="AF183" i="18"/>
  <c r="AG183" i="18"/>
  <c r="AK183" i="18"/>
  <c r="AM183" i="18"/>
  <c r="W184" i="18"/>
  <c r="X184" i="18"/>
  <c r="Y184" i="18"/>
  <c r="Z184" i="18"/>
  <c r="AA184" i="18"/>
  <c r="AB184" i="18"/>
  <c r="AC184" i="18"/>
  <c r="AD184" i="18"/>
  <c r="AE184" i="18"/>
  <c r="AF184" i="18"/>
  <c r="AG184" i="18"/>
  <c r="AK184" i="18"/>
  <c r="AM184" i="18"/>
  <c r="W185" i="18"/>
  <c r="X185" i="18"/>
  <c r="Y185" i="18"/>
  <c r="Z185" i="18"/>
  <c r="AA185" i="18"/>
  <c r="AB185" i="18"/>
  <c r="AC185" i="18"/>
  <c r="AD185" i="18"/>
  <c r="AE185" i="18"/>
  <c r="AF185" i="18"/>
  <c r="AG185" i="18"/>
  <c r="AK185" i="18"/>
  <c r="AM185" i="18"/>
  <c r="W186" i="18"/>
  <c r="X186" i="18"/>
  <c r="Y186" i="18"/>
  <c r="Z186" i="18"/>
  <c r="AA186" i="18"/>
  <c r="AB186" i="18"/>
  <c r="AC186" i="18"/>
  <c r="AD186" i="18"/>
  <c r="AE186" i="18"/>
  <c r="AF186" i="18"/>
  <c r="AG186" i="18"/>
  <c r="AK186" i="18"/>
  <c r="AM186" i="18"/>
  <c r="W187" i="18"/>
  <c r="X187" i="18"/>
  <c r="Y187" i="18"/>
  <c r="Z187" i="18"/>
  <c r="AA187" i="18"/>
  <c r="AB187" i="18"/>
  <c r="AC187" i="18"/>
  <c r="AD187" i="18"/>
  <c r="AE187" i="18"/>
  <c r="AF187" i="18"/>
  <c r="AG187" i="18"/>
  <c r="AK187" i="18"/>
  <c r="AM187" i="18"/>
  <c r="W188" i="18"/>
  <c r="X188" i="18"/>
  <c r="Y188" i="18"/>
  <c r="Z188" i="18"/>
  <c r="AA188" i="18"/>
  <c r="AB188" i="18"/>
  <c r="AC188" i="18"/>
  <c r="AD188" i="18"/>
  <c r="AE188" i="18"/>
  <c r="AF188" i="18"/>
  <c r="AG188" i="18"/>
  <c r="AK188" i="18"/>
  <c r="AM188" i="18"/>
  <c r="W189" i="18"/>
  <c r="X189" i="18"/>
  <c r="Y189" i="18"/>
  <c r="Z189" i="18"/>
  <c r="AA189" i="18"/>
  <c r="AB189" i="18"/>
  <c r="AC189" i="18"/>
  <c r="AD189" i="18"/>
  <c r="AE189" i="18"/>
  <c r="AF189" i="18"/>
  <c r="AG189" i="18"/>
  <c r="AK189" i="18"/>
  <c r="AM189" i="18"/>
  <c r="W190" i="18"/>
  <c r="X190" i="18"/>
  <c r="Y190" i="18"/>
  <c r="Z190" i="18"/>
  <c r="AA190" i="18"/>
  <c r="AB190" i="18"/>
  <c r="AC190" i="18"/>
  <c r="AD190" i="18"/>
  <c r="AE190" i="18"/>
  <c r="AF190" i="18"/>
  <c r="AG190" i="18"/>
  <c r="AK190" i="18"/>
  <c r="AM190" i="18"/>
  <c r="W191" i="18"/>
  <c r="X191" i="18"/>
  <c r="Y191" i="18"/>
  <c r="Z191" i="18"/>
  <c r="AA191" i="18"/>
  <c r="AB191" i="18"/>
  <c r="AC191" i="18"/>
  <c r="AD191" i="18"/>
  <c r="AE191" i="18"/>
  <c r="AF191" i="18"/>
  <c r="AG191" i="18"/>
  <c r="AK191" i="18"/>
  <c r="AM191" i="18"/>
  <c r="W192" i="18"/>
  <c r="X192" i="18"/>
  <c r="Y192" i="18"/>
  <c r="Z192" i="18"/>
  <c r="AA192" i="18"/>
  <c r="AB192" i="18"/>
  <c r="AC192" i="18"/>
  <c r="AD192" i="18"/>
  <c r="AE192" i="18"/>
  <c r="AF192" i="18"/>
  <c r="AG192" i="18"/>
  <c r="AK192" i="18"/>
  <c r="AM192" i="18"/>
  <c r="W193" i="18"/>
  <c r="X193" i="18"/>
  <c r="Y193" i="18"/>
  <c r="Z193" i="18"/>
  <c r="AA193" i="18"/>
  <c r="AB193" i="18"/>
  <c r="AC193" i="18"/>
  <c r="AD193" i="18"/>
  <c r="AE193" i="18"/>
  <c r="AF193" i="18"/>
  <c r="AG193" i="18"/>
  <c r="AK193" i="18"/>
  <c r="AM193" i="18"/>
  <c r="W194" i="18"/>
  <c r="X194" i="18"/>
  <c r="Y194" i="18"/>
  <c r="Z194" i="18"/>
  <c r="AA194" i="18"/>
  <c r="AB194" i="18"/>
  <c r="AC194" i="18"/>
  <c r="AD194" i="18"/>
  <c r="AE194" i="18"/>
  <c r="AF194" i="18"/>
  <c r="AG194" i="18"/>
  <c r="AK194" i="18"/>
  <c r="AM194" i="18"/>
  <c r="W195" i="18"/>
  <c r="X195" i="18"/>
  <c r="Y195" i="18"/>
  <c r="Z195" i="18"/>
  <c r="AA195" i="18"/>
  <c r="AB195" i="18"/>
  <c r="AC195" i="18"/>
  <c r="AD195" i="18"/>
  <c r="AE195" i="18"/>
  <c r="AF195" i="18"/>
  <c r="AG195" i="18"/>
  <c r="AK195" i="18"/>
  <c r="AM195" i="18"/>
  <c r="W196" i="18"/>
  <c r="X196" i="18"/>
  <c r="Y196" i="18"/>
  <c r="Z196" i="18"/>
  <c r="AA196" i="18"/>
  <c r="AB196" i="18"/>
  <c r="AC196" i="18"/>
  <c r="AD196" i="18"/>
  <c r="AE196" i="18"/>
  <c r="AF196" i="18"/>
  <c r="AG196" i="18"/>
  <c r="AK196" i="18"/>
  <c r="AM196" i="18"/>
  <c r="W197" i="18"/>
  <c r="X197" i="18"/>
  <c r="Y197" i="18"/>
  <c r="Z197" i="18"/>
  <c r="AA197" i="18"/>
  <c r="AB197" i="18"/>
  <c r="AC197" i="18"/>
  <c r="AD197" i="18"/>
  <c r="AE197" i="18"/>
  <c r="AF197" i="18"/>
  <c r="AG197" i="18"/>
  <c r="AK197" i="18"/>
  <c r="AM197" i="18"/>
  <c r="W198" i="18"/>
  <c r="X198" i="18"/>
  <c r="Y198" i="18"/>
  <c r="Z198" i="18"/>
  <c r="AA198" i="18"/>
  <c r="AB198" i="18"/>
  <c r="AC198" i="18"/>
  <c r="AD198" i="18"/>
  <c r="AE198" i="18"/>
  <c r="AF198" i="18"/>
  <c r="AG198" i="18"/>
  <c r="AK198" i="18"/>
  <c r="AM198" i="18"/>
  <c r="W199" i="18"/>
  <c r="X199" i="18"/>
  <c r="Y199" i="18"/>
  <c r="Z199" i="18"/>
  <c r="AA199" i="18"/>
  <c r="AB199" i="18"/>
  <c r="AC199" i="18"/>
  <c r="AD199" i="18"/>
  <c r="AE199" i="18"/>
  <c r="AF199" i="18"/>
  <c r="AG199" i="18"/>
  <c r="AK199" i="18"/>
  <c r="AM199" i="18"/>
  <c r="W200" i="18"/>
  <c r="X200" i="18"/>
  <c r="Y200" i="18"/>
  <c r="Z200" i="18"/>
  <c r="AA200" i="18"/>
  <c r="AB200" i="18"/>
  <c r="AC200" i="18"/>
  <c r="AD200" i="18"/>
  <c r="AE200" i="18"/>
  <c r="AF200" i="18"/>
  <c r="AG200" i="18"/>
  <c r="AK200" i="18"/>
  <c r="AM200" i="18"/>
  <c r="W201" i="18"/>
  <c r="X201" i="18"/>
  <c r="Y201" i="18"/>
  <c r="Z201" i="18"/>
  <c r="AA201" i="18"/>
  <c r="AB201" i="18"/>
  <c r="AC201" i="18"/>
  <c r="AD201" i="18"/>
  <c r="AE201" i="18"/>
  <c r="AF201" i="18"/>
  <c r="AG201" i="18"/>
  <c r="AK201" i="18"/>
  <c r="AM201" i="18"/>
  <c r="W202" i="18"/>
  <c r="X202" i="18"/>
  <c r="Y202" i="18"/>
  <c r="Z202" i="18"/>
  <c r="AA202" i="18"/>
  <c r="AB202" i="18"/>
  <c r="AC202" i="18"/>
  <c r="AD202" i="18"/>
  <c r="AE202" i="18"/>
  <c r="AF202" i="18"/>
  <c r="AG202" i="18"/>
  <c r="AK202" i="18"/>
  <c r="AM202" i="18"/>
  <c r="W203" i="18"/>
  <c r="X203" i="18"/>
  <c r="Y203" i="18"/>
  <c r="Z203" i="18"/>
  <c r="AA203" i="18"/>
  <c r="AB203" i="18"/>
  <c r="AC203" i="18"/>
  <c r="AD203" i="18"/>
  <c r="AE203" i="18"/>
  <c r="AF203" i="18"/>
  <c r="AG203" i="18"/>
  <c r="AK203" i="18"/>
  <c r="AM203" i="18"/>
  <c r="W204" i="18"/>
  <c r="X204" i="18"/>
  <c r="Y204" i="18"/>
  <c r="Z204" i="18"/>
  <c r="AA204" i="18"/>
  <c r="AB204" i="18"/>
  <c r="AC204" i="18"/>
  <c r="AD204" i="18"/>
  <c r="AE204" i="18"/>
  <c r="AF204" i="18"/>
  <c r="AG204" i="18"/>
  <c r="AK204" i="18"/>
  <c r="AM204" i="18"/>
  <c r="W205" i="18"/>
  <c r="X205" i="18"/>
  <c r="Y205" i="18"/>
  <c r="Z205" i="18"/>
  <c r="AA205" i="18"/>
  <c r="AB205" i="18"/>
  <c r="AC205" i="18"/>
  <c r="AD205" i="18"/>
  <c r="AE205" i="18"/>
  <c r="AF205" i="18"/>
  <c r="AG205" i="18"/>
  <c r="AK205" i="18"/>
  <c r="AM205" i="18"/>
  <c r="W206" i="18"/>
  <c r="X206" i="18"/>
  <c r="Y206" i="18"/>
  <c r="Z206" i="18"/>
  <c r="AA206" i="18"/>
  <c r="AB206" i="18"/>
  <c r="AC206" i="18"/>
  <c r="AD206" i="18"/>
  <c r="AE206" i="18"/>
  <c r="AF206" i="18"/>
  <c r="AG206" i="18"/>
  <c r="AK206" i="18"/>
  <c r="AM206" i="18"/>
  <c r="W207" i="18"/>
  <c r="X207" i="18"/>
  <c r="Y207" i="18"/>
  <c r="Z207" i="18"/>
  <c r="AA207" i="18"/>
  <c r="AB207" i="18"/>
  <c r="AC207" i="18"/>
  <c r="AD207" i="18"/>
  <c r="AE207" i="18"/>
  <c r="AF207" i="18"/>
  <c r="AG207" i="18"/>
  <c r="AK207" i="18"/>
  <c r="AM207" i="18"/>
  <c r="W208" i="18"/>
  <c r="X208" i="18"/>
  <c r="Y208" i="18"/>
  <c r="Z208" i="18"/>
  <c r="AA208" i="18"/>
  <c r="AB208" i="18"/>
  <c r="AC208" i="18"/>
  <c r="AD208" i="18"/>
  <c r="AE208" i="18"/>
  <c r="AF208" i="18"/>
  <c r="AG208" i="18"/>
  <c r="AK208" i="18"/>
  <c r="AM208" i="18"/>
  <c r="W209" i="18"/>
  <c r="X209" i="18"/>
  <c r="Y209" i="18"/>
  <c r="Z209" i="18"/>
  <c r="AA209" i="18"/>
  <c r="AB209" i="18"/>
  <c r="AC209" i="18"/>
  <c r="AD209" i="18"/>
  <c r="AE209" i="18"/>
  <c r="AF209" i="18"/>
  <c r="AG209" i="18"/>
  <c r="AK209" i="18"/>
  <c r="AM209" i="18"/>
  <c r="W210" i="18"/>
  <c r="X210" i="18"/>
  <c r="Y210" i="18"/>
  <c r="Z210" i="18"/>
  <c r="AA210" i="18"/>
  <c r="AB210" i="18"/>
  <c r="AC210" i="18"/>
  <c r="AD210" i="18"/>
  <c r="AE210" i="18"/>
  <c r="AF210" i="18"/>
  <c r="AG210" i="18"/>
  <c r="AK210" i="18"/>
  <c r="AM210" i="18"/>
  <c r="W211" i="18"/>
  <c r="X211" i="18"/>
  <c r="Y211" i="18"/>
  <c r="Z211" i="18"/>
  <c r="AA211" i="18"/>
  <c r="AB211" i="18"/>
  <c r="AC211" i="18"/>
  <c r="AD211" i="18"/>
  <c r="AE211" i="18"/>
  <c r="AF211" i="18"/>
  <c r="AG211" i="18"/>
  <c r="AK211" i="18"/>
  <c r="AM211" i="18"/>
  <c r="W212" i="18"/>
  <c r="X212" i="18"/>
  <c r="Y212" i="18"/>
  <c r="Z212" i="18"/>
  <c r="AA212" i="18"/>
  <c r="AB212" i="18"/>
  <c r="AC212" i="18"/>
  <c r="AD212" i="18"/>
  <c r="AE212" i="18"/>
  <c r="AF212" i="18"/>
  <c r="AG212" i="18"/>
  <c r="AK212" i="18"/>
  <c r="AM212" i="18"/>
  <c r="W213" i="18"/>
  <c r="X213" i="18"/>
  <c r="Y213" i="18"/>
  <c r="Z213" i="18"/>
  <c r="AA213" i="18"/>
  <c r="AB213" i="18"/>
  <c r="AC213" i="18"/>
  <c r="AD213" i="18"/>
  <c r="AE213" i="18"/>
  <c r="AF213" i="18"/>
  <c r="AG213" i="18"/>
  <c r="AK213" i="18"/>
  <c r="AM213" i="18"/>
  <c r="W214" i="18"/>
  <c r="X214" i="18"/>
  <c r="Y214" i="18"/>
  <c r="Z214" i="18"/>
  <c r="AA214" i="18"/>
  <c r="AB214" i="18"/>
  <c r="AC214" i="18"/>
  <c r="AD214" i="18"/>
  <c r="AE214" i="18"/>
  <c r="AF214" i="18"/>
  <c r="AG214" i="18"/>
  <c r="AK214" i="18"/>
  <c r="AM214" i="18"/>
  <c r="W215" i="18"/>
  <c r="X215" i="18"/>
  <c r="Y215" i="18"/>
  <c r="Z215" i="18"/>
  <c r="AA215" i="18"/>
  <c r="AB215" i="18"/>
  <c r="AC215" i="18"/>
  <c r="AD215" i="18"/>
  <c r="AE215" i="18"/>
  <c r="AF215" i="18"/>
  <c r="AG215" i="18"/>
  <c r="AK215" i="18"/>
  <c r="AM215" i="18"/>
  <c r="W216" i="18"/>
  <c r="X216" i="18"/>
  <c r="Y216" i="18"/>
  <c r="Z216" i="18"/>
  <c r="AA216" i="18"/>
  <c r="AB216" i="18"/>
  <c r="AC216" i="18"/>
  <c r="AD216" i="18"/>
  <c r="AE216" i="18"/>
  <c r="AF216" i="18"/>
  <c r="AG216" i="18"/>
  <c r="AK216" i="18"/>
  <c r="AM216" i="18"/>
  <c r="W217" i="18"/>
  <c r="X217" i="18"/>
  <c r="Y217" i="18"/>
  <c r="Z217" i="18"/>
  <c r="AA217" i="18"/>
  <c r="AB217" i="18"/>
  <c r="AC217" i="18"/>
  <c r="AD217" i="18"/>
  <c r="AE217" i="18"/>
  <c r="AF217" i="18"/>
  <c r="AG217" i="18"/>
  <c r="AK217" i="18"/>
  <c r="AM217" i="18"/>
  <c r="W218" i="18"/>
  <c r="X218" i="18"/>
  <c r="Y218" i="18"/>
  <c r="Z218" i="18"/>
  <c r="AA218" i="18"/>
  <c r="AB218" i="18"/>
  <c r="AC218" i="18"/>
  <c r="AD218" i="18"/>
  <c r="AE218" i="18"/>
  <c r="AF218" i="18"/>
  <c r="AG218" i="18"/>
  <c r="AK218" i="18"/>
  <c r="AM218" i="18"/>
  <c r="W219" i="18"/>
  <c r="X219" i="18"/>
  <c r="Y219" i="18"/>
  <c r="Z219" i="18"/>
  <c r="AA219" i="18"/>
  <c r="AB219" i="18"/>
  <c r="AC219" i="18"/>
  <c r="AD219" i="18"/>
  <c r="AE219" i="18"/>
  <c r="AF219" i="18"/>
  <c r="AG219" i="18"/>
  <c r="AK219" i="18"/>
  <c r="AM219" i="18"/>
  <c r="W220" i="18"/>
  <c r="X220" i="18"/>
  <c r="Y220" i="18"/>
  <c r="Z220" i="18"/>
  <c r="AA220" i="18"/>
  <c r="AB220" i="18"/>
  <c r="AC220" i="18"/>
  <c r="AD220" i="18"/>
  <c r="AE220" i="18"/>
  <c r="AF220" i="18"/>
  <c r="AG220" i="18"/>
  <c r="AK220" i="18"/>
  <c r="AM220" i="18"/>
  <c r="W221" i="18"/>
  <c r="X221" i="18"/>
  <c r="Y221" i="18"/>
  <c r="Z221" i="18"/>
  <c r="AA221" i="18"/>
  <c r="AB221" i="18"/>
  <c r="AC221" i="18"/>
  <c r="AD221" i="18"/>
  <c r="AE221" i="18"/>
  <c r="AF221" i="18"/>
  <c r="AG221" i="18"/>
  <c r="AK221" i="18"/>
  <c r="AM221" i="18"/>
  <c r="W222" i="18"/>
  <c r="X222" i="18"/>
  <c r="Y222" i="18"/>
  <c r="Z222" i="18"/>
  <c r="AA222" i="18"/>
  <c r="AB222" i="18"/>
  <c r="AC222" i="18"/>
  <c r="AD222" i="18"/>
  <c r="AE222" i="18"/>
  <c r="AF222" i="18"/>
  <c r="AG222" i="18"/>
  <c r="AK222" i="18"/>
  <c r="AM222" i="18"/>
  <c r="W223" i="18"/>
  <c r="X223" i="18"/>
  <c r="Y223" i="18"/>
  <c r="Z223" i="18"/>
  <c r="AA223" i="18"/>
  <c r="AB223" i="18"/>
  <c r="AC223" i="18"/>
  <c r="AD223" i="18"/>
  <c r="AE223" i="18"/>
  <c r="AF223" i="18"/>
  <c r="AG223" i="18"/>
  <c r="AK223" i="18"/>
  <c r="AM223" i="18"/>
  <c r="W224" i="18"/>
  <c r="X224" i="18"/>
  <c r="Y224" i="18"/>
  <c r="Z224" i="18"/>
  <c r="AA224" i="18"/>
  <c r="AB224" i="18"/>
  <c r="AC224" i="18"/>
  <c r="AD224" i="18"/>
  <c r="AE224" i="18"/>
  <c r="AF224" i="18"/>
  <c r="AG224" i="18"/>
  <c r="AK224" i="18"/>
  <c r="AM224" i="18"/>
  <c r="W225" i="18"/>
  <c r="X225" i="18"/>
  <c r="Y225" i="18"/>
  <c r="Z225" i="18"/>
  <c r="AA225" i="18"/>
  <c r="AB225" i="18"/>
  <c r="AC225" i="18"/>
  <c r="AD225" i="18"/>
  <c r="AE225" i="18"/>
  <c r="AF225" i="18"/>
  <c r="AG225" i="18"/>
  <c r="AK225" i="18"/>
  <c r="AM225" i="18"/>
  <c r="W226" i="18"/>
  <c r="X226" i="18"/>
  <c r="Y226" i="18"/>
  <c r="Z226" i="18"/>
  <c r="AA226" i="18"/>
  <c r="AB226" i="18"/>
  <c r="AC226" i="18"/>
  <c r="AD226" i="18"/>
  <c r="AE226" i="18"/>
  <c r="AF226" i="18"/>
  <c r="AG226" i="18"/>
  <c r="AK226" i="18"/>
  <c r="AM226" i="18"/>
  <c r="W227" i="18"/>
  <c r="X227" i="18"/>
  <c r="Y227" i="18"/>
  <c r="Z227" i="18"/>
  <c r="AA227" i="18"/>
  <c r="AB227" i="18"/>
  <c r="AC227" i="18"/>
  <c r="AD227" i="18"/>
  <c r="AE227" i="18"/>
  <c r="AF227" i="18"/>
  <c r="AG227" i="18"/>
  <c r="AK227" i="18"/>
  <c r="AM227" i="18"/>
  <c r="W228" i="18"/>
  <c r="X228" i="18"/>
  <c r="Y228" i="18"/>
  <c r="Z228" i="18"/>
  <c r="AA228" i="18"/>
  <c r="AB228" i="18"/>
  <c r="AC228" i="18"/>
  <c r="AD228" i="18"/>
  <c r="AE228" i="18"/>
  <c r="AF228" i="18"/>
  <c r="AG228" i="18"/>
  <c r="AK228" i="18"/>
  <c r="AM228" i="18"/>
  <c r="W229" i="18"/>
  <c r="X229" i="18"/>
  <c r="Y229" i="18"/>
  <c r="Z229" i="18"/>
  <c r="AA229" i="18"/>
  <c r="AB229" i="18"/>
  <c r="AC229" i="18"/>
  <c r="AD229" i="18"/>
  <c r="AE229" i="18"/>
  <c r="AF229" i="18"/>
  <c r="AG229" i="18"/>
  <c r="AK229" i="18"/>
  <c r="AM229" i="18"/>
  <c r="W230" i="18"/>
  <c r="X230" i="18"/>
  <c r="Y230" i="18"/>
  <c r="Z230" i="18"/>
  <c r="AA230" i="18"/>
  <c r="AB230" i="18"/>
  <c r="AC230" i="18"/>
  <c r="AD230" i="18"/>
  <c r="AE230" i="18"/>
  <c r="AF230" i="18"/>
  <c r="AG230" i="18"/>
  <c r="AK230" i="18"/>
  <c r="AM230" i="18"/>
  <c r="W231" i="18"/>
  <c r="X231" i="18"/>
  <c r="Y231" i="18"/>
  <c r="Z231" i="18"/>
  <c r="AA231" i="18"/>
  <c r="AB231" i="18"/>
  <c r="AC231" i="18"/>
  <c r="AD231" i="18"/>
  <c r="AE231" i="18"/>
  <c r="AF231" i="18"/>
  <c r="AG231" i="18"/>
  <c r="AK231" i="18"/>
  <c r="AM231" i="18"/>
  <c r="W232" i="18"/>
  <c r="X232" i="18"/>
  <c r="Y232" i="18"/>
  <c r="Z232" i="18"/>
  <c r="AA232" i="18"/>
  <c r="AB232" i="18"/>
  <c r="AC232" i="18"/>
  <c r="AD232" i="18"/>
  <c r="AE232" i="18"/>
  <c r="AF232" i="18"/>
  <c r="AG232" i="18"/>
  <c r="AK232" i="18"/>
  <c r="AM232" i="18"/>
  <c r="W233" i="18"/>
  <c r="X233" i="18"/>
  <c r="Y233" i="18"/>
  <c r="Z233" i="18"/>
  <c r="AA233" i="18"/>
  <c r="AB233" i="18"/>
  <c r="AC233" i="18"/>
  <c r="AD233" i="18"/>
  <c r="AE233" i="18"/>
  <c r="AF233" i="18"/>
  <c r="AG233" i="18"/>
  <c r="AK233" i="18"/>
  <c r="AM233" i="18"/>
  <c r="W234" i="18"/>
  <c r="X234" i="18"/>
  <c r="Y234" i="18"/>
  <c r="Z234" i="18"/>
  <c r="AA234" i="18"/>
  <c r="AB234" i="18"/>
  <c r="AC234" i="18"/>
  <c r="AD234" i="18"/>
  <c r="AE234" i="18"/>
  <c r="AF234" i="18"/>
  <c r="AG234" i="18"/>
  <c r="AK234" i="18"/>
  <c r="AM234" i="18"/>
  <c r="W235" i="18"/>
  <c r="X235" i="18"/>
  <c r="Y235" i="18"/>
  <c r="Z235" i="18"/>
  <c r="AA235" i="18"/>
  <c r="AB235" i="18"/>
  <c r="AC235" i="18"/>
  <c r="AD235" i="18"/>
  <c r="AE235" i="18"/>
  <c r="AF235" i="18"/>
  <c r="AG235" i="18"/>
  <c r="AK235" i="18"/>
  <c r="AM235" i="18"/>
  <c r="W236" i="18"/>
  <c r="X236" i="18"/>
  <c r="Y236" i="18"/>
  <c r="Z236" i="18"/>
  <c r="AA236" i="18"/>
  <c r="AB236" i="18"/>
  <c r="AC236" i="18"/>
  <c r="AD236" i="18"/>
  <c r="AE236" i="18"/>
  <c r="AF236" i="18"/>
  <c r="AG236" i="18"/>
  <c r="AK236" i="18"/>
  <c r="AM236" i="18"/>
  <c r="W237" i="18"/>
  <c r="X237" i="18"/>
  <c r="Y237" i="18"/>
  <c r="Z237" i="18"/>
  <c r="AA237" i="18"/>
  <c r="AB237" i="18"/>
  <c r="AC237" i="18"/>
  <c r="AD237" i="18"/>
  <c r="AE237" i="18"/>
  <c r="AF237" i="18"/>
  <c r="AG237" i="18"/>
  <c r="AK237" i="18"/>
  <c r="AM237" i="18"/>
  <c r="W238" i="18"/>
  <c r="X238" i="18"/>
  <c r="Y238" i="18"/>
  <c r="Z238" i="18"/>
  <c r="AA238" i="18"/>
  <c r="AB238" i="18"/>
  <c r="AC238" i="18"/>
  <c r="AD238" i="18"/>
  <c r="AE238" i="18"/>
  <c r="AF238" i="18"/>
  <c r="AG238" i="18"/>
  <c r="AK238" i="18"/>
  <c r="AM238" i="18"/>
  <c r="W239" i="18"/>
  <c r="X239" i="18"/>
  <c r="Y239" i="18"/>
  <c r="Z239" i="18"/>
  <c r="AA239" i="18"/>
  <c r="AB239" i="18"/>
  <c r="AC239" i="18"/>
  <c r="AD239" i="18"/>
  <c r="AE239" i="18"/>
  <c r="AF239" i="18"/>
  <c r="AG239" i="18"/>
  <c r="AK239" i="18"/>
  <c r="AM239" i="18"/>
  <c r="W240" i="18"/>
  <c r="X240" i="18"/>
  <c r="Y240" i="18"/>
  <c r="Z240" i="18"/>
  <c r="AA240" i="18"/>
  <c r="AB240" i="18"/>
  <c r="AC240" i="18"/>
  <c r="AD240" i="18"/>
  <c r="AE240" i="18"/>
  <c r="AF240" i="18"/>
  <c r="AG240" i="18"/>
  <c r="AK240" i="18"/>
  <c r="AM240" i="18"/>
  <c r="W241" i="18"/>
  <c r="X241" i="18"/>
  <c r="Y241" i="18"/>
  <c r="Z241" i="18"/>
  <c r="AA241" i="18"/>
  <c r="AB241" i="18"/>
  <c r="AC241" i="18"/>
  <c r="AD241" i="18"/>
  <c r="AE241" i="18"/>
  <c r="AF241" i="18"/>
  <c r="AG241" i="18"/>
  <c r="AK241" i="18"/>
  <c r="AM241" i="18"/>
  <c r="W242" i="18"/>
  <c r="X242" i="18"/>
  <c r="Y242" i="18"/>
  <c r="Z242" i="18"/>
  <c r="AA242" i="18"/>
  <c r="AB242" i="18"/>
  <c r="AC242" i="18"/>
  <c r="AD242" i="18"/>
  <c r="AE242" i="18"/>
  <c r="AF242" i="18"/>
  <c r="AG242" i="18"/>
  <c r="AK242" i="18"/>
  <c r="AM242" i="18"/>
  <c r="W243" i="18"/>
  <c r="X243" i="18"/>
  <c r="Y243" i="18"/>
  <c r="Z243" i="18"/>
  <c r="AA243" i="18"/>
  <c r="AB243" i="18"/>
  <c r="AC243" i="18"/>
  <c r="AD243" i="18"/>
  <c r="AE243" i="18"/>
  <c r="AF243" i="18"/>
  <c r="AG243" i="18"/>
  <c r="AK243" i="18"/>
  <c r="AM243" i="18"/>
  <c r="W244" i="18"/>
  <c r="X244" i="18"/>
  <c r="Y244" i="18"/>
  <c r="Z244" i="18"/>
  <c r="AA244" i="18"/>
  <c r="AB244" i="18"/>
  <c r="AC244" i="18"/>
  <c r="AD244" i="18"/>
  <c r="AE244" i="18"/>
  <c r="AF244" i="18"/>
  <c r="AG244" i="18"/>
  <c r="AK244" i="18"/>
  <c r="AM244" i="18"/>
  <c r="W245" i="18"/>
  <c r="X245" i="18"/>
  <c r="Y245" i="18"/>
  <c r="Z245" i="18"/>
  <c r="AA245" i="18"/>
  <c r="AB245" i="18"/>
  <c r="AC245" i="18"/>
  <c r="AD245" i="18"/>
  <c r="AE245" i="18"/>
  <c r="AF245" i="18"/>
  <c r="AG245" i="18"/>
  <c r="AK245" i="18"/>
  <c r="AM245" i="18"/>
  <c r="W246" i="18"/>
  <c r="X246" i="18"/>
  <c r="Y246" i="18"/>
  <c r="Z246" i="18"/>
  <c r="AA246" i="18"/>
  <c r="AB246" i="18"/>
  <c r="AC246" i="18"/>
  <c r="AD246" i="18"/>
  <c r="AE246" i="18"/>
  <c r="AF246" i="18"/>
  <c r="AG246" i="18"/>
  <c r="AK246" i="18"/>
  <c r="AM246" i="18"/>
  <c r="W247" i="18"/>
  <c r="X247" i="18"/>
  <c r="Y247" i="18"/>
  <c r="Z247" i="18"/>
  <c r="AA247" i="18"/>
  <c r="AB247" i="18"/>
  <c r="AC247" i="18"/>
  <c r="AD247" i="18"/>
  <c r="AE247" i="18"/>
  <c r="AF247" i="18"/>
  <c r="AG247" i="18"/>
  <c r="AK247" i="18"/>
  <c r="AM247" i="18"/>
  <c r="W248" i="18"/>
  <c r="X248" i="18"/>
  <c r="Y248" i="18"/>
  <c r="Z248" i="18"/>
  <c r="AA248" i="18"/>
  <c r="AB248" i="18"/>
  <c r="AC248" i="18"/>
  <c r="AD248" i="18"/>
  <c r="AE248" i="18"/>
  <c r="AF248" i="18"/>
  <c r="AG248" i="18"/>
  <c r="AK248" i="18"/>
  <c r="AM248" i="18"/>
  <c r="W249" i="18"/>
  <c r="X249" i="18"/>
  <c r="Y249" i="18"/>
  <c r="Z249" i="18"/>
  <c r="AA249" i="18"/>
  <c r="AB249" i="18"/>
  <c r="AC249" i="18"/>
  <c r="AD249" i="18"/>
  <c r="AE249" i="18"/>
  <c r="AF249" i="18"/>
  <c r="AG249" i="18"/>
  <c r="AK249" i="18"/>
  <c r="AM249" i="18"/>
  <c r="W250" i="18"/>
  <c r="X250" i="18"/>
  <c r="Y250" i="18"/>
  <c r="Z250" i="18"/>
  <c r="AA250" i="18"/>
  <c r="AB250" i="18"/>
  <c r="AC250" i="18"/>
  <c r="AD250" i="18"/>
  <c r="AE250" i="18"/>
  <c r="AF250" i="18"/>
  <c r="AG250" i="18"/>
  <c r="AK250" i="18"/>
  <c r="AM250" i="18"/>
  <c r="W251" i="18"/>
  <c r="X251" i="18"/>
  <c r="Y251" i="18"/>
  <c r="Z251" i="18"/>
  <c r="AA251" i="18"/>
  <c r="AB251" i="18"/>
  <c r="AC251" i="18"/>
  <c r="AD251" i="18"/>
  <c r="AE251" i="18"/>
  <c r="AF251" i="18"/>
  <c r="AG251" i="18"/>
  <c r="AK251" i="18"/>
  <c r="AM251" i="18"/>
  <c r="W252" i="18"/>
  <c r="X252" i="18"/>
  <c r="Y252" i="18"/>
  <c r="Z252" i="18"/>
  <c r="AA252" i="18"/>
  <c r="AB252" i="18"/>
  <c r="AC252" i="18"/>
  <c r="AC253" i="18" s="1"/>
  <c r="AC254" i="18" s="1"/>
  <c r="AC255" i="18" s="1"/>
  <c r="AC256" i="18" s="1"/>
  <c r="AC257" i="18" s="1"/>
  <c r="AC258" i="18" s="1"/>
  <c r="AC259" i="18" s="1"/>
  <c r="AC260" i="18" s="1"/>
  <c r="AC261" i="18" s="1"/>
  <c r="AC262" i="18" s="1"/>
  <c r="AC263" i="18" s="1"/>
  <c r="AC264" i="18" s="1"/>
  <c r="AC265" i="18" s="1"/>
  <c r="AC266" i="18" s="1"/>
  <c r="AD252" i="18"/>
  <c r="AE252" i="18"/>
  <c r="AF252" i="18"/>
  <c r="AG252" i="18"/>
  <c r="AG253" i="18" s="1"/>
  <c r="AG254" i="18" s="1"/>
  <c r="AG255" i="18" s="1"/>
  <c r="AG256" i="18" s="1"/>
  <c r="AG257" i="18" s="1"/>
  <c r="AG258" i="18" s="1"/>
  <c r="AG259" i="18" s="1"/>
  <c r="AG260" i="18" s="1"/>
  <c r="AG261" i="18" s="1"/>
  <c r="AG262" i="18" s="1"/>
  <c r="AG263" i="18" s="1"/>
  <c r="AG264" i="18" s="1"/>
  <c r="AG265" i="18" s="1"/>
  <c r="AG266" i="18" s="1"/>
  <c r="AK252" i="18"/>
  <c r="AK253" i="18" s="1"/>
  <c r="AK254" i="18" s="1"/>
  <c r="AK255" i="18" s="1"/>
  <c r="AM252" i="18"/>
  <c r="W253" i="18"/>
  <c r="X253" i="18"/>
  <c r="X254" i="18" s="1"/>
  <c r="X255" i="18" s="1"/>
  <c r="X256" i="18" s="1"/>
  <c r="X257" i="18" s="1"/>
  <c r="X258" i="18" s="1"/>
  <c r="X259" i="18" s="1"/>
  <c r="X260" i="18" s="1"/>
  <c r="X261" i="18" s="1"/>
  <c r="X262" i="18" s="1"/>
  <c r="X263" i="18" s="1"/>
  <c r="X264" i="18" s="1"/>
  <c r="X265" i="18" s="1"/>
  <c r="X266" i="18" s="1"/>
  <c r="Y253" i="18"/>
  <c r="Z253" i="18"/>
  <c r="AA253" i="18"/>
  <c r="AB253" i="18"/>
  <c r="AB254" i="18" s="1"/>
  <c r="AB255" i="18" s="1"/>
  <c r="AB256" i="18" s="1"/>
  <c r="AB257" i="18" s="1"/>
  <c r="AB258" i="18" s="1"/>
  <c r="AB259" i="18" s="1"/>
  <c r="AB260" i="18" s="1"/>
  <c r="AB261" i="18" s="1"/>
  <c r="AB262" i="18" s="1"/>
  <c r="AB263" i="18" s="1"/>
  <c r="AB264" i="18" s="1"/>
  <c r="AB265" i="18" s="1"/>
  <c r="AB266" i="18" s="1"/>
  <c r="AD253" i="18"/>
  <c r="AE253" i="18"/>
  <c r="AF253" i="18"/>
  <c r="AF254" i="18" s="1"/>
  <c r="AF255" i="18" s="1"/>
  <c r="AF256" i="18" s="1"/>
  <c r="AM253" i="18"/>
  <c r="W254" i="18"/>
  <c r="W255" i="18" s="1"/>
  <c r="W256" i="18" s="1"/>
  <c r="W257" i="18" s="1"/>
  <c r="W258" i="18" s="1"/>
  <c r="W259" i="18" s="1"/>
  <c r="W260" i="18" s="1"/>
  <c r="W261" i="18" s="1"/>
  <c r="W262" i="18" s="1"/>
  <c r="W263" i="18" s="1"/>
  <c r="W264" i="18" s="1"/>
  <c r="W265" i="18" s="1"/>
  <c r="W266" i="18" s="1"/>
  <c r="Y254" i="18"/>
  <c r="Z254" i="18"/>
  <c r="AA254" i="18"/>
  <c r="AA255" i="18" s="1"/>
  <c r="AA256" i="18" s="1"/>
  <c r="AA257" i="18" s="1"/>
  <c r="AD254" i="18"/>
  <c r="AE254" i="18"/>
  <c r="AE255" i="18" s="1"/>
  <c r="AE256" i="18" s="1"/>
  <c r="AE257" i="18" s="1"/>
  <c r="AE258" i="18" s="1"/>
  <c r="AE259" i="18" s="1"/>
  <c r="AE260" i="18" s="1"/>
  <c r="AE261" i="18" s="1"/>
  <c r="AE262" i="18" s="1"/>
  <c r="AE263" i="18" s="1"/>
  <c r="AE264" i="18" s="1"/>
  <c r="AE265" i="18" s="1"/>
  <c r="AE266" i="18" s="1"/>
  <c r="AM254" i="18"/>
  <c r="AM255" i="18" s="1"/>
  <c r="AM256" i="18" s="1"/>
  <c r="AM257" i="18" s="1"/>
  <c r="AM258" i="18" s="1"/>
  <c r="AM259" i="18" s="1"/>
  <c r="AM260" i="18" s="1"/>
  <c r="AM261" i="18" s="1"/>
  <c r="AM262" i="18" s="1"/>
  <c r="AM263" i="18" s="1"/>
  <c r="AM264" i="18" s="1"/>
  <c r="AM265" i="18" s="1"/>
  <c r="AM266" i="18" s="1"/>
  <c r="Y255" i="18"/>
  <c r="Z255" i="18"/>
  <c r="Z256" i="18" s="1"/>
  <c r="Z257" i="18" s="1"/>
  <c r="Z258" i="18" s="1"/>
  <c r="AD255" i="18"/>
  <c r="AD256" i="18" s="1"/>
  <c r="AD257" i="18" s="1"/>
  <c r="AD258" i="18" s="1"/>
  <c r="AL255" i="18"/>
  <c r="AL256" i="18" s="1"/>
  <c r="AL257" i="18" s="1"/>
  <c r="AL258" i="18" s="1"/>
  <c r="AL259" i="18" s="1"/>
  <c r="AL260" i="18" s="1"/>
  <c r="AL261" i="18" s="1"/>
  <c r="AL262" i="18" s="1"/>
  <c r="AL263" i="18" s="1"/>
  <c r="AL264" i="18" s="1"/>
  <c r="AL265" i="18" s="1"/>
  <c r="AL266" i="18" s="1"/>
  <c r="Y256" i="18"/>
  <c r="Y257" i="18" s="1"/>
  <c r="Y258" i="18" s="1"/>
  <c r="Y259" i="18" s="1"/>
  <c r="AK256" i="18"/>
  <c r="AK257" i="18" s="1"/>
  <c r="AK258" i="18" s="1"/>
  <c r="AK259" i="18" s="1"/>
  <c r="AK260" i="18" s="1"/>
  <c r="AK261" i="18" s="1"/>
  <c r="AK262" i="18" s="1"/>
  <c r="AK263" i="18" s="1"/>
  <c r="AK264" i="18" s="1"/>
  <c r="AK265" i="18" s="1"/>
  <c r="AK266" i="18" s="1"/>
  <c r="AF257" i="18"/>
  <c r="AF258" i="18" s="1"/>
  <c r="AF259" i="18" s="1"/>
  <c r="AF260" i="18" s="1"/>
  <c r="AA258" i="18"/>
  <c r="AA259" i="18" s="1"/>
  <c r="AA260" i="18" s="1"/>
  <c r="AA261" i="18" s="1"/>
  <c r="Z259" i="18"/>
  <c r="Z260" i="18" s="1"/>
  <c r="Z261" i="18" s="1"/>
  <c r="Z262" i="18" s="1"/>
  <c r="AD259" i="18"/>
  <c r="AD260" i="18" s="1"/>
  <c r="AD261" i="18" s="1"/>
  <c r="AD262" i="18" s="1"/>
  <c r="Y260" i="18"/>
  <c r="Y261" i="18" s="1"/>
  <c r="Y262" i="18" s="1"/>
  <c r="Y263" i="18" s="1"/>
  <c r="Y264" i="18" s="1"/>
  <c r="Y265" i="18" s="1"/>
  <c r="Y266" i="18" s="1"/>
  <c r="AF261" i="18"/>
  <c r="AF262" i="18" s="1"/>
  <c r="AF263" i="18" s="1"/>
  <c r="AF264" i="18" s="1"/>
  <c r="AF265" i="18" s="1"/>
  <c r="AF266" i="18" s="1"/>
  <c r="AA262" i="18"/>
  <c r="AA263" i="18" s="1"/>
  <c r="AA264" i="18" s="1"/>
  <c r="AA265" i="18" s="1"/>
  <c r="AA266" i="18" s="1"/>
  <c r="Z263" i="18"/>
  <c r="AD263" i="18"/>
  <c r="Z264" i="18"/>
  <c r="Z265" i="18" s="1"/>
  <c r="Z266" i="18" s="1"/>
  <c r="AD264" i="18"/>
  <c r="AD265" i="18" s="1"/>
  <c r="AD266" i="18" s="1"/>
  <c r="X4" i="18"/>
  <c r="Y4" i="18"/>
  <c r="Z4" i="18"/>
  <c r="AA4" i="18"/>
  <c r="AB4" i="18"/>
  <c r="AC4" i="18"/>
  <c r="AD4" i="18"/>
  <c r="AE4" i="18"/>
  <c r="AF4" i="18"/>
  <c r="AG4" i="18"/>
  <c r="AK4" i="18"/>
  <c r="AL4" i="18"/>
  <c r="AM4" i="18"/>
  <c r="W4" i="18"/>
  <c r="X3" i="18"/>
  <c r="Y3" i="18"/>
  <c r="Z3" i="18"/>
  <c r="AA3" i="18"/>
  <c r="AB3" i="18"/>
  <c r="AC3" i="18"/>
  <c r="AD3" i="18"/>
  <c r="AE3" i="18"/>
  <c r="AF3" i="18"/>
  <c r="AG3" i="18"/>
  <c r="AH3" i="18"/>
  <c r="AH4" i="18" s="1"/>
  <c r="AH5" i="18" s="1"/>
  <c r="AH6" i="18" s="1"/>
  <c r="AH7" i="18" s="1"/>
  <c r="AH8" i="18" s="1"/>
  <c r="AH9" i="18" s="1"/>
  <c r="AH10" i="18" s="1"/>
  <c r="AH11" i="18" s="1"/>
  <c r="AH12" i="18" s="1"/>
  <c r="AH13" i="18" s="1"/>
  <c r="AH14" i="18" s="1"/>
  <c r="AH15" i="18" s="1"/>
  <c r="AH16" i="18" s="1"/>
  <c r="AH17" i="18" s="1"/>
  <c r="AH18" i="18" s="1"/>
  <c r="AH19" i="18" s="1"/>
  <c r="AH20" i="18" s="1"/>
  <c r="AH21" i="18" s="1"/>
  <c r="AH22" i="18" s="1"/>
  <c r="AH23" i="18" s="1"/>
  <c r="AH24" i="18" s="1"/>
  <c r="AH25" i="18" s="1"/>
  <c r="AH26" i="18" s="1"/>
  <c r="AH27" i="18" s="1"/>
  <c r="AH28" i="18" s="1"/>
  <c r="AH29" i="18" s="1"/>
  <c r="AH30" i="18" s="1"/>
  <c r="AH31" i="18" s="1"/>
  <c r="AH32" i="18" s="1"/>
  <c r="AH33" i="18" s="1"/>
  <c r="AH34" i="18" s="1"/>
  <c r="AH35" i="18" s="1"/>
  <c r="AH36" i="18" s="1"/>
  <c r="AH37" i="18" s="1"/>
  <c r="AH38" i="18" s="1"/>
  <c r="AH39" i="18" s="1"/>
  <c r="AH40" i="18" s="1"/>
  <c r="AH41" i="18" s="1"/>
  <c r="AH42" i="18" s="1"/>
  <c r="AH43" i="18" s="1"/>
  <c r="AH44" i="18" s="1"/>
  <c r="AH45" i="18" s="1"/>
  <c r="AH46" i="18" s="1"/>
  <c r="AH47" i="18" s="1"/>
  <c r="AH48" i="18" s="1"/>
  <c r="AH49" i="18" s="1"/>
  <c r="AH50" i="18" s="1"/>
  <c r="AH51" i="18" s="1"/>
  <c r="AH52" i="18" s="1"/>
  <c r="AH53" i="18" s="1"/>
  <c r="AH54" i="18" s="1"/>
  <c r="AH55" i="18" s="1"/>
  <c r="AH56" i="18" s="1"/>
  <c r="AH57" i="18" s="1"/>
  <c r="AH58" i="18" s="1"/>
  <c r="AH59" i="18" s="1"/>
  <c r="AH60" i="18" s="1"/>
  <c r="AH61" i="18" s="1"/>
  <c r="AH62" i="18" s="1"/>
  <c r="AH63" i="18" s="1"/>
  <c r="AH64" i="18" s="1"/>
  <c r="AH65" i="18" s="1"/>
  <c r="AH66" i="18" s="1"/>
  <c r="AH67" i="18" s="1"/>
  <c r="AH68" i="18" s="1"/>
  <c r="AH69" i="18" s="1"/>
  <c r="AH70" i="18" s="1"/>
  <c r="AH71" i="18" s="1"/>
  <c r="AH72" i="18" s="1"/>
  <c r="AH73" i="18" s="1"/>
  <c r="AH74" i="18" s="1"/>
  <c r="AH75" i="18" s="1"/>
  <c r="AH76" i="18" s="1"/>
  <c r="AH77" i="18" s="1"/>
  <c r="AH78" i="18" s="1"/>
  <c r="AH79" i="18" s="1"/>
  <c r="AH80" i="18" s="1"/>
  <c r="AH81" i="18" s="1"/>
  <c r="AH82" i="18" s="1"/>
  <c r="AH83" i="18" s="1"/>
  <c r="AH84" i="18" s="1"/>
  <c r="AH85" i="18" s="1"/>
  <c r="AH86" i="18" s="1"/>
  <c r="AH87" i="18" s="1"/>
  <c r="AH88" i="18" s="1"/>
  <c r="AH89" i="18" s="1"/>
  <c r="AH90" i="18" s="1"/>
  <c r="AH91" i="18" s="1"/>
  <c r="AH92" i="18" s="1"/>
  <c r="AH93" i="18" s="1"/>
  <c r="AH94" i="18" s="1"/>
  <c r="AH95" i="18" s="1"/>
  <c r="AH96" i="18" s="1"/>
  <c r="AH97" i="18" s="1"/>
  <c r="AH98" i="18" s="1"/>
  <c r="AH99" i="18" s="1"/>
  <c r="AH100" i="18" s="1"/>
  <c r="AH101" i="18" s="1"/>
  <c r="AH102" i="18" s="1"/>
  <c r="AH103" i="18" s="1"/>
  <c r="AH104" i="18" s="1"/>
  <c r="AH105" i="18" s="1"/>
  <c r="AH106" i="18" s="1"/>
  <c r="AH107" i="18" s="1"/>
  <c r="AH108" i="18" s="1"/>
  <c r="AH109" i="18" s="1"/>
  <c r="AH110" i="18" s="1"/>
  <c r="AH111" i="18" s="1"/>
  <c r="AH112" i="18" s="1"/>
  <c r="AH113" i="18" s="1"/>
  <c r="AH114" i="18" s="1"/>
  <c r="AH115" i="18" s="1"/>
  <c r="AH116" i="18" s="1"/>
  <c r="AH117" i="18" s="1"/>
  <c r="AH118" i="18" s="1"/>
  <c r="AH119" i="18" s="1"/>
  <c r="AH120" i="18" s="1"/>
  <c r="AH121" i="18" s="1"/>
  <c r="AH122" i="18" s="1"/>
  <c r="AH123" i="18" s="1"/>
  <c r="AH124" i="18" s="1"/>
  <c r="AH125" i="18" s="1"/>
  <c r="AH126" i="18" s="1"/>
  <c r="AH127" i="18" s="1"/>
  <c r="AH128" i="18" s="1"/>
  <c r="AH129" i="18" s="1"/>
  <c r="AH130" i="18" s="1"/>
  <c r="AH131" i="18" s="1"/>
  <c r="AH132" i="18" s="1"/>
  <c r="AH133" i="18" s="1"/>
  <c r="AH134" i="18" s="1"/>
  <c r="AH135" i="18" s="1"/>
  <c r="AH136" i="18" s="1"/>
  <c r="AH137" i="18" s="1"/>
  <c r="AH138" i="18" s="1"/>
  <c r="AH139" i="18" s="1"/>
  <c r="AH140" i="18" s="1"/>
  <c r="AH141" i="18" s="1"/>
  <c r="AH142" i="18" s="1"/>
  <c r="AH143" i="18" s="1"/>
  <c r="AH144" i="18" s="1"/>
  <c r="AH145" i="18" s="1"/>
  <c r="AH146" i="18" s="1"/>
  <c r="AH147" i="18" s="1"/>
  <c r="AH148" i="18" s="1"/>
  <c r="AH149" i="18" s="1"/>
  <c r="AH150" i="18" s="1"/>
  <c r="AH151" i="18" s="1"/>
  <c r="AH152" i="18" s="1"/>
  <c r="AH153" i="18" s="1"/>
  <c r="AH154" i="18" s="1"/>
  <c r="AH155" i="18" s="1"/>
  <c r="AH156" i="18" s="1"/>
  <c r="AH157" i="18" s="1"/>
  <c r="AH158" i="18" s="1"/>
  <c r="AH159" i="18" s="1"/>
  <c r="AH160" i="18" s="1"/>
  <c r="AH161" i="18" s="1"/>
  <c r="AH162" i="18" s="1"/>
  <c r="AH163" i="18" s="1"/>
  <c r="AH164" i="18" s="1"/>
  <c r="AH165" i="18" s="1"/>
  <c r="AH166" i="18" s="1"/>
  <c r="AH167" i="18" s="1"/>
  <c r="AH168" i="18" s="1"/>
  <c r="AH169" i="18" s="1"/>
  <c r="AH170" i="18" s="1"/>
  <c r="AH171" i="18" s="1"/>
  <c r="AH172" i="18" s="1"/>
  <c r="AH173" i="18" s="1"/>
  <c r="AH174" i="18" s="1"/>
  <c r="AH175" i="18" s="1"/>
  <c r="AH176" i="18" s="1"/>
  <c r="AH177" i="18" s="1"/>
  <c r="AH178" i="18" s="1"/>
  <c r="AH179" i="18" s="1"/>
  <c r="AH180" i="18" s="1"/>
  <c r="AH181" i="18" s="1"/>
  <c r="AH182" i="18" s="1"/>
  <c r="AH183" i="18" s="1"/>
  <c r="AH184" i="18" s="1"/>
  <c r="AH185" i="18" s="1"/>
  <c r="AH186" i="18" s="1"/>
  <c r="AH187" i="18" s="1"/>
  <c r="AH188" i="18" s="1"/>
  <c r="AH189" i="18" s="1"/>
  <c r="AH190" i="18" s="1"/>
  <c r="AH191" i="18" s="1"/>
  <c r="AH192" i="18" s="1"/>
  <c r="AH193" i="18" s="1"/>
  <c r="AH194" i="18" s="1"/>
  <c r="AH195" i="18" s="1"/>
  <c r="AH196" i="18" s="1"/>
  <c r="AH197" i="18" s="1"/>
  <c r="AH198" i="18" s="1"/>
  <c r="AH199" i="18" s="1"/>
  <c r="AH200" i="18" s="1"/>
  <c r="AH201" i="18" s="1"/>
  <c r="AH202" i="18" s="1"/>
  <c r="AH203" i="18" s="1"/>
  <c r="AH204" i="18" s="1"/>
  <c r="AH205" i="18" s="1"/>
  <c r="AH206" i="18" s="1"/>
  <c r="AH207" i="18" s="1"/>
  <c r="AH208" i="18" s="1"/>
  <c r="AH209" i="18" s="1"/>
  <c r="AH210" i="18" s="1"/>
  <c r="AH211" i="18" s="1"/>
  <c r="AH212" i="18" s="1"/>
  <c r="AH213" i="18" s="1"/>
  <c r="AH214" i="18" s="1"/>
  <c r="AH215" i="18" s="1"/>
  <c r="AH216" i="18" s="1"/>
  <c r="AH217" i="18" s="1"/>
  <c r="AH218" i="18" s="1"/>
  <c r="AH219" i="18" s="1"/>
  <c r="AH220" i="18" s="1"/>
  <c r="AH221" i="18" s="1"/>
  <c r="AH222" i="18" s="1"/>
  <c r="AH223" i="18" s="1"/>
  <c r="AH224" i="18" s="1"/>
  <c r="AH225" i="18" s="1"/>
  <c r="AH226" i="18" s="1"/>
  <c r="AH227" i="18" s="1"/>
  <c r="AH228" i="18" s="1"/>
  <c r="AH229" i="18" s="1"/>
  <c r="AH230" i="18" s="1"/>
  <c r="AH231" i="18" s="1"/>
  <c r="AH232" i="18" s="1"/>
  <c r="AH233" i="18" s="1"/>
  <c r="AH234" i="18" s="1"/>
  <c r="AH235" i="18" s="1"/>
  <c r="AH236" i="18" s="1"/>
  <c r="AH237" i="18" s="1"/>
  <c r="AH238" i="18" s="1"/>
  <c r="AH239" i="18" s="1"/>
  <c r="AH240" i="18" s="1"/>
  <c r="AH241" i="18" s="1"/>
  <c r="AH242" i="18" s="1"/>
  <c r="AH243" i="18" s="1"/>
  <c r="AH244" i="18" s="1"/>
  <c r="AH245" i="18" s="1"/>
  <c r="AH246" i="18" s="1"/>
  <c r="AH247" i="18" s="1"/>
  <c r="AH248" i="18" s="1"/>
  <c r="AH249" i="18" s="1"/>
  <c r="AH250" i="18" s="1"/>
  <c r="AH251" i="18" s="1"/>
  <c r="AH252" i="18" s="1"/>
  <c r="AH253" i="18" s="1"/>
  <c r="AH254" i="18" s="1"/>
  <c r="AH255" i="18" s="1"/>
  <c r="AH256" i="18" s="1"/>
  <c r="AH257" i="18" s="1"/>
  <c r="AH258" i="18" s="1"/>
  <c r="AH259" i="18" s="1"/>
  <c r="AH260" i="18" s="1"/>
  <c r="AH261" i="18" s="1"/>
  <c r="AH262" i="18" s="1"/>
  <c r="AH263" i="18" s="1"/>
  <c r="AH264" i="18" s="1"/>
  <c r="AH265" i="18" s="1"/>
  <c r="AH266" i="18" s="1"/>
  <c r="AI3" i="18"/>
  <c r="AI4" i="18" s="1"/>
  <c r="AI5" i="18" s="1"/>
  <c r="AI6" i="18" s="1"/>
  <c r="AI7" i="18" s="1"/>
  <c r="AI8" i="18" s="1"/>
  <c r="AI9" i="18" s="1"/>
  <c r="AI10" i="18" s="1"/>
  <c r="AI11" i="18" s="1"/>
  <c r="AI12" i="18" s="1"/>
  <c r="AI13" i="18" s="1"/>
  <c r="AI14" i="18" s="1"/>
  <c r="AI15" i="18" s="1"/>
  <c r="AI16" i="18" s="1"/>
  <c r="AI17" i="18" s="1"/>
  <c r="AI18" i="18" s="1"/>
  <c r="AI19" i="18" s="1"/>
  <c r="AI20" i="18" s="1"/>
  <c r="AI21" i="18" s="1"/>
  <c r="AI22" i="18" s="1"/>
  <c r="AI23" i="18" s="1"/>
  <c r="AI24" i="18" s="1"/>
  <c r="AI25" i="18" s="1"/>
  <c r="AI26" i="18" s="1"/>
  <c r="AI27" i="18" s="1"/>
  <c r="AI28" i="18" s="1"/>
  <c r="AI29" i="18" s="1"/>
  <c r="AI30" i="18" s="1"/>
  <c r="AI31" i="18" s="1"/>
  <c r="AI32" i="18" s="1"/>
  <c r="AI33" i="18" s="1"/>
  <c r="AI34" i="18" s="1"/>
  <c r="AI35" i="18" s="1"/>
  <c r="AI36" i="18" s="1"/>
  <c r="AI37" i="18" s="1"/>
  <c r="AI38" i="18" s="1"/>
  <c r="AI39" i="18" s="1"/>
  <c r="AI40" i="18" s="1"/>
  <c r="AI41" i="18" s="1"/>
  <c r="AI42" i="18" s="1"/>
  <c r="AI43" i="18" s="1"/>
  <c r="AI44" i="18" s="1"/>
  <c r="AI45" i="18" s="1"/>
  <c r="AI46" i="18" s="1"/>
  <c r="AI47" i="18" s="1"/>
  <c r="AI48" i="18" s="1"/>
  <c r="AI49" i="18" s="1"/>
  <c r="AI50" i="18" s="1"/>
  <c r="AI51" i="18" s="1"/>
  <c r="AI52" i="18" s="1"/>
  <c r="AI53" i="18" s="1"/>
  <c r="AI54" i="18" s="1"/>
  <c r="AI55" i="18" s="1"/>
  <c r="AI56" i="18" s="1"/>
  <c r="AI57" i="18" s="1"/>
  <c r="AI58" i="18" s="1"/>
  <c r="AI59" i="18" s="1"/>
  <c r="AI60" i="18" s="1"/>
  <c r="AI61" i="18" s="1"/>
  <c r="AI62" i="18" s="1"/>
  <c r="AI63" i="18" s="1"/>
  <c r="AI64" i="18" s="1"/>
  <c r="AI65" i="18" s="1"/>
  <c r="AI66" i="18" s="1"/>
  <c r="AI67" i="18" s="1"/>
  <c r="AI68" i="18" s="1"/>
  <c r="AI69" i="18" s="1"/>
  <c r="AI70" i="18" s="1"/>
  <c r="AI71" i="18" s="1"/>
  <c r="AI72" i="18" s="1"/>
  <c r="AI73" i="18" s="1"/>
  <c r="AI74" i="18" s="1"/>
  <c r="AI75" i="18" s="1"/>
  <c r="AI76" i="18" s="1"/>
  <c r="AI77" i="18" s="1"/>
  <c r="AI78" i="18" s="1"/>
  <c r="AI79" i="18" s="1"/>
  <c r="AI80" i="18" s="1"/>
  <c r="AI81" i="18" s="1"/>
  <c r="AI82" i="18" s="1"/>
  <c r="AI83" i="18" s="1"/>
  <c r="AI84" i="18" s="1"/>
  <c r="AI85" i="18" s="1"/>
  <c r="AI86" i="18" s="1"/>
  <c r="AI87" i="18" s="1"/>
  <c r="AI88" i="18" s="1"/>
  <c r="AI89" i="18" s="1"/>
  <c r="AI90" i="18" s="1"/>
  <c r="AI91" i="18" s="1"/>
  <c r="AI92" i="18" s="1"/>
  <c r="AI93" i="18" s="1"/>
  <c r="AI94" i="18" s="1"/>
  <c r="AI95" i="18" s="1"/>
  <c r="AI96" i="18" s="1"/>
  <c r="AI97" i="18" s="1"/>
  <c r="AI98" i="18" s="1"/>
  <c r="AI99" i="18" s="1"/>
  <c r="AI100" i="18" s="1"/>
  <c r="AI101" i="18" s="1"/>
  <c r="AI102" i="18" s="1"/>
  <c r="AI103" i="18" s="1"/>
  <c r="AI104" i="18" s="1"/>
  <c r="AI105" i="18" s="1"/>
  <c r="AI106" i="18" s="1"/>
  <c r="AI107" i="18" s="1"/>
  <c r="AI108" i="18" s="1"/>
  <c r="AI109" i="18" s="1"/>
  <c r="AI110" i="18" s="1"/>
  <c r="AI111" i="18" s="1"/>
  <c r="AI112" i="18" s="1"/>
  <c r="AI113" i="18" s="1"/>
  <c r="AI114" i="18" s="1"/>
  <c r="AI115" i="18" s="1"/>
  <c r="AI116" i="18" s="1"/>
  <c r="AI117" i="18" s="1"/>
  <c r="AI118" i="18" s="1"/>
  <c r="AI119" i="18" s="1"/>
  <c r="AI120" i="18" s="1"/>
  <c r="AI121" i="18" s="1"/>
  <c r="AI122" i="18" s="1"/>
  <c r="AI123" i="18" s="1"/>
  <c r="AI124" i="18" s="1"/>
  <c r="AI125" i="18" s="1"/>
  <c r="AI126" i="18" s="1"/>
  <c r="AI127" i="18" s="1"/>
  <c r="AI128" i="18" s="1"/>
  <c r="AI129" i="18" s="1"/>
  <c r="AI130" i="18" s="1"/>
  <c r="AI131" i="18" s="1"/>
  <c r="AI132" i="18" s="1"/>
  <c r="AI133" i="18" s="1"/>
  <c r="AI134" i="18" s="1"/>
  <c r="AI135" i="18" s="1"/>
  <c r="AI136" i="18" s="1"/>
  <c r="AI137" i="18" s="1"/>
  <c r="AI138" i="18" s="1"/>
  <c r="AI139" i="18" s="1"/>
  <c r="AI140" i="18" s="1"/>
  <c r="AI141" i="18" s="1"/>
  <c r="AI142" i="18" s="1"/>
  <c r="AI143" i="18" s="1"/>
  <c r="AI144" i="18" s="1"/>
  <c r="AI145" i="18" s="1"/>
  <c r="AI146" i="18" s="1"/>
  <c r="AI147" i="18" s="1"/>
  <c r="AI148" i="18" s="1"/>
  <c r="AI149" i="18" s="1"/>
  <c r="AI150" i="18" s="1"/>
  <c r="AI151" i="18" s="1"/>
  <c r="AI152" i="18" s="1"/>
  <c r="AI153" i="18" s="1"/>
  <c r="AI154" i="18" s="1"/>
  <c r="AI155" i="18" s="1"/>
  <c r="AI156" i="18" s="1"/>
  <c r="AI157" i="18" s="1"/>
  <c r="AI158" i="18" s="1"/>
  <c r="AI159" i="18" s="1"/>
  <c r="AI160" i="18" s="1"/>
  <c r="AI161" i="18" s="1"/>
  <c r="AI162" i="18" s="1"/>
  <c r="AI163" i="18" s="1"/>
  <c r="AI164" i="18" s="1"/>
  <c r="AI165" i="18" s="1"/>
  <c r="AI166" i="18" s="1"/>
  <c r="AI167" i="18" s="1"/>
  <c r="AI168" i="18" s="1"/>
  <c r="AI169" i="18" s="1"/>
  <c r="AI170" i="18" s="1"/>
  <c r="AI171" i="18" s="1"/>
  <c r="AI172" i="18" s="1"/>
  <c r="AI173" i="18" s="1"/>
  <c r="AI174" i="18" s="1"/>
  <c r="AI175" i="18" s="1"/>
  <c r="AI176" i="18" s="1"/>
  <c r="AI177" i="18" s="1"/>
  <c r="AI178" i="18" s="1"/>
  <c r="AI179" i="18" s="1"/>
  <c r="AI180" i="18" s="1"/>
  <c r="AI181" i="18" s="1"/>
  <c r="AI182" i="18" s="1"/>
  <c r="AI183" i="18" s="1"/>
  <c r="AI184" i="18" s="1"/>
  <c r="AI185" i="18" s="1"/>
  <c r="AI186" i="18" s="1"/>
  <c r="AI187" i="18" s="1"/>
  <c r="AI188" i="18" s="1"/>
  <c r="AI189" i="18" s="1"/>
  <c r="AI190" i="18" s="1"/>
  <c r="AI191" i="18" s="1"/>
  <c r="AI192" i="18" s="1"/>
  <c r="AI193" i="18" s="1"/>
  <c r="AI194" i="18" s="1"/>
  <c r="AI195" i="18" s="1"/>
  <c r="AI196" i="18" s="1"/>
  <c r="AI197" i="18" s="1"/>
  <c r="AI198" i="18" s="1"/>
  <c r="AI199" i="18" s="1"/>
  <c r="AI200" i="18" s="1"/>
  <c r="AI201" i="18" s="1"/>
  <c r="AI202" i="18" s="1"/>
  <c r="AI203" i="18" s="1"/>
  <c r="AI204" i="18" s="1"/>
  <c r="AI205" i="18" s="1"/>
  <c r="AI206" i="18" s="1"/>
  <c r="AI207" i="18" s="1"/>
  <c r="AI208" i="18" s="1"/>
  <c r="AI209" i="18" s="1"/>
  <c r="AI210" i="18" s="1"/>
  <c r="AI211" i="18" s="1"/>
  <c r="AI212" i="18" s="1"/>
  <c r="AI213" i="18" s="1"/>
  <c r="AI214" i="18" s="1"/>
  <c r="AI215" i="18" s="1"/>
  <c r="AI216" i="18" s="1"/>
  <c r="AI217" i="18" s="1"/>
  <c r="AI218" i="18" s="1"/>
  <c r="AI219" i="18" s="1"/>
  <c r="AI220" i="18" s="1"/>
  <c r="AI221" i="18" s="1"/>
  <c r="AI222" i="18" s="1"/>
  <c r="AI223" i="18" s="1"/>
  <c r="AI224" i="18" s="1"/>
  <c r="AI225" i="18" s="1"/>
  <c r="AI226" i="18" s="1"/>
  <c r="AI227" i="18" s="1"/>
  <c r="AI228" i="18" s="1"/>
  <c r="AI229" i="18" s="1"/>
  <c r="AI230" i="18" s="1"/>
  <c r="AI231" i="18" s="1"/>
  <c r="AI232" i="18" s="1"/>
  <c r="AI233" i="18" s="1"/>
  <c r="AI234" i="18" s="1"/>
  <c r="AI235" i="18" s="1"/>
  <c r="AI236" i="18" s="1"/>
  <c r="AI237" i="18" s="1"/>
  <c r="AI238" i="18" s="1"/>
  <c r="AI239" i="18" s="1"/>
  <c r="AI240" i="18" s="1"/>
  <c r="AI241" i="18" s="1"/>
  <c r="AI242" i="18" s="1"/>
  <c r="AI243" i="18" s="1"/>
  <c r="AI244" i="18" s="1"/>
  <c r="AI245" i="18" s="1"/>
  <c r="AI246" i="18" s="1"/>
  <c r="AI247" i="18" s="1"/>
  <c r="AI248" i="18" s="1"/>
  <c r="AI249" i="18" s="1"/>
  <c r="AI250" i="18" s="1"/>
  <c r="AI251" i="18" s="1"/>
  <c r="AI252" i="18" s="1"/>
  <c r="AI253" i="18" s="1"/>
  <c r="AI254" i="18" s="1"/>
  <c r="AI255" i="18" s="1"/>
  <c r="AI256" i="18" s="1"/>
  <c r="AI257" i="18" s="1"/>
  <c r="AI258" i="18" s="1"/>
  <c r="AI259" i="18" s="1"/>
  <c r="AI260" i="18" s="1"/>
  <c r="AI261" i="18" s="1"/>
  <c r="AI262" i="18" s="1"/>
  <c r="AI263" i="18" s="1"/>
  <c r="AI264" i="18" s="1"/>
  <c r="AI265" i="18" s="1"/>
  <c r="AI266" i="18" s="1"/>
  <c r="AJ3" i="18"/>
  <c r="AJ4" i="18" s="1"/>
  <c r="AJ5" i="18" s="1"/>
  <c r="AJ6" i="18" s="1"/>
  <c r="AJ7" i="18" s="1"/>
  <c r="AJ8" i="18" s="1"/>
  <c r="AJ9" i="18" s="1"/>
  <c r="AJ10" i="18" s="1"/>
  <c r="AJ11" i="18" s="1"/>
  <c r="AJ12" i="18" s="1"/>
  <c r="AJ13" i="18" s="1"/>
  <c r="AJ14" i="18" s="1"/>
  <c r="AJ15" i="18" s="1"/>
  <c r="AJ16" i="18" s="1"/>
  <c r="AJ17" i="18" s="1"/>
  <c r="AJ18" i="18" s="1"/>
  <c r="AJ19" i="18" s="1"/>
  <c r="AJ20" i="18" s="1"/>
  <c r="AJ21" i="18" s="1"/>
  <c r="AJ22" i="18" s="1"/>
  <c r="AJ23" i="18" s="1"/>
  <c r="AJ24" i="18" s="1"/>
  <c r="AJ25" i="18" s="1"/>
  <c r="AJ26" i="18" s="1"/>
  <c r="AJ27" i="18" s="1"/>
  <c r="AJ28" i="18" s="1"/>
  <c r="AJ29" i="18" s="1"/>
  <c r="AJ30" i="18" s="1"/>
  <c r="AJ31" i="18" s="1"/>
  <c r="AJ32" i="18" s="1"/>
  <c r="AJ33" i="18" s="1"/>
  <c r="AJ34" i="18" s="1"/>
  <c r="AJ35" i="18" s="1"/>
  <c r="AJ36" i="18" s="1"/>
  <c r="AJ37" i="18" s="1"/>
  <c r="AJ38" i="18" s="1"/>
  <c r="AJ39" i="18" s="1"/>
  <c r="AJ40" i="18" s="1"/>
  <c r="AJ41" i="18" s="1"/>
  <c r="AJ42" i="18" s="1"/>
  <c r="AJ43" i="18" s="1"/>
  <c r="AJ44" i="18" s="1"/>
  <c r="AJ45" i="18" s="1"/>
  <c r="AJ46" i="18" s="1"/>
  <c r="AJ47" i="18" s="1"/>
  <c r="AJ48" i="18" s="1"/>
  <c r="AJ49" i="18" s="1"/>
  <c r="AJ50" i="18" s="1"/>
  <c r="AJ51" i="18" s="1"/>
  <c r="AJ52" i="18" s="1"/>
  <c r="AJ53" i="18" s="1"/>
  <c r="AJ54" i="18" s="1"/>
  <c r="AJ55" i="18" s="1"/>
  <c r="AJ56" i="18" s="1"/>
  <c r="AJ57" i="18" s="1"/>
  <c r="AJ58" i="18" s="1"/>
  <c r="AJ59" i="18" s="1"/>
  <c r="AJ60" i="18" s="1"/>
  <c r="AJ61" i="18" s="1"/>
  <c r="AJ62" i="18" s="1"/>
  <c r="AJ63" i="18" s="1"/>
  <c r="AJ64" i="18" s="1"/>
  <c r="AJ65" i="18" s="1"/>
  <c r="AJ66" i="18" s="1"/>
  <c r="AJ67" i="18" s="1"/>
  <c r="AJ68" i="18" s="1"/>
  <c r="AJ69" i="18" s="1"/>
  <c r="AJ70" i="18" s="1"/>
  <c r="AJ71" i="18" s="1"/>
  <c r="AJ72" i="18" s="1"/>
  <c r="AJ73" i="18" s="1"/>
  <c r="AJ74" i="18" s="1"/>
  <c r="AJ75" i="18" s="1"/>
  <c r="AJ76" i="18" s="1"/>
  <c r="AJ77" i="18" s="1"/>
  <c r="AJ78" i="18" s="1"/>
  <c r="AJ79" i="18" s="1"/>
  <c r="AJ80" i="18" s="1"/>
  <c r="AJ81" i="18" s="1"/>
  <c r="AJ82" i="18" s="1"/>
  <c r="AJ83" i="18" s="1"/>
  <c r="AJ84" i="18" s="1"/>
  <c r="AJ85" i="18" s="1"/>
  <c r="AJ86" i="18" s="1"/>
  <c r="AJ87" i="18" s="1"/>
  <c r="AJ88" i="18" s="1"/>
  <c r="AJ89" i="18" s="1"/>
  <c r="AJ90" i="18" s="1"/>
  <c r="AJ91" i="18" s="1"/>
  <c r="AJ92" i="18" s="1"/>
  <c r="AJ93" i="18" s="1"/>
  <c r="AJ94" i="18" s="1"/>
  <c r="AJ95" i="18" s="1"/>
  <c r="AJ96" i="18" s="1"/>
  <c r="AJ97" i="18" s="1"/>
  <c r="AJ98" i="18" s="1"/>
  <c r="AJ99" i="18" s="1"/>
  <c r="AJ100" i="18" s="1"/>
  <c r="AJ101" i="18" s="1"/>
  <c r="AJ102" i="18" s="1"/>
  <c r="AJ103" i="18" s="1"/>
  <c r="AJ104" i="18" s="1"/>
  <c r="AJ105" i="18" s="1"/>
  <c r="AJ106" i="18" s="1"/>
  <c r="AJ107" i="18" s="1"/>
  <c r="AJ108" i="18" s="1"/>
  <c r="AJ109" i="18" s="1"/>
  <c r="AJ110" i="18" s="1"/>
  <c r="AJ111" i="18" s="1"/>
  <c r="AJ112" i="18" s="1"/>
  <c r="AJ113" i="18" s="1"/>
  <c r="AJ114" i="18" s="1"/>
  <c r="AJ115" i="18" s="1"/>
  <c r="AJ116" i="18" s="1"/>
  <c r="AJ117" i="18" s="1"/>
  <c r="AJ118" i="18" s="1"/>
  <c r="AJ119" i="18" s="1"/>
  <c r="AJ120" i="18" s="1"/>
  <c r="AJ121" i="18" s="1"/>
  <c r="AJ122" i="18" s="1"/>
  <c r="AJ123" i="18" s="1"/>
  <c r="AJ124" i="18" s="1"/>
  <c r="AJ125" i="18" s="1"/>
  <c r="AJ126" i="18" s="1"/>
  <c r="AJ127" i="18" s="1"/>
  <c r="AJ128" i="18" s="1"/>
  <c r="AJ129" i="18" s="1"/>
  <c r="AJ130" i="18" s="1"/>
  <c r="AJ131" i="18" s="1"/>
  <c r="AJ132" i="18" s="1"/>
  <c r="AJ133" i="18" s="1"/>
  <c r="AJ134" i="18" s="1"/>
  <c r="AJ135" i="18" s="1"/>
  <c r="AJ136" i="18" s="1"/>
  <c r="AJ137" i="18" s="1"/>
  <c r="AJ138" i="18" s="1"/>
  <c r="AJ139" i="18" s="1"/>
  <c r="AJ140" i="18" s="1"/>
  <c r="AJ141" i="18" s="1"/>
  <c r="AJ142" i="18" s="1"/>
  <c r="AJ143" i="18" s="1"/>
  <c r="AJ144" i="18" s="1"/>
  <c r="AJ145" i="18" s="1"/>
  <c r="AJ146" i="18" s="1"/>
  <c r="AJ147" i="18" s="1"/>
  <c r="AJ148" i="18" s="1"/>
  <c r="AJ149" i="18" s="1"/>
  <c r="AJ150" i="18" s="1"/>
  <c r="AJ151" i="18" s="1"/>
  <c r="AJ152" i="18" s="1"/>
  <c r="AJ153" i="18" s="1"/>
  <c r="AJ154" i="18" s="1"/>
  <c r="AJ155" i="18" s="1"/>
  <c r="AJ156" i="18" s="1"/>
  <c r="AJ157" i="18" s="1"/>
  <c r="AJ158" i="18" s="1"/>
  <c r="AJ159" i="18" s="1"/>
  <c r="AJ160" i="18" s="1"/>
  <c r="AJ161" i="18" s="1"/>
  <c r="AJ162" i="18" s="1"/>
  <c r="AJ163" i="18" s="1"/>
  <c r="AJ164" i="18" s="1"/>
  <c r="AJ165" i="18" s="1"/>
  <c r="AJ166" i="18" s="1"/>
  <c r="AJ167" i="18" s="1"/>
  <c r="AJ168" i="18" s="1"/>
  <c r="AJ169" i="18" s="1"/>
  <c r="AJ170" i="18" s="1"/>
  <c r="AJ171" i="18" s="1"/>
  <c r="AJ172" i="18" s="1"/>
  <c r="AJ173" i="18" s="1"/>
  <c r="AJ174" i="18" s="1"/>
  <c r="AJ175" i="18" s="1"/>
  <c r="AJ176" i="18" s="1"/>
  <c r="AJ177" i="18" s="1"/>
  <c r="AJ178" i="18" s="1"/>
  <c r="AJ179" i="18" s="1"/>
  <c r="AJ180" i="18" s="1"/>
  <c r="AJ181" i="18" s="1"/>
  <c r="AJ182" i="18" s="1"/>
  <c r="AJ183" i="18" s="1"/>
  <c r="AJ184" i="18" s="1"/>
  <c r="AJ185" i="18" s="1"/>
  <c r="AJ186" i="18" s="1"/>
  <c r="AJ187" i="18" s="1"/>
  <c r="AJ188" i="18" s="1"/>
  <c r="AJ189" i="18" s="1"/>
  <c r="AJ190" i="18" s="1"/>
  <c r="AJ191" i="18" s="1"/>
  <c r="AJ192" i="18" s="1"/>
  <c r="AJ193" i="18" s="1"/>
  <c r="AJ194" i="18" s="1"/>
  <c r="AJ195" i="18" s="1"/>
  <c r="AJ196" i="18" s="1"/>
  <c r="AJ197" i="18" s="1"/>
  <c r="AJ198" i="18" s="1"/>
  <c r="AJ199" i="18" s="1"/>
  <c r="AJ200" i="18" s="1"/>
  <c r="AJ201" i="18" s="1"/>
  <c r="AJ202" i="18" s="1"/>
  <c r="AJ203" i="18" s="1"/>
  <c r="AJ204" i="18" s="1"/>
  <c r="AJ205" i="18" s="1"/>
  <c r="AJ206" i="18" s="1"/>
  <c r="AJ207" i="18" s="1"/>
  <c r="AJ208" i="18" s="1"/>
  <c r="AJ209" i="18" s="1"/>
  <c r="AJ210" i="18" s="1"/>
  <c r="AJ211" i="18" s="1"/>
  <c r="AJ212" i="18" s="1"/>
  <c r="AJ213" i="18" s="1"/>
  <c r="AJ214" i="18" s="1"/>
  <c r="AJ215" i="18" s="1"/>
  <c r="AJ216" i="18" s="1"/>
  <c r="AJ217" i="18" s="1"/>
  <c r="AJ218" i="18" s="1"/>
  <c r="AJ219" i="18" s="1"/>
  <c r="AJ220" i="18" s="1"/>
  <c r="AJ221" i="18" s="1"/>
  <c r="AJ222" i="18" s="1"/>
  <c r="AJ223" i="18" s="1"/>
  <c r="AJ224" i="18" s="1"/>
  <c r="AJ225" i="18" s="1"/>
  <c r="AJ226" i="18" s="1"/>
  <c r="AJ227" i="18" s="1"/>
  <c r="AJ228" i="18" s="1"/>
  <c r="AJ229" i="18" s="1"/>
  <c r="AJ230" i="18" s="1"/>
  <c r="AJ231" i="18" s="1"/>
  <c r="AJ232" i="18" s="1"/>
  <c r="AJ233" i="18" s="1"/>
  <c r="AJ234" i="18" s="1"/>
  <c r="AJ235" i="18" s="1"/>
  <c r="AJ236" i="18" s="1"/>
  <c r="AJ237" i="18" s="1"/>
  <c r="AJ238" i="18" s="1"/>
  <c r="AJ239" i="18" s="1"/>
  <c r="AJ240" i="18" s="1"/>
  <c r="AJ241" i="18" s="1"/>
  <c r="AJ242" i="18" s="1"/>
  <c r="AJ243" i="18" s="1"/>
  <c r="AJ244" i="18" s="1"/>
  <c r="AJ245" i="18" s="1"/>
  <c r="AJ246" i="18" s="1"/>
  <c r="AJ247" i="18" s="1"/>
  <c r="AJ248" i="18" s="1"/>
  <c r="AJ249" i="18" s="1"/>
  <c r="AJ250" i="18" s="1"/>
  <c r="AJ251" i="18" s="1"/>
  <c r="AJ252" i="18" s="1"/>
  <c r="AJ253" i="18" s="1"/>
  <c r="AJ254" i="18" s="1"/>
  <c r="AJ255" i="18" s="1"/>
  <c r="AJ256" i="18" s="1"/>
  <c r="AJ257" i="18" s="1"/>
  <c r="AJ258" i="18" s="1"/>
  <c r="AJ259" i="18" s="1"/>
  <c r="AJ260" i="18" s="1"/>
  <c r="AJ261" i="18" s="1"/>
  <c r="AJ262" i="18" s="1"/>
  <c r="AJ263" i="18" s="1"/>
  <c r="AJ264" i="18" s="1"/>
  <c r="AJ265" i="18" s="1"/>
  <c r="AJ266" i="18" s="1"/>
  <c r="AK3" i="18"/>
  <c r="AL3" i="18"/>
  <c r="AM3" i="18"/>
  <c r="W3" i="18"/>
  <c r="AC4" i="16"/>
  <c r="AC5" i="16" s="1"/>
  <c r="AC6" i="16" s="1"/>
  <c r="AC7" i="16" s="1"/>
  <c r="AC8" i="16" s="1"/>
  <c r="AC9" i="16" s="1"/>
  <c r="AC10" i="16" s="1"/>
  <c r="AC11" i="16" s="1"/>
  <c r="AC12" i="16" s="1"/>
  <c r="AC13" i="16" s="1"/>
  <c r="AC14" i="16" s="1"/>
  <c r="AC15" i="16" s="1"/>
  <c r="AC16" i="16" s="1"/>
  <c r="AC17" i="16" s="1"/>
  <c r="AC18" i="16" s="1"/>
  <c r="AC19" i="16" s="1"/>
  <c r="AC20" i="16" s="1"/>
  <c r="AC21" i="16" s="1"/>
  <c r="AC22" i="16" s="1"/>
  <c r="AC23" i="16" s="1"/>
  <c r="AC24" i="16" s="1"/>
  <c r="AC25" i="16" s="1"/>
  <c r="AC26" i="16" s="1"/>
  <c r="AC27" i="16" s="1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AC47" i="16" s="1"/>
  <c r="AC48" i="16" s="1"/>
  <c r="AC49" i="16" s="1"/>
  <c r="AC50" i="16" s="1"/>
  <c r="AC51" i="16" s="1"/>
  <c r="AC52" i="16" s="1"/>
  <c r="AC53" i="16" s="1"/>
  <c r="AC54" i="16" s="1"/>
  <c r="AC55" i="16" s="1"/>
  <c r="AC56" i="16" s="1"/>
  <c r="AC57" i="16" s="1"/>
  <c r="AC58" i="16" s="1"/>
  <c r="AC59" i="16" s="1"/>
  <c r="AC60" i="16" s="1"/>
  <c r="AC61" i="16" s="1"/>
  <c r="AC62" i="16" s="1"/>
  <c r="AC63" i="16" s="1"/>
  <c r="AC64" i="16" s="1"/>
  <c r="AC65" i="16" s="1"/>
  <c r="AC66" i="16" s="1"/>
  <c r="AC67" i="16" s="1"/>
  <c r="AC68" i="16" s="1"/>
  <c r="AC69" i="16" s="1"/>
  <c r="AC70" i="16" s="1"/>
  <c r="AC71" i="16" s="1"/>
  <c r="AC72" i="16" s="1"/>
  <c r="AC73" i="16" s="1"/>
  <c r="AC74" i="16" s="1"/>
  <c r="AC75" i="16" s="1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AC95" i="16" s="1"/>
  <c r="AC96" i="16" s="1"/>
  <c r="AC97" i="16" s="1"/>
  <c r="AC98" i="16" s="1"/>
  <c r="AC99" i="16" s="1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AC119" i="16" s="1"/>
  <c r="AC120" i="16" s="1"/>
  <c r="AC121" i="16" s="1"/>
  <c r="AC122" i="16" s="1"/>
  <c r="AC123" i="16" s="1"/>
  <c r="AC124" i="16" s="1"/>
  <c r="AC125" i="16" s="1"/>
  <c r="AC126" i="16" s="1"/>
  <c r="AC127" i="16" s="1"/>
  <c r="AC128" i="16" s="1"/>
  <c r="AC129" i="16" s="1"/>
  <c r="AC130" i="16" s="1"/>
  <c r="AC131" i="16" s="1"/>
  <c r="AC132" i="16" s="1"/>
  <c r="AC133" i="16" s="1"/>
  <c r="AC134" i="16" s="1"/>
  <c r="AC135" i="16" s="1"/>
  <c r="AC136" i="16" s="1"/>
  <c r="AC137" i="16" s="1"/>
  <c r="AC138" i="16" s="1"/>
  <c r="AC139" i="16" s="1"/>
  <c r="AC140" i="16" s="1"/>
  <c r="AC141" i="16" s="1"/>
  <c r="AC142" i="16" s="1"/>
  <c r="AC143" i="16" s="1"/>
  <c r="AC144" i="16" s="1"/>
  <c r="AC145" i="16" s="1"/>
  <c r="AC146" i="16" s="1"/>
  <c r="AC147" i="16" s="1"/>
  <c r="AC148" i="16" s="1"/>
  <c r="AC149" i="16" s="1"/>
  <c r="AC150" i="16" s="1"/>
  <c r="AC151" i="16" s="1"/>
  <c r="AC152" i="16" s="1"/>
  <c r="AC153" i="16" s="1"/>
  <c r="AC154" i="16" s="1"/>
  <c r="AC155" i="16" s="1"/>
  <c r="AC156" i="16" s="1"/>
  <c r="AC157" i="16" s="1"/>
  <c r="AC158" i="16" s="1"/>
  <c r="AC159" i="16" s="1"/>
  <c r="AC160" i="16" s="1"/>
  <c r="AC161" i="16" s="1"/>
  <c r="AC162" i="16" s="1"/>
  <c r="AC163" i="16" s="1"/>
  <c r="AC164" i="16" s="1"/>
  <c r="AC165" i="16" s="1"/>
  <c r="AC166" i="16" s="1"/>
  <c r="AC167" i="16" s="1"/>
  <c r="AC168" i="16" s="1"/>
  <c r="AC169" i="16" s="1"/>
  <c r="AC170" i="16" s="1"/>
  <c r="AC171" i="16" s="1"/>
  <c r="AC172" i="16" s="1"/>
  <c r="AC173" i="16" s="1"/>
  <c r="AC174" i="16" s="1"/>
  <c r="AC175" i="16" s="1"/>
  <c r="AC176" i="16" s="1"/>
  <c r="AC177" i="16" s="1"/>
  <c r="AC178" i="16" s="1"/>
  <c r="AC179" i="16" s="1"/>
  <c r="AC180" i="16" s="1"/>
  <c r="AC181" i="16" s="1"/>
  <c r="AC182" i="16" s="1"/>
  <c r="AC183" i="16" s="1"/>
  <c r="AC184" i="16" s="1"/>
  <c r="AC185" i="16" s="1"/>
  <c r="AC186" i="16" s="1"/>
  <c r="AC187" i="16" s="1"/>
  <c r="AC188" i="16" s="1"/>
  <c r="AC189" i="16" s="1"/>
  <c r="AC190" i="16" s="1"/>
  <c r="AC191" i="16" s="1"/>
  <c r="AC192" i="16" s="1"/>
  <c r="AC193" i="16" s="1"/>
  <c r="AC194" i="16" s="1"/>
  <c r="AC195" i="16" s="1"/>
  <c r="AC196" i="16" s="1"/>
  <c r="AC197" i="16" s="1"/>
  <c r="AC198" i="16" s="1"/>
  <c r="AC199" i="16" s="1"/>
  <c r="AC200" i="16" s="1"/>
  <c r="AC201" i="16" s="1"/>
  <c r="AC202" i="16" s="1"/>
  <c r="AC203" i="16" s="1"/>
  <c r="AC204" i="16" s="1"/>
  <c r="AC205" i="16" s="1"/>
  <c r="AC206" i="16" s="1"/>
  <c r="AC207" i="16" s="1"/>
  <c r="AC208" i="16" s="1"/>
  <c r="AC209" i="16" s="1"/>
  <c r="AC210" i="16" s="1"/>
  <c r="AC211" i="16" s="1"/>
  <c r="AC212" i="16" s="1"/>
  <c r="AC213" i="16" s="1"/>
  <c r="AC214" i="16" s="1"/>
  <c r="AC215" i="16" s="1"/>
  <c r="AC216" i="16" s="1"/>
  <c r="AC217" i="16" s="1"/>
  <c r="AC218" i="16" s="1"/>
  <c r="AC219" i="16" s="1"/>
  <c r="AC220" i="16" s="1"/>
  <c r="AC221" i="16" s="1"/>
  <c r="AC222" i="16" s="1"/>
  <c r="AC223" i="16" s="1"/>
  <c r="AC224" i="16" s="1"/>
  <c r="AC225" i="16" s="1"/>
  <c r="AC226" i="16" s="1"/>
  <c r="AC227" i="16" s="1"/>
  <c r="AC228" i="16" s="1"/>
  <c r="AC229" i="16" s="1"/>
  <c r="AC230" i="16" s="1"/>
  <c r="AC231" i="16" s="1"/>
  <c r="AC232" i="16" s="1"/>
  <c r="AC233" i="16" s="1"/>
  <c r="AC234" i="16" s="1"/>
  <c r="AC235" i="16" s="1"/>
  <c r="AC236" i="16" s="1"/>
  <c r="AC237" i="16" s="1"/>
  <c r="AC238" i="16" s="1"/>
  <c r="AC239" i="16" s="1"/>
  <c r="AC240" i="16" s="1"/>
  <c r="AC241" i="16" s="1"/>
  <c r="AC242" i="16" s="1"/>
  <c r="AC243" i="16" s="1"/>
  <c r="AC244" i="16" s="1"/>
  <c r="AC245" i="16" s="1"/>
  <c r="AC246" i="16" s="1"/>
  <c r="AC247" i="16" s="1"/>
  <c r="AC248" i="16" s="1"/>
  <c r="AC249" i="16" s="1"/>
  <c r="AC250" i="16" s="1"/>
  <c r="AC251" i="16" s="1"/>
  <c r="AC252" i="16" s="1"/>
  <c r="AC253" i="16" s="1"/>
  <c r="AC254" i="16" s="1"/>
  <c r="AC255" i="16" s="1"/>
  <c r="AC256" i="16" s="1"/>
  <c r="AC257" i="16" s="1"/>
  <c r="AC258" i="16" s="1"/>
  <c r="AC259" i="16" s="1"/>
  <c r="AC260" i="16" s="1"/>
  <c r="AC261" i="16" s="1"/>
  <c r="AC262" i="16" s="1"/>
  <c r="AC263" i="16" s="1"/>
  <c r="AC264" i="16" s="1"/>
  <c r="AC265" i="16" s="1"/>
  <c r="AC266" i="16" s="1"/>
  <c r="AC267" i="16" s="1"/>
  <c r="AC268" i="16" s="1"/>
  <c r="AC269" i="16" s="1"/>
  <c r="AC270" i="16" s="1"/>
  <c r="AC271" i="16" s="1"/>
  <c r="AC272" i="16" s="1"/>
  <c r="AC273" i="16" s="1"/>
  <c r="AC274" i="16" s="1"/>
  <c r="AC275" i="16" s="1"/>
  <c r="AC276" i="16" s="1"/>
  <c r="AC277" i="16" s="1"/>
  <c r="AC278" i="16" s="1"/>
  <c r="AC279" i="16" s="1"/>
  <c r="AC280" i="16" s="1"/>
  <c r="AC281" i="16" s="1"/>
  <c r="AC282" i="16" s="1"/>
  <c r="AC283" i="16" s="1"/>
  <c r="AC284" i="16" s="1"/>
  <c r="AC285" i="16" s="1"/>
  <c r="AC286" i="16" s="1"/>
  <c r="AC287" i="16" s="1"/>
  <c r="AC288" i="16" s="1"/>
  <c r="AC289" i="16" s="1"/>
  <c r="AC290" i="16" s="1"/>
  <c r="AC291" i="16" s="1"/>
  <c r="AC292" i="16" s="1"/>
  <c r="AC293" i="16" s="1"/>
  <c r="AC294" i="16" s="1"/>
  <c r="AC295" i="16" s="1"/>
  <c r="AC296" i="16" s="1"/>
  <c r="AC297" i="16" s="1"/>
  <c r="AC298" i="16" s="1"/>
  <c r="AC299" i="16" s="1"/>
  <c r="AC300" i="16" s="1"/>
  <c r="AC301" i="16" s="1"/>
  <c r="AC302" i="16" s="1"/>
  <c r="AC303" i="16" s="1"/>
  <c r="AC304" i="16" s="1"/>
  <c r="AC305" i="16" s="1"/>
  <c r="AC306" i="16" s="1"/>
  <c r="AC307" i="16" s="1"/>
  <c r="AC308" i="16" s="1"/>
  <c r="AC309" i="16" s="1"/>
  <c r="AC310" i="16" s="1"/>
  <c r="AC311" i="16" s="1"/>
  <c r="AC312" i="16" s="1"/>
  <c r="AC313" i="16" s="1"/>
  <c r="AC314" i="16" s="1"/>
  <c r="AC315" i="16" s="1"/>
  <c r="AC316" i="16" s="1"/>
  <c r="AC317" i="16" s="1"/>
  <c r="AC318" i="16" s="1"/>
  <c r="AC319" i="16" s="1"/>
  <c r="AC320" i="16" s="1"/>
  <c r="AC321" i="16" s="1"/>
  <c r="AC322" i="16" s="1"/>
  <c r="AC323" i="16" s="1"/>
  <c r="AC324" i="16" s="1"/>
  <c r="AC325" i="16" s="1"/>
  <c r="AC326" i="16" s="1"/>
  <c r="AC327" i="16" s="1"/>
  <c r="AC328" i="16" s="1"/>
  <c r="AC329" i="16" s="1"/>
  <c r="AC330" i="16" s="1"/>
  <c r="AC331" i="16" s="1"/>
  <c r="AC332" i="16" s="1"/>
  <c r="AC333" i="16" s="1"/>
  <c r="AC334" i="16" s="1"/>
  <c r="AC335" i="16" s="1"/>
  <c r="AC336" i="16" s="1"/>
  <c r="AC337" i="16" s="1"/>
  <c r="AC338" i="16" s="1"/>
  <c r="AC339" i="16" s="1"/>
  <c r="AC340" i="16" s="1"/>
  <c r="AC341" i="16" s="1"/>
  <c r="AC342" i="16" s="1"/>
  <c r="AC343" i="16" s="1"/>
  <c r="AC344" i="16" s="1"/>
  <c r="AC345" i="16" s="1"/>
  <c r="AC346" i="16" s="1"/>
  <c r="AC347" i="16" s="1"/>
  <c r="AC348" i="16" s="1"/>
  <c r="AC349" i="16" s="1"/>
  <c r="AC350" i="16" s="1"/>
  <c r="AC351" i="16" s="1"/>
  <c r="AC352" i="16" s="1"/>
  <c r="AC353" i="16" s="1"/>
  <c r="AC354" i="16" s="1"/>
  <c r="AC355" i="16" s="1"/>
  <c r="AC356" i="16" s="1"/>
  <c r="AC357" i="16" s="1"/>
  <c r="AC358" i="16" s="1"/>
  <c r="AC359" i="16" s="1"/>
  <c r="AC360" i="16" s="1"/>
  <c r="AC361" i="16" s="1"/>
  <c r="AC362" i="16" s="1"/>
  <c r="AC363" i="16" s="1"/>
  <c r="AC364" i="16" s="1"/>
  <c r="AC365" i="16" s="1"/>
  <c r="AC366" i="16" s="1"/>
  <c r="AC367" i="16" s="1"/>
  <c r="AC368" i="16" s="1"/>
  <c r="AC369" i="16" s="1"/>
  <c r="AC370" i="16" s="1"/>
  <c r="AC371" i="16" s="1"/>
  <c r="AC372" i="16" s="1"/>
  <c r="AC373" i="16" s="1"/>
  <c r="AC374" i="16" s="1"/>
  <c r="AC375" i="16" s="1"/>
  <c r="AC376" i="16" s="1"/>
  <c r="AC377" i="16" s="1"/>
  <c r="AC378" i="16" s="1"/>
  <c r="AC379" i="16" s="1"/>
  <c r="AC380" i="16" s="1"/>
  <c r="AC381" i="16" s="1"/>
  <c r="AC382" i="16" s="1"/>
  <c r="AC383" i="16" s="1"/>
  <c r="AC384" i="16" s="1"/>
  <c r="AC385" i="16" s="1"/>
  <c r="AC386" i="16" s="1"/>
  <c r="AC387" i="16" s="1"/>
  <c r="AC388" i="16" s="1"/>
  <c r="AC389" i="16" s="1"/>
  <c r="AC390" i="16" s="1"/>
  <c r="AC391" i="16" s="1"/>
  <c r="AC392" i="16" s="1"/>
  <c r="AC393" i="16" s="1"/>
  <c r="AC394" i="16" s="1"/>
  <c r="AC395" i="16" s="1"/>
  <c r="AC396" i="16" s="1"/>
  <c r="AC397" i="16" s="1"/>
  <c r="AC398" i="16" s="1"/>
  <c r="AC399" i="16" s="1"/>
  <c r="AC400" i="16" s="1"/>
  <c r="AC401" i="16" s="1"/>
  <c r="AC402" i="16" s="1"/>
  <c r="AC403" i="16" s="1"/>
  <c r="AC404" i="16" s="1"/>
  <c r="AC405" i="16" s="1"/>
  <c r="AC406" i="16" s="1"/>
  <c r="AC407" i="16" s="1"/>
  <c r="AC408" i="16" s="1"/>
  <c r="AC409" i="16" s="1"/>
  <c r="AC410" i="16" s="1"/>
  <c r="AC411" i="16" s="1"/>
  <c r="AC412" i="16" s="1"/>
  <c r="AC413" i="16" s="1"/>
  <c r="AC414" i="16" s="1"/>
  <c r="AC415" i="16" s="1"/>
  <c r="AC416" i="16" s="1"/>
  <c r="AC417" i="16" s="1"/>
  <c r="AC418" i="16" s="1"/>
  <c r="AC419" i="16" s="1"/>
  <c r="AC420" i="16" s="1"/>
  <c r="AC421" i="16" s="1"/>
  <c r="AC422" i="16" s="1"/>
  <c r="AC423" i="16" s="1"/>
  <c r="AC424" i="16" s="1"/>
  <c r="AC425" i="16" s="1"/>
  <c r="AC426" i="16" s="1"/>
  <c r="AC427" i="16" s="1"/>
  <c r="AC428" i="16" s="1"/>
  <c r="AC429" i="16" s="1"/>
  <c r="AC430" i="16" s="1"/>
  <c r="AC431" i="16" s="1"/>
  <c r="AC432" i="16" s="1"/>
  <c r="AC433" i="16" s="1"/>
  <c r="AC434" i="16" s="1"/>
  <c r="AC435" i="16" s="1"/>
  <c r="AC436" i="16" s="1"/>
  <c r="AC437" i="16" s="1"/>
  <c r="AC438" i="16" s="1"/>
  <c r="AC439" i="16" s="1"/>
  <c r="AC440" i="16" s="1"/>
  <c r="AC441" i="16" s="1"/>
  <c r="AC442" i="16" s="1"/>
  <c r="AC443" i="16" s="1"/>
  <c r="AC444" i="16" s="1"/>
  <c r="AC445" i="16" s="1"/>
  <c r="AC446" i="16" s="1"/>
  <c r="AC447" i="16" s="1"/>
  <c r="AC448" i="16" s="1"/>
  <c r="AC449" i="16" s="1"/>
  <c r="AC450" i="16" s="1"/>
  <c r="AC451" i="16" s="1"/>
  <c r="AC452" i="16" s="1"/>
  <c r="AC453" i="16" s="1"/>
  <c r="AC454" i="16" s="1"/>
  <c r="AC455" i="16" s="1"/>
  <c r="AC456" i="16" s="1"/>
  <c r="AC457" i="16" s="1"/>
  <c r="AC458" i="16" s="1"/>
  <c r="AC459" i="16" s="1"/>
  <c r="AC460" i="16" s="1"/>
  <c r="AC461" i="16" s="1"/>
  <c r="AC462" i="16" s="1"/>
  <c r="AC463" i="16" s="1"/>
  <c r="AC464" i="16" s="1"/>
  <c r="AC465" i="16" s="1"/>
  <c r="AC466" i="16" s="1"/>
  <c r="AC467" i="16" s="1"/>
  <c r="AC468" i="16" s="1"/>
  <c r="AC469" i="16" s="1"/>
  <c r="AC470" i="16" s="1"/>
  <c r="AC471" i="16" s="1"/>
  <c r="AC472" i="16" s="1"/>
  <c r="AC473" i="16" s="1"/>
  <c r="AC474" i="16" s="1"/>
  <c r="AC475" i="16" s="1"/>
  <c r="AC476" i="16" s="1"/>
  <c r="AC477" i="16" s="1"/>
  <c r="AC478" i="16" s="1"/>
  <c r="AC479" i="16" s="1"/>
  <c r="AC480" i="16" s="1"/>
  <c r="AC481" i="16" s="1"/>
  <c r="AC482" i="16" s="1"/>
  <c r="AC483" i="16" s="1"/>
  <c r="AC484" i="16" s="1"/>
  <c r="AC485" i="16" s="1"/>
  <c r="AC486" i="16" s="1"/>
  <c r="AC487" i="16" s="1"/>
  <c r="AC488" i="16" s="1"/>
  <c r="AC489" i="16" s="1"/>
  <c r="AC490" i="16" s="1"/>
  <c r="AC491" i="16" s="1"/>
  <c r="AC492" i="16" s="1"/>
  <c r="AC493" i="16" s="1"/>
  <c r="AC494" i="16" s="1"/>
  <c r="AC495" i="16" s="1"/>
  <c r="AC496" i="16" s="1"/>
  <c r="AC497" i="16" s="1"/>
  <c r="AC498" i="16" s="1"/>
  <c r="AC499" i="16" s="1"/>
  <c r="AC500" i="16" s="1"/>
  <c r="AC501" i="16" s="1"/>
  <c r="AC502" i="16" s="1"/>
  <c r="AC503" i="16" s="1"/>
  <c r="AC504" i="16" s="1"/>
  <c r="AC505" i="16" s="1"/>
  <c r="AC506" i="16" s="1"/>
  <c r="AC507" i="16" s="1"/>
  <c r="AC508" i="16" s="1"/>
  <c r="AC509" i="16" s="1"/>
  <c r="AC510" i="16" s="1"/>
  <c r="AC511" i="16" s="1"/>
  <c r="AC512" i="16" s="1"/>
  <c r="AC513" i="16" s="1"/>
  <c r="AC514" i="16" s="1"/>
  <c r="AC515" i="16" s="1"/>
  <c r="AC516" i="16" s="1"/>
  <c r="AC517" i="16" s="1"/>
  <c r="AC518" i="16" s="1"/>
  <c r="AC519" i="16" s="1"/>
  <c r="AC520" i="16" s="1"/>
  <c r="AC521" i="16" s="1"/>
  <c r="AC522" i="16" s="1"/>
  <c r="AC523" i="16" s="1"/>
  <c r="AC524" i="16" s="1"/>
  <c r="AC525" i="16" s="1"/>
  <c r="AC526" i="16" s="1"/>
  <c r="AC527" i="16" s="1"/>
  <c r="AC528" i="16" s="1"/>
  <c r="AC529" i="16" s="1"/>
  <c r="AC530" i="16" s="1"/>
  <c r="AC531" i="16" s="1"/>
  <c r="AC532" i="16" s="1"/>
  <c r="AC533" i="16" s="1"/>
  <c r="AC534" i="16" s="1"/>
  <c r="AC535" i="16" s="1"/>
  <c r="AC536" i="16" s="1"/>
  <c r="AC537" i="16" s="1"/>
  <c r="AC538" i="16" s="1"/>
  <c r="AC539" i="16" s="1"/>
  <c r="AC540" i="16" s="1"/>
  <c r="AC541" i="16" s="1"/>
  <c r="AC542" i="16" s="1"/>
  <c r="AC543" i="16" s="1"/>
  <c r="AC544" i="16" s="1"/>
  <c r="AC545" i="16" s="1"/>
  <c r="AC546" i="16" s="1"/>
  <c r="AC547" i="16" s="1"/>
  <c r="AC548" i="16" s="1"/>
  <c r="AC549" i="16" s="1"/>
  <c r="AC550" i="16" s="1"/>
  <c r="AC551" i="16" s="1"/>
  <c r="AC552" i="16" s="1"/>
  <c r="AC553" i="16" s="1"/>
  <c r="AC554" i="16" s="1"/>
  <c r="AC555" i="16" s="1"/>
  <c r="AC556" i="16" s="1"/>
  <c r="AC557" i="16" s="1"/>
  <c r="AC558" i="16" s="1"/>
  <c r="AC559" i="16" s="1"/>
  <c r="AC560" i="16" s="1"/>
  <c r="AC561" i="16" s="1"/>
  <c r="AC562" i="16" s="1"/>
  <c r="AC563" i="16" s="1"/>
  <c r="AC564" i="16" s="1"/>
  <c r="AC565" i="16" s="1"/>
  <c r="AC566" i="16" s="1"/>
  <c r="AC567" i="16" s="1"/>
  <c r="AC568" i="16" s="1"/>
  <c r="AC569" i="16" s="1"/>
  <c r="AC570" i="16" s="1"/>
  <c r="AC571" i="16" s="1"/>
  <c r="AC572" i="16" s="1"/>
  <c r="AC573" i="16" s="1"/>
  <c r="AC574" i="16" s="1"/>
  <c r="AC575" i="16" s="1"/>
  <c r="AC576" i="16" s="1"/>
  <c r="AC577" i="16" s="1"/>
  <c r="AC578" i="16" s="1"/>
  <c r="AC579" i="16" s="1"/>
  <c r="AC580" i="16" s="1"/>
  <c r="AC581" i="16" s="1"/>
  <c r="AC582" i="16" s="1"/>
  <c r="AC583" i="16" s="1"/>
  <c r="AC584" i="16" s="1"/>
  <c r="AC585" i="16" s="1"/>
  <c r="AC586" i="16" s="1"/>
  <c r="AC587" i="16" s="1"/>
  <c r="AC588" i="16" s="1"/>
  <c r="AC589" i="16" s="1"/>
  <c r="AC590" i="16" s="1"/>
  <c r="AC591" i="16" s="1"/>
  <c r="AC592" i="16" s="1"/>
  <c r="AC593" i="16" s="1"/>
  <c r="AC594" i="16" s="1"/>
  <c r="AC595" i="16" s="1"/>
  <c r="AC596" i="16" s="1"/>
  <c r="AC597" i="16" s="1"/>
  <c r="AC598" i="16" s="1"/>
  <c r="AC599" i="16" s="1"/>
  <c r="AC600" i="16" s="1"/>
  <c r="AC601" i="16" s="1"/>
  <c r="AC602" i="16" s="1"/>
  <c r="AC603" i="16" s="1"/>
  <c r="AC604" i="16" s="1"/>
  <c r="AC605" i="16" s="1"/>
  <c r="AC606" i="16" s="1"/>
  <c r="AC607" i="16" s="1"/>
  <c r="AC608" i="16" s="1"/>
  <c r="AC609" i="16" s="1"/>
  <c r="AC610" i="16" s="1"/>
  <c r="AC611" i="16" s="1"/>
  <c r="AC612" i="16" s="1"/>
  <c r="AC613" i="16" s="1"/>
  <c r="AC614" i="16" s="1"/>
  <c r="AC615" i="16" s="1"/>
  <c r="AC616" i="16" s="1"/>
  <c r="AC617" i="16" s="1"/>
  <c r="AC618" i="16" s="1"/>
  <c r="AC619" i="16" s="1"/>
  <c r="AC620" i="16" s="1"/>
  <c r="AC621" i="16" s="1"/>
  <c r="AC622" i="16" s="1"/>
  <c r="AC623" i="16" s="1"/>
  <c r="AC624" i="16" s="1"/>
  <c r="AC625" i="16" s="1"/>
  <c r="AC626" i="16" s="1"/>
  <c r="AC627" i="16" s="1"/>
  <c r="AC628" i="16" s="1"/>
  <c r="AC629" i="16" s="1"/>
  <c r="AC630" i="16" s="1"/>
  <c r="AC631" i="16" s="1"/>
  <c r="AC632" i="16" s="1"/>
  <c r="AC633" i="16" s="1"/>
  <c r="AC634" i="16" s="1"/>
  <c r="AC635" i="16" s="1"/>
  <c r="AC636" i="16" s="1"/>
  <c r="AC637" i="16" s="1"/>
  <c r="AC638" i="16" s="1"/>
  <c r="AC639" i="16" s="1"/>
  <c r="AC640" i="16" s="1"/>
  <c r="AC641" i="16" s="1"/>
  <c r="AC642" i="16" s="1"/>
  <c r="AC643" i="16" s="1"/>
  <c r="AC644" i="16" s="1"/>
  <c r="AC645" i="16" s="1"/>
  <c r="AC646" i="16" s="1"/>
  <c r="AC647" i="16" s="1"/>
  <c r="AC648" i="16" s="1"/>
  <c r="AC649" i="16" s="1"/>
  <c r="AC650" i="16" s="1"/>
  <c r="AC651" i="16" s="1"/>
  <c r="AC652" i="16" s="1"/>
  <c r="AC653" i="16" s="1"/>
  <c r="AC654" i="16" s="1"/>
  <c r="AC655" i="16" s="1"/>
  <c r="AC656" i="16" s="1"/>
  <c r="AC657" i="16" s="1"/>
  <c r="AC658" i="16" s="1"/>
  <c r="AC659" i="16" s="1"/>
  <c r="AC660" i="16" s="1"/>
  <c r="AC661" i="16" s="1"/>
  <c r="AC662" i="16" s="1"/>
  <c r="AC663" i="16" s="1"/>
  <c r="AC664" i="16" s="1"/>
  <c r="AC665" i="16" s="1"/>
  <c r="AC666" i="16" s="1"/>
  <c r="AC667" i="16" s="1"/>
  <c r="AC668" i="16" s="1"/>
  <c r="AC669" i="16" s="1"/>
  <c r="AC670" i="16" s="1"/>
  <c r="AC671" i="16" s="1"/>
  <c r="AC672" i="16" s="1"/>
  <c r="AC673" i="16" s="1"/>
  <c r="AC674" i="16" s="1"/>
  <c r="AC675" i="16" s="1"/>
  <c r="AC676" i="16" s="1"/>
  <c r="AC677" i="16" s="1"/>
  <c r="AC678" i="16" s="1"/>
  <c r="AC679" i="16" s="1"/>
  <c r="AC680" i="16" s="1"/>
  <c r="AC681" i="16" s="1"/>
  <c r="AC682" i="16" s="1"/>
  <c r="AC683" i="16" s="1"/>
  <c r="AC684" i="16" s="1"/>
  <c r="AC685" i="16" s="1"/>
  <c r="AC686" i="16" s="1"/>
  <c r="AC687" i="16" s="1"/>
  <c r="AC688" i="16" s="1"/>
  <c r="AC689" i="16" s="1"/>
  <c r="AC690" i="16" s="1"/>
  <c r="AC691" i="16" s="1"/>
  <c r="AC692" i="16" s="1"/>
  <c r="AC693" i="16" s="1"/>
  <c r="AC694" i="16" s="1"/>
  <c r="AC695" i="16" s="1"/>
  <c r="AC696" i="16" s="1"/>
  <c r="AC697" i="16" s="1"/>
  <c r="AC698" i="16" s="1"/>
  <c r="AC699" i="16" s="1"/>
  <c r="AC700" i="16" s="1"/>
  <c r="AC701" i="16" s="1"/>
  <c r="AC702" i="16" s="1"/>
  <c r="AC703" i="16" s="1"/>
  <c r="AC704" i="16" s="1"/>
  <c r="AC705" i="16" s="1"/>
  <c r="AC706" i="16" s="1"/>
  <c r="AC707" i="16" s="1"/>
  <c r="AC708" i="16" s="1"/>
  <c r="AC709" i="16" s="1"/>
  <c r="AC710" i="16" s="1"/>
  <c r="AC711" i="16" s="1"/>
  <c r="AC712" i="16" s="1"/>
  <c r="AC713" i="16" s="1"/>
  <c r="AC714" i="16" s="1"/>
  <c r="AC715" i="16" s="1"/>
  <c r="AC716" i="16" s="1"/>
  <c r="AC717" i="16" s="1"/>
  <c r="AC718" i="16" s="1"/>
  <c r="AC719" i="16" s="1"/>
  <c r="AC720" i="16" s="1"/>
  <c r="AC721" i="16" s="1"/>
  <c r="AC722" i="16" s="1"/>
  <c r="AC723" i="16" s="1"/>
  <c r="AC724" i="16" s="1"/>
  <c r="AC725" i="16" s="1"/>
  <c r="AC726" i="16" s="1"/>
  <c r="AC727" i="16" s="1"/>
  <c r="AC728" i="16" s="1"/>
  <c r="AC729" i="16" s="1"/>
  <c r="AC730" i="16" s="1"/>
  <c r="AC731" i="16" s="1"/>
  <c r="AC732" i="16" s="1"/>
  <c r="AC733" i="16" s="1"/>
  <c r="AC734" i="16" s="1"/>
  <c r="AC735" i="16" s="1"/>
  <c r="AC736" i="16" s="1"/>
  <c r="AC737" i="16" s="1"/>
  <c r="AC738" i="16" s="1"/>
  <c r="AC739" i="16" s="1"/>
  <c r="AC740" i="16" s="1"/>
  <c r="AC741" i="16" s="1"/>
  <c r="AC742" i="16" s="1"/>
  <c r="AC743" i="16" s="1"/>
  <c r="AC744" i="16" s="1"/>
  <c r="AC745" i="16" s="1"/>
  <c r="AC746" i="16" s="1"/>
  <c r="AC747" i="16" s="1"/>
  <c r="AC748" i="16" s="1"/>
  <c r="AC749" i="16" s="1"/>
  <c r="AC750" i="16" s="1"/>
  <c r="AC751" i="16" s="1"/>
  <c r="AC752" i="16" s="1"/>
  <c r="AC753" i="16" s="1"/>
  <c r="AC754" i="16" s="1"/>
  <c r="AC755" i="16" s="1"/>
  <c r="AC756" i="16" s="1"/>
  <c r="AC757" i="16" s="1"/>
  <c r="AC758" i="16" s="1"/>
  <c r="AC759" i="16" s="1"/>
  <c r="AC760" i="16" s="1"/>
  <c r="AC761" i="16" s="1"/>
  <c r="AC762" i="16" s="1"/>
  <c r="AC763" i="16" s="1"/>
  <c r="AC764" i="16" s="1"/>
  <c r="AC765" i="16" s="1"/>
  <c r="AC766" i="16" s="1"/>
  <c r="AC767" i="16" s="1"/>
  <c r="AC768" i="16" s="1"/>
  <c r="AC769" i="16" s="1"/>
  <c r="AC770" i="16" s="1"/>
  <c r="AC771" i="16" s="1"/>
  <c r="AC772" i="16" s="1"/>
  <c r="AC773" i="16" s="1"/>
  <c r="AC774" i="16" s="1"/>
  <c r="AC775" i="16" s="1"/>
  <c r="AC776" i="16" s="1"/>
  <c r="AC777" i="16" s="1"/>
  <c r="AC778" i="16" s="1"/>
  <c r="AC779" i="16" s="1"/>
  <c r="AC780" i="16" s="1"/>
  <c r="AC781" i="16" s="1"/>
  <c r="AC782" i="16" s="1"/>
  <c r="AC783" i="16" s="1"/>
  <c r="AC784" i="16" s="1"/>
  <c r="AC785" i="16" s="1"/>
  <c r="AC786" i="16" s="1"/>
  <c r="AC787" i="16" s="1"/>
  <c r="AC788" i="16" s="1"/>
  <c r="AC789" i="16" s="1"/>
  <c r="AC790" i="16" s="1"/>
  <c r="AC791" i="16" s="1"/>
  <c r="AC792" i="16" s="1"/>
  <c r="AC793" i="16" s="1"/>
  <c r="AC794" i="16" s="1"/>
  <c r="AC795" i="16" s="1"/>
  <c r="AC796" i="16" s="1"/>
  <c r="AC797" i="16" s="1"/>
  <c r="AC798" i="16" s="1"/>
  <c r="AC799" i="16" s="1"/>
  <c r="AC800" i="16" s="1"/>
  <c r="AC801" i="16" s="1"/>
  <c r="AC802" i="16" s="1"/>
  <c r="AC803" i="16" s="1"/>
  <c r="AC804" i="16" s="1"/>
  <c r="AC805" i="16" s="1"/>
  <c r="AC806" i="16" s="1"/>
  <c r="AC807" i="16" s="1"/>
  <c r="AC808" i="16" s="1"/>
  <c r="AC809" i="16" s="1"/>
  <c r="AC810" i="16" s="1"/>
  <c r="AC811" i="16" s="1"/>
  <c r="AC812" i="16" s="1"/>
  <c r="AC813" i="16" s="1"/>
  <c r="AC814" i="16" s="1"/>
  <c r="AC815" i="16" s="1"/>
  <c r="AC816" i="16" s="1"/>
  <c r="AC817" i="16" s="1"/>
  <c r="AC818" i="16" s="1"/>
  <c r="AC819" i="16" s="1"/>
  <c r="AC820" i="16" s="1"/>
  <c r="AC821" i="16" s="1"/>
  <c r="AC822" i="16" s="1"/>
  <c r="AC823" i="16" s="1"/>
  <c r="AC824" i="16" s="1"/>
  <c r="AC825" i="16" s="1"/>
  <c r="AC826" i="16" s="1"/>
  <c r="AC827" i="16" s="1"/>
  <c r="AC828" i="16" s="1"/>
  <c r="AC829" i="16" s="1"/>
  <c r="AC830" i="16" s="1"/>
  <c r="AC831" i="16" s="1"/>
  <c r="AC832" i="16" s="1"/>
  <c r="AC833" i="16" s="1"/>
  <c r="AC834" i="16" s="1"/>
  <c r="AC835" i="16" s="1"/>
  <c r="AC836" i="16" s="1"/>
  <c r="AC837" i="16" s="1"/>
  <c r="AC838" i="16" s="1"/>
  <c r="AC839" i="16" s="1"/>
  <c r="AC840" i="16" s="1"/>
  <c r="AC841" i="16" s="1"/>
  <c r="AC842" i="16" s="1"/>
  <c r="AC843" i="16" s="1"/>
  <c r="AC844" i="16" s="1"/>
  <c r="AC845" i="16" s="1"/>
  <c r="AC846" i="16" s="1"/>
  <c r="AC847" i="16" s="1"/>
  <c r="AC848" i="16" s="1"/>
  <c r="AC849" i="16" s="1"/>
  <c r="AC850" i="16" s="1"/>
  <c r="AC851" i="16" s="1"/>
  <c r="AC852" i="16" s="1"/>
  <c r="AC853" i="16" s="1"/>
  <c r="AC854" i="16" s="1"/>
  <c r="AC855" i="16" s="1"/>
  <c r="AC856" i="16" s="1"/>
  <c r="AC857" i="16" s="1"/>
  <c r="AC858" i="16" s="1"/>
  <c r="AC859" i="16" s="1"/>
  <c r="AC860" i="16" s="1"/>
  <c r="AC861" i="16" s="1"/>
  <c r="AC862" i="16" s="1"/>
  <c r="AC863" i="16" s="1"/>
  <c r="AC864" i="16" s="1"/>
  <c r="AC865" i="16" s="1"/>
  <c r="AC866" i="16" s="1"/>
  <c r="AC867" i="16" s="1"/>
  <c r="AC868" i="16" s="1"/>
  <c r="AC869" i="16" s="1"/>
  <c r="AC870" i="16" s="1"/>
  <c r="AC871" i="16" s="1"/>
  <c r="AC872" i="16" s="1"/>
  <c r="AC873" i="16" s="1"/>
  <c r="AC874" i="16" s="1"/>
  <c r="AC875" i="16" s="1"/>
  <c r="AC876" i="16" s="1"/>
  <c r="AC877" i="16" s="1"/>
  <c r="AC878" i="16" s="1"/>
  <c r="AC879" i="16" s="1"/>
  <c r="AC880" i="16" s="1"/>
  <c r="AC881" i="16" s="1"/>
  <c r="AC882" i="16" s="1"/>
  <c r="AC883" i="16" s="1"/>
  <c r="AC884" i="16" s="1"/>
  <c r="AC885" i="16" s="1"/>
  <c r="AC886" i="16" s="1"/>
  <c r="AC887" i="16" s="1"/>
  <c r="AC888" i="16" s="1"/>
  <c r="AC889" i="16" s="1"/>
  <c r="AC890" i="16" s="1"/>
  <c r="AC891" i="16" s="1"/>
  <c r="AC892" i="16" s="1"/>
  <c r="AC893" i="16" s="1"/>
  <c r="AC894" i="16" s="1"/>
  <c r="AC895" i="16" s="1"/>
  <c r="AC896" i="16" s="1"/>
  <c r="AC897" i="16" s="1"/>
  <c r="AC898" i="16" s="1"/>
  <c r="AC899" i="16" s="1"/>
  <c r="AC900" i="16" s="1"/>
  <c r="AC901" i="16" s="1"/>
  <c r="AC902" i="16" s="1"/>
  <c r="AC903" i="16" s="1"/>
  <c r="AC904" i="16" s="1"/>
  <c r="AC905" i="16" s="1"/>
  <c r="AC906" i="16" s="1"/>
  <c r="AC907" i="16" s="1"/>
  <c r="AC908" i="16" s="1"/>
  <c r="AC909" i="16" s="1"/>
  <c r="AC910" i="16" s="1"/>
  <c r="AC911" i="16" s="1"/>
  <c r="AC912" i="16" s="1"/>
  <c r="AC913" i="16" s="1"/>
  <c r="AC914" i="16" s="1"/>
  <c r="AC915" i="16" s="1"/>
  <c r="AC916" i="16" s="1"/>
  <c r="AC917" i="16" s="1"/>
  <c r="AC918" i="16" s="1"/>
  <c r="AC919" i="16" s="1"/>
  <c r="AC920" i="16" s="1"/>
  <c r="AC921" i="16" s="1"/>
  <c r="AC922" i="16" s="1"/>
  <c r="AC923" i="16" s="1"/>
  <c r="AC924" i="16" s="1"/>
  <c r="AC925" i="16" s="1"/>
  <c r="AC926" i="16" s="1"/>
  <c r="AC927" i="16" s="1"/>
  <c r="AC928" i="16" s="1"/>
  <c r="AC929" i="16" s="1"/>
  <c r="AC930" i="16" s="1"/>
  <c r="AC931" i="16" s="1"/>
  <c r="AC932" i="16" s="1"/>
  <c r="AC933" i="16" s="1"/>
  <c r="AC934" i="16" s="1"/>
  <c r="AC935" i="16" s="1"/>
  <c r="AC936" i="16" s="1"/>
  <c r="AC937" i="16" s="1"/>
  <c r="AC938" i="16" s="1"/>
  <c r="AC939" i="16" s="1"/>
  <c r="AC940" i="16" s="1"/>
  <c r="AC941" i="16" s="1"/>
  <c r="AC942" i="16" s="1"/>
  <c r="AC943" i="16" s="1"/>
  <c r="AC944" i="16" s="1"/>
  <c r="AC945" i="16" s="1"/>
  <c r="AC946" i="16" s="1"/>
  <c r="AC947" i="16" s="1"/>
  <c r="AC948" i="16" s="1"/>
  <c r="AC949" i="16" s="1"/>
  <c r="AC950" i="16" s="1"/>
  <c r="AC951" i="16" s="1"/>
  <c r="AC952" i="16" s="1"/>
  <c r="AC953" i="16" s="1"/>
  <c r="AC954" i="16" s="1"/>
  <c r="AC955" i="16" s="1"/>
  <c r="AC956" i="16" s="1"/>
  <c r="AC957" i="16" s="1"/>
  <c r="AC958" i="16" s="1"/>
  <c r="AC959" i="16" s="1"/>
  <c r="AC960" i="16" s="1"/>
  <c r="AC961" i="16" s="1"/>
  <c r="AC962" i="16" s="1"/>
  <c r="AC963" i="16" s="1"/>
  <c r="AC964" i="16" s="1"/>
  <c r="AC965" i="16" s="1"/>
  <c r="AC966" i="16" s="1"/>
  <c r="AC967" i="16" s="1"/>
  <c r="AC968" i="16" s="1"/>
  <c r="AC969" i="16" s="1"/>
  <c r="AC970" i="16" s="1"/>
  <c r="AC971" i="16" s="1"/>
  <c r="AC972" i="16" s="1"/>
  <c r="AC973" i="16" s="1"/>
  <c r="AC974" i="16" s="1"/>
  <c r="AC975" i="16" s="1"/>
  <c r="AC976" i="16" s="1"/>
  <c r="AC977" i="16" s="1"/>
  <c r="AC978" i="16" s="1"/>
  <c r="AC979" i="16" s="1"/>
  <c r="AC980" i="16" s="1"/>
  <c r="AC981" i="16" s="1"/>
  <c r="AC982" i="16" s="1"/>
  <c r="AC983" i="16" s="1"/>
  <c r="AC984" i="16" s="1"/>
  <c r="AC985" i="16" s="1"/>
  <c r="AC986" i="16" s="1"/>
  <c r="AC987" i="16" s="1"/>
  <c r="AC988" i="16" s="1"/>
  <c r="AC989" i="16" s="1"/>
  <c r="AC990" i="16" s="1"/>
  <c r="AC991" i="16" s="1"/>
  <c r="AC992" i="16" s="1"/>
  <c r="AC993" i="16" s="1"/>
  <c r="AC994" i="16" s="1"/>
  <c r="AC995" i="16" s="1"/>
  <c r="AC996" i="16" s="1"/>
  <c r="AC997" i="16" s="1"/>
  <c r="AC998" i="16" s="1"/>
  <c r="AC999" i="16" s="1"/>
  <c r="AC1000" i="16" s="1"/>
  <c r="AC1001" i="16" s="1"/>
  <c r="AC1002" i="16" s="1"/>
  <c r="AC1003" i="16" s="1"/>
  <c r="AC1004" i="16" s="1"/>
  <c r="AC1005" i="16" s="1"/>
  <c r="AC1006" i="16" s="1"/>
  <c r="AC1007" i="16" s="1"/>
  <c r="AC1008" i="16" s="1"/>
  <c r="AC1009" i="16" s="1"/>
  <c r="AC1010" i="16" s="1"/>
  <c r="AC1011" i="16" s="1"/>
  <c r="AC1012" i="16" s="1"/>
  <c r="AC1013" i="16" s="1"/>
  <c r="AC1014" i="16" s="1"/>
  <c r="AC1015" i="16" s="1"/>
  <c r="AC1016" i="16" s="1"/>
  <c r="AC1017" i="16" s="1"/>
  <c r="AC1018" i="16" s="1"/>
  <c r="AC1019" i="16" s="1"/>
  <c r="AC1020" i="16" s="1"/>
  <c r="AC1021" i="16" s="1"/>
  <c r="AC1022" i="16" s="1"/>
  <c r="AC1023" i="16" s="1"/>
  <c r="AC1024" i="16" s="1"/>
  <c r="AC1025" i="16" s="1"/>
  <c r="AC1026" i="16" s="1"/>
  <c r="AC1027" i="16" s="1"/>
  <c r="AC1028" i="16" s="1"/>
  <c r="AC1029" i="16" s="1"/>
  <c r="AC1030" i="16" s="1"/>
  <c r="AC1031" i="16" s="1"/>
  <c r="AC1032" i="16" s="1"/>
  <c r="AC1033" i="16" s="1"/>
  <c r="AC1034" i="16" s="1"/>
  <c r="AC1035" i="16" s="1"/>
  <c r="AC1036" i="16" s="1"/>
  <c r="AC1037" i="16" s="1"/>
  <c r="AC1038" i="16" s="1"/>
  <c r="AC1039" i="16" s="1"/>
  <c r="AC1040" i="16" s="1"/>
  <c r="AC1041" i="16" s="1"/>
  <c r="AC1042" i="16" s="1"/>
  <c r="AC1043" i="16" s="1"/>
  <c r="AC1044" i="16" s="1"/>
  <c r="AC1045" i="16" s="1"/>
  <c r="AC1046" i="16" s="1"/>
  <c r="AC1047" i="16" s="1"/>
  <c r="AC1048" i="16" s="1"/>
  <c r="AC1049" i="16" s="1"/>
  <c r="AC1050" i="16" s="1"/>
  <c r="AC1051" i="16" s="1"/>
  <c r="AC1052" i="16" s="1"/>
  <c r="AC1053" i="16" s="1"/>
  <c r="AC1054" i="16" s="1"/>
  <c r="AC1055" i="16" s="1"/>
  <c r="AC1056" i="16" s="1"/>
  <c r="AC1057" i="16" s="1"/>
  <c r="AC1058" i="16" s="1"/>
  <c r="AC1059" i="16" s="1"/>
  <c r="AC1060" i="16" s="1"/>
  <c r="AC1061" i="16" s="1"/>
  <c r="AC1062" i="16" s="1"/>
  <c r="AC1063" i="16" s="1"/>
  <c r="AC1064" i="16" s="1"/>
  <c r="AC1065" i="16" s="1"/>
  <c r="AC1066" i="16" s="1"/>
  <c r="AC1067" i="16" s="1"/>
  <c r="AC1068" i="16" s="1"/>
  <c r="AC1069" i="16" s="1"/>
  <c r="AC1070" i="16" s="1"/>
  <c r="AC1071" i="16" s="1"/>
  <c r="AC1072" i="16" s="1"/>
  <c r="AC1073" i="16" s="1"/>
  <c r="AC1074" i="16" s="1"/>
  <c r="AC1075" i="16" s="1"/>
  <c r="AC1076" i="16" s="1"/>
  <c r="AC1077" i="16" s="1"/>
  <c r="AC1078" i="16" s="1"/>
  <c r="AC1079" i="16" s="1"/>
  <c r="AC1080" i="16" s="1"/>
  <c r="AC1081" i="16" s="1"/>
  <c r="AC1082" i="16" s="1"/>
  <c r="AC1083" i="16" s="1"/>
  <c r="AC1084" i="16" s="1"/>
  <c r="AC1085" i="16" s="1"/>
  <c r="AC1086" i="16" s="1"/>
  <c r="AC1087" i="16" s="1"/>
  <c r="AC1088" i="16" s="1"/>
  <c r="AC1089" i="16" s="1"/>
  <c r="AC1090" i="16" s="1"/>
  <c r="AC1091" i="16" s="1"/>
  <c r="AC1092" i="16" s="1"/>
  <c r="AC1093" i="16" s="1"/>
  <c r="AC1094" i="16" s="1"/>
  <c r="AC1095" i="16" s="1"/>
  <c r="AC1096" i="16" s="1"/>
  <c r="AC1097" i="16" s="1"/>
  <c r="AC1098" i="16" s="1"/>
  <c r="AC1099" i="16" s="1"/>
  <c r="AC1100" i="16" s="1"/>
  <c r="AC1101" i="16" s="1"/>
  <c r="AC1102" i="16" s="1"/>
  <c r="AC1103" i="16" s="1"/>
  <c r="AC1104" i="16" s="1"/>
  <c r="AC1105" i="16" s="1"/>
  <c r="AC1106" i="16" s="1"/>
  <c r="AC1107" i="16" s="1"/>
  <c r="AC1108" i="16" s="1"/>
  <c r="AC1109" i="16" s="1"/>
  <c r="AC1110" i="16" s="1"/>
  <c r="AC1111" i="16" s="1"/>
  <c r="AC1112" i="16" s="1"/>
  <c r="AC1113" i="16" s="1"/>
  <c r="AC1114" i="16" s="1"/>
  <c r="AC1115" i="16" s="1"/>
  <c r="AC1116" i="16" s="1"/>
  <c r="AC1117" i="16" s="1"/>
  <c r="AC1118" i="16" s="1"/>
  <c r="AC1119" i="16" s="1"/>
  <c r="AC1120" i="16" s="1"/>
  <c r="AC1121" i="16" s="1"/>
  <c r="AC1122" i="16" s="1"/>
  <c r="AC1123" i="16" s="1"/>
  <c r="AC1124" i="16" s="1"/>
  <c r="AC1125" i="16" s="1"/>
  <c r="AC1126" i="16" s="1"/>
  <c r="AC1127" i="16" s="1"/>
  <c r="AC1128" i="16" s="1"/>
  <c r="AC1129" i="16" s="1"/>
  <c r="AC1130" i="16" s="1"/>
  <c r="AC1131" i="16" s="1"/>
  <c r="AC1132" i="16" s="1"/>
  <c r="AC1133" i="16" s="1"/>
  <c r="AC1134" i="16" s="1"/>
  <c r="AC1135" i="16" s="1"/>
  <c r="AC1136" i="16" s="1"/>
  <c r="AC1137" i="16" s="1"/>
  <c r="AC1138" i="16" s="1"/>
  <c r="AC1139" i="16" s="1"/>
  <c r="AC1140" i="16" s="1"/>
  <c r="AC1141" i="16" s="1"/>
  <c r="AC1142" i="16" s="1"/>
  <c r="AC1143" i="16" s="1"/>
  <c r="AC1144" i="16" s="1"/>
  <c r="AC1145" i="16" s="1"/>
  <c r="AC1146" i="16" s="1"/>
  <c r="AC1147" i="16" s="1"/>
  <c r="AC1148" i="16" s="1"/>
  <c r="AC1149" i="16" s="1"/>
  <c r="AC1150" i="16" s="1"/>
  <c r="AC1151" i="16" s="1"/>
  <c r="AC1152" i="16" s="1"/>
  <c r="AC1153" i="16" s="1"/>
  <c r="AC1154" i="16" s="1"/>
  <c r="AC1155" i="16" s="1"/>
  <c r="AC1156" i="16" s="1"/>
  <c r="AC1157" i="16" s="1"/>
  <c r="AC1158" i="16" s="1"/>
  <c r="AC1159" i="16" s="1"/>
  <c r="AC1160" i="16" s="1"/>
  <c r="AC1161" i="16" s="1"/>
  <c r="AC1162" i="16" s="1"/>
  <c r="AC1163" i="16" s="1"/>
  <c r="AC1164" i="16" s="1"/>
  <c r="AC1165" i="16" s="1"/>
  <c r="AC1166" i="16" s="1"/>
  <c r="AC1167" i="16" s="1"/>
  <c r="AC1168" i="16" s="1"/>
  <c r="AC1169" i="16" s="1"/>
  <c r="AC1170" i="16" s="1"/>
  <c r="AC1171" i="16" s="1"/>
  <c r="AC1172" i="16" s="1"/>
  <c r="AC1173" i="16" s="1"/>
  <c r="AC1174" i="16" s="1"/>
  <c r="AC1175" i="16" s="1"/>
  <c r="AC1176" i="16" s="1"/>
  <c r="AC1177" i="16" s="1"/>
  <c r="AC1178" i="16" s="1"/>
  <c r="AC1179" i="16" s="1"/>
  <c r="AC1180" i="16" s="1"/>
  <c r="AC1181" i="16" s="1"/>
  <c r="AC1182" i="16" s="1"/>
  <c r="AC1183" i="16" s="1"/>
  <c r="AC1184" i="16" s="1"/>
  <c r="AC1185" i="16" s="1"/>
  <c r="AC1186" i="16" s="1"/>
  <c r="AC1187" i="16" s="1"/>
  <c r="AC1188" i="16" s="1"/>
  <c r="AC1189" i="16" s="1"/>
  <c r="AC1190" i="16" s="1"/>
  <c r="AC1191" i="16" s="1"/>
  <c r="AC1192" i="16" s="1"/>
  <c r="AC1193" i="16" s="1"/>
  <c r="AC1194" i="16" s="1"/>
  <c r="AC1195" i="16" s="1"/>
  <c r="AC1196" i="16" s="1"/>
  <c r="AC1197" i="16" s="1"/>
  <c r="AC1198" i="16" s="1"/>
  <c r="AC1199" i="16" s="1"/>
  <c r="AC1200" i="16" s="1"/>
  <c r="AC1201" i="16" s="1"/>
  <c r="AC1202" i="16" s="1"/>
  <c r="AC1203" i="16" s="1"/>
  <c r="AC1204" i="16" s="1"/>
  <c r="AC1205" i="16" s="1"/>
  <c r="AC1206" i="16" s="1"/>
  <c r="AC1207" i="16" s="1"/>
  <c r="AC1208" i="16" s="1"/>
  <c r="AC1209" i="16" s="1"/>
  <c r="AC1210" i="16" s="1"/>
  <c r="AC1211" i="16" s="1"/>
  <c r="AC1212" i="16" s="1"/>
  <c r="AC1213" i="16" s="1"/>
  <c r="AC1214" i="16" s="1"/>
  <c r="AC1215" i="16" s="1"/>
  <c r="AC1216" i="16" s="1"/>
  <c r="AC1217" i="16" s="1"/>
  <c r="AC1218" i="16" s="1"/>
  <c r="AC1219" i="16" s="1"/>
  <c r="AC1220" i="16" s="1"/>
  <c r="AC1221" i="16" s="1"/>
  <c r="AC1222" i="16" s="1"/>
  <c r="AC1223" i="16" s="1"/>
  <c r="AC1224" i="16" s="1"/>
  <c r="AC1225" i="16" s="1"/>
  <c r="AC1226" i="16" s="1"/>
  <c r="AC1227" i="16" s="1"/>
  <c r="AC1228" i="16" s="1"/>
  <c r="AC1229" i="16" s="1"/>
  <c r="AC1230" i="16" s="1"/>
  <c r="AC1231" i="16" s="1"/>
  <c r="AC1232" i="16" s="1"/>
  <c r="AC1233" i="16" s="1"/>
  <c r="AC1234" i="16" s="1"/>
  <c r="AC1235" i="16" s="1"/>
  <c r="AC1236" i="16" s="1"/>
  <c r="AC1237" i="16" s="1"/>
  <c r="AC1238" i="16" s="1"/>
  <c r="AC1239" i="16" s="1"/>
  <c r="AC1240" i="16" s="1"/>
  <c r="AC1241" i="16" s="1"/>
  <c r="AC1242" i="16" s="1"/>
  <c r="AC1243" i="16" s="1"/>
  <c r="AC1244" i="16" s="1"/>
  <c r="AC1245" i="16" s="1"/>
  <c r="AC1246" i="16" s="1"/>
  <c r="AC1247" i="16" s="1"/>
  <c r="AC1248" i="16" s="1"/>
  <c r="AC1249" i="16" s="1"/>
  <c r="AC1250" i="16" s="1"/>
  <c r="AC1251" i="16" s="1"/>
  <c r="AC1252" i="16" s="1"/>
  <c r="AC1253" i="16" s="1"/>
  <c r="AC1254" i="16" s="1"/>
  <c r="AC1255" i="16" s="1"/>
  <c r="AC1256" i="16" s="1"/>
  <c r="AC1257" i="16" s="1"/>
  <c r="AC1258" i="16" s="1"/>
  <c r="AC1259" i="16" s="1"/>
  <c r="AC1260" i="16" s="1"/>
  <c r="AC1261" i="16" s="1"/>
  <c r="AC1262" i="16" s="1"/>
  <c r="AC1263" i="16" s="1"/>
  <c r="AC1264" i="16" s="1"/>
  <c r="AC1265" i="16" s="1"/>
  <c r="AC1266" i="16" s="1"/>
  <c r="AC1267" i="16" s="1"/>
  <c r="AC1268" i="16" s="1"/>
  <c r="AC1269" i="16" s="1"/>
  <c r="AC1270" i="16" s="1"/>
  <c r="AC1271" i="16" s="1"/>
  <c r="AC1272" i="16" s="1"/>
  <c r="AC1273" i="16" s="1"/>
  <c r="AC1274" i="16" s="1"/>
  <c r="AC1275" i="16" s="1"/>
  <c r="AC1276" i="16" s="1"/>
  <c r="AC1277" i="16" s="1"/>
  <c r="AC1278" i="16" s="1"/>
  <c r="AC1279" i="16" s="1"/>
  <c r="AC1280" i="16" s="1"/>
  <c r="AC1281" i="16" s="1"/>
  <c r="AC1282" i="16" s="1"/>
  <c r="AC1283" i="16" s="1"/>
  <c r="AC1284" i="16" s="1"/>
  <c r="AC1285" i="16" s="1"/>
  <c r="AC1286" i="16" s="1"/>
  <c r="AC1287" i="16" s="1"/>
  <c r="AC1288" i="16" s="1"/>
  <c r="AC1289" i="16" s="1"/>
  <c r="AC1290" i="16" s="1"/>
  <c r="AC1291" i="16" s="1"/>
  <c r="AC1292" i="16" s="1"/>
  <c r="AC1293" i="16" s="1"/>
  <c r="AC1294" i="16" s="1"/>
  <c r="AC1295" i="16" s="1"/>
  <c r="AC1296" i="16" s="1"/>
  <c r="AC1297" i="16" s="1"/>
  <c r="AC1298" i="16" s="1"/>
  <c r="AC1299" i="16" s="1"/>
  <c r="AC1300" i="16" s="1"/>
  <c r="AC1301" i="16" s="1"/>
  <c r="AC1302" i="16" s="1"/>
  <c r="AC1303" i="16" s="1"/>
  <c r="AC1304" i="16" s="1"/>
  <c r="AC1305" i="16" s="1"/>
  <c r="AK4" i="16"/>
  <c r="AK5" i="16" s="1"/>
  <c r="AK6" i="16" s="1"/>
  <c r="AK7" i="16" s="1"/>
  <c r="AK8" i="16" s="1"/>
  <c r="AK9" i="16" s="1"/>
  <c r="AK10" i="16" s="1"/>
  <c r="AK11" i="16" s="1"/>
  <c r="AK12" i="16" s="1"/>
  <c r="AK13" i="16" s="1"/>
  <c r="AK14" i="16" s="1"/>
  <c r="AK15" i="16" s="1"/>
  <c r="AK16" i="16" s="1"/>
  <c r="AK17" i="16" s="1"/>
  <c r="AK18" i="16" s="1"/>
  <c r="AK19" i="16" s="1"/>
  <c r="AK20" i="16" s="1"/>
  <c r="AK21" i="16" s="1"/>
  <c r="AK22" i="16" s="1"/>
  <c r="AK23" i="16" s="1"/>
  <c r="AK24" i="16" s="1"/>
  <c r="AK25" i="16" s="1"/>
  <c r="AK26" i="16" s="1"/>
  <c r="AK27" i="16" s="1"/>
  <c r="AK28" i="16" s="1"/>
  <c r="AK29" i="16" s="1"/>
  <c r="AK30" i="16" s="1"/>
  <c r="AK31" i="16" s="1"/>
  <c r="AK32" i="16" s="1"/>
  <c r="AK33" i="16" s="1"/>
  <c r="AK34" i="16" s="1"/>
  <c r="AK35" i="16" s="1"/>
  <c r="AK36" i="16" s="1"/>
  <c r="AK37" i="16" s="1"/>
  <c r="AK38" i="16" s="1"/>
  <c r="AK39" i="16" s="1"/>
  <c r="AK40" i="16" s="1"/>
  <c r="AK41" i="16" s="1"/>
  <c r="AK42" i="16" s="1"/>
  <c r="AK43" i="16" s="1"/>
  <c r="AK44" i="16" s="1"/>
  <c r="AK45" i="16" s="1"/>
  <c r="AK46" i="16" s="1"/>
  <c r="AK47" i="16" s="1"/>
  <c r="AK48" i="16" s="1"/>
  <c r="AK49" i="16" s="1"/>
  <c r="AK50" i="16" s="1"/>
  <c r="AK51" i="16" s="1"/>
  <c r="AK52" i="16" s="1"/>
  <c r="AK53" i="16" s="1"/>
  <c r="AK54" i="16" s="1"/>
  <c r="AK55" i="16" s="1"/>
  <c r="AK56" i="16" s="1"/>
  <c r="AK57" i="16" s="1"/>
  <c r="AK58" i="16" s="1"/>
  <c r="AK59" i="16" s="1"/>
  <c r="AK60" i="16" s="1"/>
  <c r="AK61" i="16" s="1"/>
  <c r="AK62" i="16" s="1"/>
  <c r="AK63" i="16" s="1"/>
  <c r="AK64" i="16" s="1"/>
  <c r="AK65" i="16" s="1"/>
  <c r="AK66" i="16" s="1"/>
  <c r="AK67" i="16" s="1"/>
  <c r="AK68" i="16" s="1"/>
  <c r="AK69" i="16" s="1"/>
  <c r="AK70" i="16" s="1"/>
  <c r="AK71" i="16" s="1"/>
  <c r="AK72" i="16" s="1"/>
  <c r="AK73" i="16" s="1"/>
  <c r="AK74" i="16" s="1"/>
  <c r="AK75" i="16" s="1"/>
  <c r="AK76" i="16" s="1"/>
  <c r="AK77" i="16" s="1"/>
  <c r="AK78" i="16" s="1"/>
  <c r="AK79" i="16" s="1"/>
  <c r="AK80" i="16" s="1"/>
  <c r="AK81" i="16" s="1"/>
  <c r="AK82" i="16" s="1"/>
  <c r="AK83" i="16" s="1"/>
  <c r="AK84" i="16" s="1"/>
  <c r="AK85" i="16" s="1"/>
  <c r="AK86" i="16" s="1"/>
  <c r="AK87" i="16" s="1"/>
  <c r="AK88" i="16" s="1"/>
  <c r="AK89" i="16" s="1"/>
  <c r="AK90" i="16" s="1"/>
  <c r="AK91" i="16" s="1"/>
  <c r="AK92" i="16" s="1"/>
  <c r="AK93" i="16" s="1"/>
  <c r="AK94" i="16" s="1"/>
  <c r="AK95" i="16" s="1"/>
  <c r="AK96" i="16" s="1"/>
  <c r="AK97" i="16" s="1"/>
  <c r="AK98" i="16" s="1"/>
  <c r="AK99" i="16" s="1"/>
  <c r="AK100" i="16" s="1"/>
  <c r="AK101" i="16" s="1"/>
  <c r="AK102" i="16" s="1"/>
  <c r="AK103" i="16" s="1"/>
  <c r="AK104" i="16" s="1"/>
  <c r="AK105" i="16" s="1"/>
  <c r="AK106" i="16" s="1"/>
  <c r="AK107" i="16" s="1"/>
  <c r="AK108" i="16" s="1"/>
  <c r="AK109" i="16" s="1"/>
  <c r="AK110" i="16" s="1"/>
  <c r="AK111" i="16" s="1"/>
  <c r="AK112" i="16" s="1"/>
  <c r="AK113" i="16" s="1"/>
  <c r="AK114" i="16" s="1"/>
  <c r="AK115" i="16" s="1"/>
  <c r="AK116" i="16" s="1"/>
  <c r="AK117" i="16" s="1"/>
  <c r="AK118" i="16" s="1"/>
  <c r="AK119" i="16" s="1"/>
  <c r="AK120" i="16" s="1"/>
  <c r="AK121" i="16" s="1"/>
  <c r="AK122" i="16" s="1"/>
  <c r="AK123" i="16" s="1"/>
  <c r="AK124" i="16" s="1"/>
  <c r="AK125" i="16" s="1"/>
  <c r="AK126" i="16" s="1"/>
  <c r="AK127" i="16" s="1"/>
  <c r="AK128" i="16" s="1"/>
  <c r="AK129" i="16" s="1"/>
  <c r="AK130" i="16" s="1"/>
  <c r="AK131" i="16" s="1"/>
  <c r="AK132" i="16" s="1"/>
  <c r="AK133" i="16" s="1"/>
  <c r="AK134" i="16" s="1"/>
  <c r="AK135" i="16" s="1"/>
  <c r="AK136" i="16" s="1"/>
  <c r="AK137" i="16" s="1"/>
  <c r="AK138" i="16" s="1"/>
  <c r="AK139" i="16" s="1"/>
  <c r="AK140" i="16" s="1"/>
  <c r="AK141" i="16" s="1"/>
  <c r="AK142" i="16" s="1"/>
  <c r="AK143" i="16" s="1"/>
  <c r="AK144" i="16" s="1"/>
  <c r="AK145" i="16" s="1"/>
  <c r="AK146" i="16" s="1"/>
  <c r="AK147" i="16" s="1"/>
  <c r="AK148" i="16" s="1"/>
  <c r="AK149" i="16" s="1"/>
  <c r="AK150" i="16" s="1"/>
  <c r="AK151" i="16" s="1"/>
  <c r="AK152" i="16" s="1"/>
  <c r="AK153" i="16" s="1"/>
  <c r="AK154" i="16" s="1"/>
  <c r="AK155" i="16" s="1"/>
  <c r="AK156" i="16" s="1"/>
  <c r="AK157" i="16" s="1"/>
  <c r="AK158" i="16" s="1"/>
  <c r="AK159" i="16" s="1"/>
  <c r="AK160" i="16" s="1"/>
  <c r="AK161" i="16" s="1"/>
  <c r="AK162" i="16" s="1"/>
  <c r="AK163" i="16" s="1"/>
  <c r="AK164" i="16" s="1"/>
  <c r="AK165" i="16" s="1"/>
  <c r="AK166" i="16" s="1"/>
  <c r="AK167" i="16" s="1"/>
  <c r="AK168" i="16" s="1"/>
  <c r="AK169" i="16" s="1"/>
  <c r="AK170" i="16" s="1"/>
  <c r="AK171" i="16" s="1"/>
  <c r="AK172" i="16" s="1"/>
  <c r="AK173" i="16" s="1"/>
  <c r="AK174" i="16" s="1"/>
  <c r="AK175" i="16" s="1"/>
  <c r="AK176" i="16" s="1"/>
  <c r="AK177" i="16" s="1"/>
  <c r="AK178" i="16" s="1"/>
  <c r="AK179" i="16" s="1"/>
  <c r="AK180" i="16" s="1"/>
  <c r="AK181" i="16" s="1"/>
  <c r="AK182" i="16" s="1"/>
  <c r="AK183" i="16" s="1"/>
  <c r="AK184" i="16" s="1"/>
  <c r="AK185" i="16" s="1"/>
  <c r="AK186" i="16" s="1"/>
  <c r="AK187" i="16" s="1"/>
  <c r="AK188" i="16" s="1"/>
  <c r="AK189" i="16" s="1"/>
  <c r="AK190" i="16" s="1"/>
  <c r="AK191" i="16" s="1"/>
  <c r="AK192" i="16" s="1"/>
  <c r="AK193" i="16" s="1"/>
  <c r="AK194" i="16" s="1"/>
  <c r="AK195" i="16" s="1"/>
  <c r="AK196" i="16" s="1"/>
  <c r="AK197" i="16" s="1"/>
  <c r="AK198" i="16" s="1"/>
  <c r="AK199" i="16" s="1"/>
  <c r="AK200" i="16" s="1"/>
  <c r="AK201" i="16" s="1"/>
  <c r="AK202" i="16" s="1"/>
  <c r="AK203" i="16" s="1"/>
  <c r="AK204" i="16" s="1"/>
  <c r="AK205" i="16" s="1"/>
  <c r="AK206" i="16" s="1"/>
  <c r="AK207" i="16" s="1"/>
  <c r="AK208" i="16" s="1"/>
  <c r="AK209" i="16" s="1"/>
  <c r="AK210" i="16" s="1"/>
  <c r="AK211" i="16" s="1"/>
  <c r="AK212" i="16" s="1"/>
  <c r="AK213" i="16" s="1"/>
  <c r="AK214" i="16" s="1"/>
  <c r="AK215" i="16" s="1"/>
  <c r="AK216" i="16" s="1"/>
  <c r="AK217" i="16" s="1"/>
  <c r="AK218" i="16" s="1"/>
  <c r="AK219" i="16" s="1"/>
  <c r="AK220" i="16" s="1"/>
  <c r="AK221" i="16" s="1"/>
  <c r="AK222" i="16" s="1"/>
  <c r="AK223" i="16" s="1"/>
  <c r="AK224" i="16" s="1"/>
  <c r="AK225" i="16" s="1"/>
  <c r="AK226" i="16" s="1"/>
  <c r="AK227" i="16" s="1"/>
  <c r="AK228" i="16" s="1"/>
  <c r="AK229" i="16" s="1"/>
  <c r="AK230" i="16" s="1"/>
  <c r="AK231" i="16" s="1"/>
  <c r="AK232" i="16" s="1"/>
  <c r="AK233" i="16" s="1"/>
  <c r="AK234" i="16" s="1"/>
  <c r="AK235" i="16" s="1"/>
  <c r="AK236" i="16" s="1"/>
  <c r="AK237" i="16" s="1"/>
  <c r="AK238" i="16" s="1"/>
  <c r="AK239" i="16" s="1"/>
  <c r="AK240" i="16" s="1"/>
  <c r="AK241" i="16" s="1"/>
  <c r="AK242" i="16" s="1"/>
  <c r="AK243" i="16" s="1"/>
  <c r="AK244" i="16" s="1"/>
  <c r="AK245" i="16" s="1"/>
  <c r="AK246" i="16" s="1"/>
  <c r="AK247" i="16" s="1"/>
  <c r="AK248" i="16" s="1"/>
  <c r="AK249" i="16" s="1"/>
  <c r="AK250" i="16" s="1"/>
  <c r="AK251" i="16" s="1"/>
  <c r="AK252" i="16" s="1"/>
  <c r="AK253" i="16" s="1"/>
  <c r="AK254" i="16" s="1"/>
  <c r="AK255" i="16" s="1"/>
  <c r="AK256" i="16" s="1"/>
  <c r="AK257" i="16" s="1"/>
  <c r="AK258" i="16" s="1"/>
  <c r="AK259" i="16" s="1"/>
  <c r="AK260" i="16" s="1"/>
  <c r="AK261" i="16" s="1"/>
  <c r="AK262" i="16" s="1"/>
  <c r="AK263" i="16" s="1"/>
  <c r="AK264" i="16" s="1"/>
  <c r="AK265" i="16" s="1"/>
  <c r="AK266" i="16" s="1"/>
  <c r="AK267" i="16" s="1"/>
  <c r="AK268" i="16" s="1"/>
  <c r="AK269" i="16" s="1"/>
  <c r="AK270" i="16" s="1"/>
  <c r="AK271" i="16" s="1"/>
  <c r="AK272" i="16" s="1"/>
  <c r="AK273" i="16" s="1"/>
  <c r="AK274" i="16" s="1"/>
  <c r="AK275" i="16" s="1"/>
  <c r="AK276" i="16" s="1"/>
  <c r="AK277" i="16" s="1"/>
  <c r="AK278" i="16" s="1"/>
  <c r="AK279" i="16" s="1"/>
  <c r="AK280" i="16" s="1"/>
  <c r="AK281" i="16" s="1"/>
  <c r="AK282" i="16" s="1"/>
  <c r="AK283" i="16" s="1"/>
  <c r="AK284" i="16" s="1"/>
  <c r="AK285" i="16" s="1"/>
  <c r="AK286" i="16" s="1"/>
  <c r="AK287" i="16" s="1"/>
  <c r="AK288" i="16" s="1"/>
  <c r="AK289" i="16" s="1"/>
  <c r="AK290" i="16" s="1"/>
  <c r="AK291" i="16" s="1"/>
  <c r="AK292" i="16" s="1"/>
  <c r="AK293" i="16" s="1"/>
  <c r="AK294" i="16" s="1"/>
  <c r="AK295" i="16" s="1"/>
  <c r="AK296" i="16" s="1"/>
  <c r="AK297" i="16" s="1"/>
  <c r="AK298" i="16" s="1"/>
  <c r="AK299" i="16" s="1"/>
  <c r="AK300" i="16" s="1"/>
  <c r="AK301" i="16" s="1"/>
  <c r="AK302" i="16" s="1"/>
  <c r="AK303" i="16" s="1"/>
  <c r="AK304" i="16" s="1"/>
  <c r="AK305" i="16" s="1"/>
  <c r="AK306" i="16" s="1"/>
  <c r="AK307" i="16" s="1"/>
  <c r="AK308" i="16" s="1"/>
  <c r="AK309" i="16" s="1"/>
  <c r="AK310" i="16" s="1"/>
  <c r="AK311" i="16" s="1"/>
  <c r="AK312" i="16" s="1"/>
  <c r="AK313" i="16" s="1"/>
  <c r="AK314" i="16" s="1"/>
  <c r="AK315" i="16" s="1"/>
  <c r="AK316" i="16" s="1"/>
  <c r="AK317" i="16" s="1"/>
  <c r="AK318" i="16" s="1"/>
  <c r="AK319" i="16" s="1"/>
  <c r="AK320" i="16" s="1"/>
  <c r="AK321" i="16" s="1"/>
  <c r="AK322" i="16" s="1"/>
  <c r="AK323" i="16" s="1"/>
  <c r="AK324" i="16" s="1"/>
  <c r="AK325" i="16" s="1"/>
  <c r="AK326" i="16" s="1"/>
  <c r="AK327" i="16" s="1"/>
  <c r="AK328" i="16" s="1"/>
  <c r="AK329" i="16" s="1"/>
  <c r="AK330" i="16" s="1"/>
  <c r="AK331" i="16" s="1"/>
  <c r="AK332" i="16" s="1"/>
  <c r="AK333" i="16" s="1"/>
  <c r="AK334" i="16" s="1"/>
  <c r="AK335" i="16" s="1"/>
  <c r="AK336" i="16" s="1"/>
  <c r="AK337" i="16" s="1"/>
  <c r="AK338" i="16" s="1"/>
  <c r="AK339" i="16" s="1"/>
  <c r="AK340" i="16" s="1"/>
  <c r="AK341" i="16" s="1"/>
  <c r="AK342" i="16" s="1"/>
  <c r="AK343" i="16" s="1"/>
  <c r="AK344" i="16" s="1"/>
  <c r="AK345" i="16" s="1"/>
  <c r="AK346" i="16" s="1"/>
  <c r="AK347" i="16" s="1"/>
  <c r="AK348" i="16" s="1"/>
  <c r="AK349" i="16" s="1"/>
  <c r="AK350" i="16" s="1"/>
  <c r="AK351" i="16" s="1"/>
  <c r="AK352" i="16" s="1"/>
  <c r="AK353" i="16" s="1"/>
  <c r="AK354" i="16" s="1"/>
  <c r="AK355" i="16" s="1"/>
  <c r="AK356" i="16" s="1"/>
  <c r="AK357" i="16" s="1"/>
  <c r="AK358" i="16" s="1"/>
  <c r="AK359" i="16" s="1"/>
  <c r="AK360" i="16" s="1"/>
  <c r="AK361" i="16" s="1"/>
  <c r="AK362" i="16" s="1"/>
  <c r="AK363" i="16" s="1"/>
  <c r="AK364" i="16" s="1"/>
  <c r="AK365" i="16" s="1"/>
  <c r="AK366" i="16" s="1"/>
  <c r="AK367" i="16" s="1"/>
  <c r="AK368" i="16" s="1"/>
  <c r="AK369" i="16" s="1"/>
  <c r="AK370" i="16" s="1"/>
  <c r="AK371" i="16" s="1"/>
  <c r="AK372" i="16" s="1"/>
  <c r="AK373" i="16" s="1"/>
  <c r="AK374" i="16" s="1"/>
  <c r="AK375" i="16" s="1"/>
  <c r="AK376" i="16" s="1"/>
  <c r="AK377" i="16" s="1"/>
  <c r="AK378" i="16" s="1"/>
  <c r="AK379" i="16" s="1"/>
  <c r="AK380" i="16" s="1"/>
  <c r="AK381" i="16" s="1"/>
  <c r="AK382" i="16" s="1"/>
  <c r="AK383" i="16" s="1"/>
  <c r="AK384" i="16" s="1"/>
  <c r="AK385" i="16" s="1"/>
  <c r="AK386" i="16" s="1"/>
  <c r="AK387" i="16" s="1"/>
  <c r="AK388" i="16" s="1"/>
  <c r="AK389" i="16" s="1"/>
  <c r="AK390" i="16" s="1"/>
  <c r="AK391" i="16" s="1"/>
  <c r="AK392" i="16" s="1"/>
  <c r="AK393" i="16" s="1"/>
  <c r="AK394" i="16" s="1"/>
  <c r="AK395" i="16" s="1"/>
  <c r="AK396" i="16" s="1"/>
  <c r="AK397" i="16" s="1"/>
  <c r="AK398" i="16" s="1"/>
  <c r="AK399" i="16" s="1"/>
  <c r="AK400" i="16" s="1"/>
  <c r="AK401" i="16" s="1"/>
  <c r="AK402" i="16" s="1"/>
  <c r="AK403" i="16" s="1"/>
  <c r="AK404" i="16" s="1"/>
  <c r="AK405" i="16" s="1"/>
  <c r="AK406" i="16" s="1"/>
  <c r="AK407" i="16" s="1"/>
  <c r="AK408" i="16" s="1"/>
  <c r="AK409" i="16" s="1"/>
  <c r="AK410" i="16" s="1"/>
  <c r="AK411" i="16" s="1"/>
  <c r="AK412" i="16" s="1"/>
  <c r="AK413" i="16" s="1"/>
  <c r="AK414" i="16" s="1"/>
  <c r="AK415" i="16" s="1"/>
  <c r="AK416" i="16" s="1"/>
  <c r="AK417" i="16" s="1"/>
  <c r="AK418" i="16" s="1"/>
  <c r="AK419" i="16" s="1"/>
  <c r="AK420" i="16" s="1"/>
  <c r="AK421" i="16" s="1"/>
  <c r="AK422" i="16" s="1"/>
  <c r="AK423" i="16" s="1"/>
  <c r="AK424" i="16" s="1"/>
  <c r="AK425" i="16" s="1"/>
  <c r="AK426" i="16" s="1"/>
  <c r="AK427" i="16" s="1"/>
  <c r="AK428" i="16" s="1"/>
  <c r="AK429" i="16" s="1"/>
  <c r="AK430" i="16" s="1"/>
  <c r="AK431" i="16" s="1"/>
  <c r="AK432" i="16" s="1"/>
  <c r="AK433" i="16" s="1"/>
  <c r="AK434" i="16" s="1"/>
  <c r="AK435" i="16" s="1"/>
  <c r="AK436" i="16" s="1"/>
  <c r="AK437" i="16" s="1"/>
  <c r="AK438" i="16" s="1"/>
  <c r="AK439" i="16" s="1"/>
  <c r="AK440" i="16" s="1"/>
  <c r="AK441" i="16" s="1"/>
  <c r="AK442" i="16" s="1"/>
  <c r="AK443" i="16" s="1"/>
  <c r="AK444" i="16" s="1"/>
  <c r="AK445" i="16" s="1"/>
  <c r="AK446" i="16" s="1"/>
  <c r="AK447" i="16" s="1"/>
  <c r="AK448" i="16" s="1"/>
  <c r="AK449" i="16" s="1"/>
  <c r="AK450" i="16" s="1"/>
  <c r="AK451" i="16" s="1"/>
  <c r="AK452" i="16" s="1"/>
  <c r="AK453" i="16" s="1"/>
  <c r="AK454" i="16" s="1"/>
  <c r="AK455" i="16" s="1"/>
  <c r="AK456" i="16" s="1"/>
  <c r="AK457" i="16" s="1"/>
  <c r="AK458" i="16" s="1"/>
  <c r="AK459" i="16" s="1"/>
  <c r="AK460" i="16" s="1"/>
  <c r="AK461" i="16" s="1"/>
  <c r="AK462" i="16" s="1"/>
  <c r="AK463" i="16" s="1"/>
  <c r="AK464" i="16" s="1"/>
  <c r="AK465" i="16" s="1"/>
  <c r="AK466" i="16" s="1"/>
  <c r="AK467" i="16" s="1"/>
  <c r="AK468" i="16" s="1"/>
  <c r="AK469" i="16" s="1"/>
  <c r="AK470" i="16" s="1"/>
  <c r="AK471" i="16" s="1"/>
  <c r="AK472" i="16" s="1"/>
  <c r="AK473" i="16" s="1"/>
  <c r="AK474" i="16" s="1"/>
  <c r="AK475" i="16" s="1"/>
  <c r="AK476" i="16" s="1"/>
  <c r="AK477" i="16" s="1"/>
  <c r="AK478" i="16" s="1"/>
  <c r="AK479" i="16" s="1"/>
  <c r="AK480" i="16" s="1"/>
  <c r="AK481" i="16" s="1"/>
  <c r="AK482" i="16" s="1"/>
  <c r="AK483" i="16" s="1"/>
  <c r="AK484" i="16" s="1"/>
  <c r="AK485" i="16" s="1"/>
  <c r="AK486" i="16" s="1"/>
  <c r="AK487" i="16" s="1"/>
  <c r="AK488" i="16" s="1"/>
  <c r="AK489" i="16" s="1"/>
  <c r="AK490" i="16" s="1"/>
  <c r="AK491" i="16" s="1"/>
  <c r="AK492" i="16" s="1"/>
  <c r="AK493" i="16" s="1"/>
  <c r="AK494" i="16" s="1"/>
  <c r="AK495" i="16" s="1"/>
  <c r="AK496" i="16" s="1"/>
  <c r="AK497" i="16" s="1"/>
  <c r="AK498" i="16" s="1"/>
  <c r="AK499" i="16" s="1"/>
  <c r="AK500" i="16" s="1"/>
  <c r="AK501" i="16" s="1"/>
  <c r="AK502" i="16" s="1"/>
  <c r="AK503" i="16" s="1"/>
  <c r="AK504" i="16" s="1"/>
  <c r="AK505" i="16" s="1"/>
  <c r="AK506" i="16" s="1"/>
  <c r="AK507" i="16" s="1"/>
  <c r="AK508" i="16" s="1"/>
  <c r="AK509" i="16" s="1"/>
  <c r="AK510" i="16" s="1"/>
  <c r="AK511" i="16" s="1"/>
  <c r="AK512" i="16" s="1"/>
  <c r="AK513" i="16" s="1"/>
  <c r="AK514" i="16" s="1"/>
  <c r="AK515" i="16" s="1"/>
  <c r="AK516" i="16" s="1"/>
  <c r="AK517" i="16" s="1"/>
  <c r="AK518" i="16" s="1"/>
  <c r="AK519" i="16" s="1"/>
  <c r="AK520" i="16" s="1"/>
  <c r="AK521" i="16" s="1"/>
  <c r="AK522" i="16" s="1"/>
  <c r="AK523" i="16" s="1"/>
  <c r="AK524" i="16" s="1"/>
  <c r="AK525" i="16" s="1"/>
  <c r="AK526" i="16" s="1"/>
  <c r="AK527" i="16" s="1"/>
  <c r="AK528" i="16" s="1"/>
  <c r="AK529" i="16" s="1"/>
  <c r="AK530" i="16" s="1"/>
  <c r="AK531" i="16" s="1"/>
  <c r="AK532" i="16" s="1"/>
  <c r="AK533" i="16" s="1"/>
  <c r="AK534" i="16" s="1"/>
  <c r="AK535" i="16" s="1"/>
  <c r="AK536" i="16" s="1"/>
  <c r="AK537" i="16" s="1"/>
  <c r="AK538" i="16" s="1"/>
  <c r="AK539" i="16" s="1"/>
  <c r="AK540" i="16" s="1"/>
  <c r="AK541" i="16" s="1"/>
  <c r="AK542" i="16" s="1"/>
  <c r="AK543" i="16" s="1"/>
  <c r="AK544" i="16" s="1"/>
  <c r="AK545" i="16" s="1"/>
  <c r="AK546" i="16" s="1"/>
  <c r="AK547" i="16" s="1"/>
  <c r="AK548" i="16" s="1"/>
  <c r="AK549" i="16" s="1"/>
  <c r="AK550" i="16" s="1"/>
  <c r="AK551" i="16" s="1"/>
  <c r="AK552" i="16" s="1"/>
  <c r="AK553" i="16" s="1"/>
  <c r="AK554" i="16" s="1"/>
  <c r="AK555" i="16" s="1"/>
  <c r="AK556" i="16" s="1"/>
  <c r="AK557" i="16" s="1"/>
  <c r="AK558" i="16" s="1"/>
  <c r="AK559" i="16" s="1"/>
  <c r="AK560" i="16" s="1"/>
  <c r="AK561" i="16" s="1"/>
  <c r="AK562" i="16" s="1"/>
  <c r="AK563" i="16" s="1"/>
  <c r="AK564" i="16" s="1"/>
  <c r="AK565" i="16" s="1"/>
  <c r="AK566" i="16" s="1"/>
  <c r="AK567" i="16" s="1"/>
  <c r="AK568" i="16" s="1"/>
  <c r="AK569" i="16" s="1"/>
  <c r="AK570" i="16" s="1"/>
  <c r="AK571" i="16" s="1"/>
  <c r="AK572" i="16" s="1"/>
  <c r="AK573" i="16" s="1"/>
  <c r="AK574" i="16" s="1"/>
  <c r="AK575" i="16" s="1"/>
  <c r="AK576" i="16" s="1"/>
  <c r="AK577" i="16" s="1"/>
  <c r="AK578" i="16" s="1"/>
  <c r="AK579" i="16" s="1"/>
  <c r="AK580" i="16" s="1"/>
  <c r="AK581" i="16" s="1"/>
  <c r="AK582" i="16" s="1"/>
  <c r="AK583" i="16" s="1"/>
  <c r="AK584" i="16" s="1"/>
  <c r="AK585" i="16" s="1"/>
  <c r="AK586" i="16" s="1"/>
  <c r="AK587" i="16" s="1"/>
  <c r="AK588" i="16" s="1"/>
  <c r="AK589" i="16" s="1"/>
  <c r="AK590" i="16" s="1"/>
  <c r="AK591" i="16" s="1"/>
  <c r="AK592" i="16" s="1"/>
  <c r="AK593" i="16" s="1"/>
  <c r="AK594" i="16" s="1"/>
  <c r="AK595" i="16" s="1"/>
  <c r="AK596" i="16" s="1"/>
  <c r="AK597" i="16" s="1"/>
  <c r="AK598" i="16" s="1"/>
  <c r="AK599" i="16" s="1"/>
  <c r="AK600" i="16" s="1"/>
  <c r="AK601" i="16" s="1"/>
  <c r="AK602" i="16" s="1"/>
  <c r="AK603" i="16" s="1"/>
  <c r="AK604" i="16" s="1"/>
  <c r="AK605" i="16" s="1"/>
  <c r="AK606" i="16" s="1"/>
  <c r="AK607" i="16" s="1"/>
  <c r="AK608" i="16" s="1"/>
  <c r="AK609" i="16" s="1"/>
  <c r="AK610" i="16" s="1"/>
  <c r="AK611" i="16" s="1"/>
  <c r="AK612" i="16" s="1"/>
  <c r="AK613" i="16" s="1"/>
  <c r="AK614" i="16" s="1"/>
  <c r="AK615" i="16" s="1"/>
  <c r="AK616" i="16" s="1"/>
  <c r="AK617" i="16" s="1"/>
  <c r="AK618" i="16" s="1"/>
  <c r="AK619" i="16" s="1"/>
  <c r="AK620" i="16" s="1"/>
  <c r="AK621" i="16" s="1"/>
  <c r="AK622" i="16" s="1"/>
  <c r="AK623" i="16" s="1"/>
  <c r="AK624" i="16" s="1"/>
  <c r="AK625" i="16" s="1"/>
  <c r="AK626" i="16" s="1"/>
  <c r="AK627" i="16" s="1"/>
  <c r="AK628" i="16" s="1"/>
  <c r="AK629" i="16" s="1"/>
  <c r="AK630" i="16" s="1"/>
  <c r="AK631" i="16" s="1"/>
  <c r="AK632" i="16" s="1"/>
  <c r="AK633" i="16" s="1"/>
  <c r="AK634" i="16" s="1"/>
  <c r="AK635" i="16" s="1"/>
  <c r="AK636" i="16" s="1"/>
  <c r="AK637" i="16" s="1"/>
  <c r="AK638" i="16" s="1"/>
  <c r="AK639" i="16" s="1"/>
  <c r="AK640" i="16" s="1"/>
  <c r="AK641" i="16" s="1"/>
  <c r="AK642" i="16" s="1"/>
  <c r="AK643" i="16" s="1"/>
  <c r="AK644" i="16" s="1"/>
  <c r="AK645" i="16" s="1"/>
  <c r="AK646" i="16" s="1"/>
  <c r="AK647" i="16" s="1"/>
  <c r="AK648" i="16" s="1"/>
  <c r="AK649" i="16" s="1"/>
  <c r="AK650" i="16" s="1"/>
  <c r="AK651" i="16" s="1"/>
  <c r="AK652" i="16" s="1"/>
  <c r="AK653" i="16" s="1"/>
  <c r="AK654" i="16" s="1"/>
  <c r="AK655" i="16" s="1"/>
  <c r="AK656" i="16" s="1"/>
  <c r="AK657" i="16" s="1"/>
  <c r="AK658" i="16" s="1"/>
  <c r="AK659" i="16" s="1"/>
  <c r="AK660" i="16" s="1"/>
  <c r="AK661" i="16" s="1"/>
  <c r="AK662" i="16" s="1"/>
  <c r="AK663" i="16" s="1"/>
  <c r="AK664" i="16" s="1"/>
  <c r="AK665" i="16" s="1"/>
  <c r="AK666" i="16" s="1"/>
  <c r="AK667" i="16" s="1"/>
  <c r="AK668" i="16" s="1"/>
  <c r="AK669" i="16" s="1"/>
  <c r="AK670" i="16" s="1"/>
  <c r="AK671" i="16" s="1"/>
  <c r="AK672" i="16" s="1"/>
  <c r="AK673" i="16" s="1"/>
  <c r="AK674" i="16" s="1"/>
  <c r="AK675" i="16" s="1"/>
  <c r="AK676" i="16" s="1"/>
  <c r="AK677" i="16" s="1"/>
  <c r="AK678" i="16" s="1"/>
  <c r="AK679" i="16" s="1"/>
  <c r="AK680" i="16" s="1"/>
  <c r="AK681" i="16" s="1"/>
  <c r="AK682" i="16" s="1"/>
  <c r="AK683" i="16" s="1"/>
  <c r="AK684" i="16" s="1"/>
  <c r="AK685" i="16" s="1"/>
  <c r="AK686" i="16" s="1"/>
  <c r="AK687" i="16" s="1"/>
  <c r="AK688" i="16" s="1"/>
  <c r="AK689" i="16" s="1"/>
  <c r="AK690" i="16" s="1"/>
  <c r="AK691" i="16" s="1"/>
  <c r="AK692" i="16" s="1"/>
  <c r="AK693" i="16" s="1"/>
  <c r="AK694" i="16" s="1"/>
  <c r="AK695" i="16" s="1"/>
  <c r="AK696" i="16" s="1"/>
  <c r="AK697" i="16" s="1"/>
  <c r="AK698" i="16" s="1"/>
  <c r="AK699" i="16" s="1"/>
  <c r="AK700" i="16" s="1"/>
  <c r="AK701" i="16" s="1"/>
  <c r="AK702" i="16" s="1"/>
  <c r="AK703" i="16" s="1"/>
  <c r="AK704" i="16" s="1"/>
  <c r="AK705" i="16" s="1"/>
  <c r="AK706" i="16" s="1"/>
  <c r="AK707" i="16" s="1"/>
  <c r="AK708" i="16" s="1"/>
  <c r="AK709" i="16" s="1"/>
  <c r="AK710" i="16" s="1"/>
  <c r="AK711" i="16" s="1"/>
  <c r="AK712" i="16" s="1"/>
  <c r="AK713" i="16" s="1"/>
  <c r="AK714" i="16" s="1"/>
  <c r="AK715" i="16" s="1"/>
  <c r="AK716" i="16" s="1"/>
  <c r="AK717" i="16" s="1"/>
  <c r="AK718" i="16" s="1"/>
  <c r="AK719" i="16" s="1"/>
  <c r="AK720" i="16" s="1"/>
  <c r="AK721" i="16" s="1"/>
  <c r="AK722" i="16" s="1"/>
  <c r="AK723" i="16" s="1"/>
  <c r="AK724" i="16" s="1"/>
  <c r="AK725" i="16" s="1"/>
  <c r="AK726" i="16" s="1"/>
  <c r="AK727" i="16" s="1"/>
  <c r="AK728" i="16" s="1"/>
  <c r="AK729" i="16" s="1"/>
  <c r="AK730" i="16" s="1"/>
  <c r="AK731" i="16" s="1"/>
  <c r="AK732" i="16" s="1"/>
  <c r="AK733" i="16" s="1"/>
  <c r="AK734" i="16" s="1"/>
  <c r="AK735" i="16" s="1"/>
  <c r="AK736" i="16" s="1"/>
  <c r="AK737" i="16" s="1"/>
  <c r="AK738" i="16" s="1"/>
  <c r="AK739" i="16" s="1"/>
  <c r="AK740" i="16" s="1"/>
  <c r="AK741" i="16" s="1"/>
  <c r="AK742" i="16" s="1"/>
  <c r="AK743" i="16" s="1"/>
  <c r="AK744" i="16" s="1"/>
  <c r="AK745" i="16" s="1"/>
  <c r="AK746" i="16" s="1"/>
  <c r="AK747" i="16" s="1"/>
  <c r="AK748" i="16" s="1"/>
  <c r="AK749" i="16" s="1"/>
  <c r="AK750" i="16" s="1"/>
  <c r="AK751" i="16" s="1"/>
  <c r="AK752" i="16" s="1"/>
  <c r="AK753" i="16" s="1"/>
  <c r="AK754" i="16" s="1"/>
  <c r="AK755" i="16" s="1"/>
  <c r="AK756" i="16" s="1"/>
  <c r="AK757" i="16" s="1"/>
  <c r="AK758" i="16" s="1"/>
  <c r="AK759" i="16" s="1"/>
  <c r="AK760" i="16" s="1"/>
  <c r="AK761" i="16" s="1"/>
  <c r="AK762" i="16" s="1"/>
  <c r="AK763" i="16" s="1"/>
  <c r="AK764" i="16" s="1"/>
  <c r="AK765" i="16" s="1"/>
  <c r="AK766" i="16" s="1"/>
  <c r="AK767" i="16" s="1"/>
  <c r="AK768" i="16" s="1"/>
  <c r="AK769" i="16" s="1"/>
  <c r="AK770" i="16" s="1"/>
  <c r="AK771" i="16" s="1"/>
  <c r="AK772" i="16" s="1"/>
  <c r="AK773" i="16" s="1"/>
  <c r="AK774" i="16" s="1"/>
  <c r="AK775" i="16" s="1"/>
  <c r="AK776" i="16" s="1"/>
  <c r="AK777" i="16" s="1"/>
  <c r="AK778" i="16" s="1"/>
  <c r="AK779" i="16" s="1"/>
  <c r="AK780" i="16" s="1"/>
  <c r="AK781" i="16" s="1"/>
  <c r="AK782" i="16" s="1"/>
  <c r="AK783" i="16" s="1"/>
  <c r="AK784" i="16" s="1"/>
  <c r="X3" i="16"/>
  <c r="X4" i="16" s="1"/>
  <c r="X5" i="16" s="1"/>
  <c r="X6" i="16" s="1"/>
  <c r="X7" i="16" s="1"/>
  <c r="X8" i="16" s="1"/>
  <c r="X9" i="16" s="1"/>
  <c r="X10" i="16" s="1"/>
  <c r="X11" i="16" s="1"/>
  <c r="X12" i="16" s="1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X95" i="16" s="1"/>
  <c r="X96" i="16" s="1"/>
  <c r="X97" i="16" s="1"/>
  <c r="X98" i="16" s="1"/>
  <c r="X99" i="16" s="1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19" i="16" s="1"/>
  <c r="X120" i="16" s="1"/>
  <c r="X121" i="16" s="1"/>
  <c r="X122" i="16" s="1"/>
  <c r="X123" i="16" s="1"/>
  <c r="X124" i="16" s="1"/>
  <c r="X125" i="16" s="1"/>
  <c r="X126" i="16" s="1"/>
  <c r="X127" i="16" s="1"/>
  <c r="X128" i="16" s="1"/>
  <c r="X129" i="16" s="1"/>
  <c r="X130" i="16" s="1"/>
  <c r="X131" i="16" s="1"/>
  <c r="X132" i="16" s="1"/>
  <c r="X133" i="16" s="1"/>
  <c r="X134" i="16" s="1"/>
  <c r="X135" i="16" s="1"/>
  <c r="X136" i="16" s="1"/>
  <c r="X137" i="16" s="1"/>
  <c r="X138" i="16" s="1"/>
  <c r="X139" i="16" s="1"/>
  <c r="X140" i="16" s="1"/>
  <c r="X141" i="16" s="1"/>
  <c r="X142" i="16" s="1"/>
  <c r="X143" i="16" s="1"/>
  <c r="X144" i="16" s="1"/>
  <c r="X145" i="16" s="1"/>
  <c r="X146" i="16" s="1"/>
  <c r="X147" i="16" s="1"/>
  <c r="X148" i="16" s="1"/>
  <c r="X149" i="16" s="1"/>
  <c r="X150" i="16" s="1"/>
  <c r="X151" i="16" s="1"/>
  <c r="X152" i="16" s="1"/>
  <c r="X153" i="16" s="1"/>
  <c r="X154" i="16" s="1"/>
  <c r="X155" i="16" s="1"/>
  <c r="X156" i="16" s="1"/>
  <c r="X157" i="16" s="1"/>
  <c r="X158" i="16" s="1"/>
  <c r="X159" i="16" s="1"/>
  <c r="X160" i="16" s="1"/>
  <c r="X161" i="16" s="1"/>
  <c r="X162" i="16" s="1"/>
  <c r="X163" i="16" s="1"/>
  <c r="X164" i="16" s="1"/>
  <c r="X165" i="16" s="1"/>
  <c r="X166" i="16" s="1"/>
  <c r="X167" i="16" s="1"/>
  <c r="X168" i="16" s="1"/>
  <c r="X169" i="16" s="1"/>
  <c r="X170" i="16" s="1"/>
  <c r="X171" i="16" s="1"/>
  <c r="X172" i="16" s="1"/>
  <c r="X173" i="16" s="1"/>
  <c r="X174" i="16" s="1"/>
  <c r="X175" i="16" s="1"/>
  <c r="X176" i="16" s="1"/>
  <c r="X177" i="16" s="1"/>
  <c r="X178" i="16" s="1"/>
  <c r="X179" i="16" s="1"/>
  <c r="X180" i="16" s="1"/>
  <c r="X181" i="16" s="1"/>
  <c r="X182" i="16" s="1"/>
  <c r="X183" i="16" s="1"/>
  <c r="X184" i="16" s="1"/>
  <c r="X185" i="16" s="1"/>
  <c r="X186" i="16" s="1"/>
  <c r="X187" i="16" s="1"/>
  <c r="X188" i="16" s="1"/>
  <c r="X189" i="16" s="1"/>
  <c r="X190" i="16" s="1"/>
  <c r="X191" i="16" s="1"/>
  <c r="X192" i="16" s="1"/>
  <c r="X193" i="16" s="1"/>
  <c r="X194" i="16" s="1"/>
  <c r="X195" i="16" s="1"/>
  <c r="X196" i="16" s="1"/>
  <c r="X197" i="16" s="1"/>
  <c r="X198" i="16" s="1"/>
  <c r="X199" i="16" s="1"/>
  <c r="X200" i="16" s="1"/>
  <c r="X201" i="16" s="1"/>
  <c r="X202" i="16" s="1"/>
  <c r="X203" i="16" s="1"/>
  <c r="X204" i="16" s="1"/>
  <c r="X205" i="16" s="1"/>
  <c r="X206" i="16" s="1"/>
  <c r="X207" i="16" s="1"/>
  <c r="X208" i="16" s="1"/>
  <c r="X209" i="16" s="1"/>
  <c r="X210" i="16" s="1"/>
  <c r="X211" i="16" s="1"/>
  <c r="X212" i="16" s="1"/>
  <c r="X213" i="16" s="1"/>
  <c r="X214" i="16" s="1"/>
  <c r="X215" i="16" s="1"/>
  <c r="X216" i="16" s="1"/>
  <c r="X217" i="16" s="1"/>
  <c r="X218" i="16" s="1"/>
  <c r="X219" i="16" s="1"/>
  <c r="X220" i="16" s="1"/>
  <c r="X221" i="16" s="1"/>
  <c r="X222" i="16" s="1"/>
  <c r="X223" i="16" s="1"/>
  <c r="X224" i="16" s="1"/>
  <c r="X225" i="16" s="1"/>
  <c r="X226" i="16" s="1"/>
  <c r="X227" i="16" s="1"/>
  <c r="X228" i="16" s="1"/>
  <c r="X229" i="16" s="1"/>
  <c r="X230" i="16" s="1"/>
  <c r="X231" i="16" s="1"/>
  <c r="X232" i="16" s="1"/>
  <c r="X233" i="16" s="1"/>
  <c r="X234" i="16" s="1"/>
  <c r="X235" i="16" s="1"/>
  <c r="X236" i="16" s="1"/>
  <c r="X237" i="16" s="1"/>
  <c r="X238" i="16" s="1"/>
  <c r="X239" i="16" s="1"/>
  <c r="X240" i="16" s="1"/>
  <c r="X241" i="16" s="1"/>
  <c r="X242" i="16" s="1"/>
  <c r="X243" i="16" s="1"/>
  <c r="X244" i="16" s="1"/>
  <c r="X245" i="16" s="1"/>
  <c r="X246" i="16" s="1"/>
  <c r="X247" i="16" s="1"/>
  <c r="X248" i="16" s="1"/>
  <c r="X249" i="16" s="1"/>
  <c r="X250" i="16" s="1"/>
  <c r="X251" i="16" s="1"/>
  <c r="X252" i="16" s="1"/>
  <c r="X253" i="16" s="1"/>
  <c r="X254" i="16" s="1"/>
  <c r="X255" i="16" s="1"/>
  <c r="X256" i="16" s="1"/>
  <c r="X257" i="16" s="1"/>
  <c r="X258" i="16" s="1"/>
  <c r="X259" i="16" s="1"/>
  <c r="X260" i="16" s="1"/>
  <c r="X261" i="16" s="1"/>
  <c r="X262" i="16" s="1"/>
  <c r="X263" i="16" s="1"/>
  <c r="X264" i="16" s="1"/>
  <c r="X265" i="16" s="1"/>
  <c r="X266" i="16" s="1"/>
  <c r="X267" i="16" s="1"/>
  <c r="X268" i="16" s="1"/>
  <c r="X269" i="16" s="1"/>
  <c r="X270" i="16" s="1"/>
  <c r="X271" i="16" s="1"/>
  <c r="X272" i="16" s="1"/>
  <c r="X273" i="16" s="1"/>
  <c r="X274" i="16" s="1"/>
  <c r="X275" i="16" s="1"/>
  <c r="X276" i="16" s="1"/>
  <c r="X277" i="16" s="1"/>
  <c r="X278" i="16" s="1"/>
  <c r="X279" i="16" s="1"/>
  <c r="X280" i="16" s="1"/>
  <c r="X281" i="16" s="1"/>
  <c r="X282" i="16" s="1"/>
  <c r="X283" i="16" s="1"/>
  <c r="X284" i="16" s="1"/>
  <c r="X285" i="16" s="1"/>
  <c r="X286" i="16" s="1"/>
  <c r="X287" i="16" s="1"/>
  <c r="X288" i="16" s="1"/>
  <c r="X289" i="16" s="1"/>
  <c r="X290" i="16" s="1"/>
  <c r="X291" i="16" s="1"/>
  <c r="X292" i="16" s="1"/>
  <c r="X293" i="16" s="1"/>
  <c r="X294" i="16" s="1"/>
  <c r="X295" i="16" s="1"/>
  <c r="X296" i="16" s="1"/>
  <c r="X297" i="16" s="1"/>
  <c r="X298" i="16" s="1"/>
  <c r="X299" i="16" s="1"/>
  <c r="X300" i="16" s="1"/>
  <c r="X301" i="16" s="1"/>
  <c r="X302" i="16" s="1"/>
  <c r="X303" i="16" s="1"/>
  <c r="X304" i="16" s="1"/>
  <c r="X305" i="16" s="1"/>
  <c r="X306" i="16" s="1"/>
  <c r="X307" i="16" s="1"/>
  <c r="X308" i="16" s="1"/>
  <c r="X309" i="16" s="1"/>
  <c r="X310" i="16" s="1"/>
  <c r="X311" i="16" s="1"/>
  <c r="X312" i="16" s="1"/>
  <c r="X313" i="16" s="1"/>
  <c r="X314" i="16" s="1"/>
  <c r="X315" i="16" s="1"/>
  <c r="X316" i="16" s="1"/>
  <c r="X317" i="16" s="1"/>
  <c r="X318" i="16" s="1"/>
  <c r="X319" i="16" s="1"/>
  <c r="X320" i="16" s="1"/>
  <c r="X321" i="16" s="1"/>
  <c r="X322" i="16" s="1"/>
  <c r="X323" i="16" s="1"/>
  <c r="X324" i="16" s="1"/>
  <c r="X325" i="16" s="1"/>
  <c r="X326" i="16" s="1"/>
  <c r="X327" i="16" s="1"/>
  <c r="X328" i="16" s="1"/>
  <c r="X329" i="16" s="1"/>
  <c r="X330" i="16" s="1"/>
  <c r="X331" i="16" s="1"/>
  <c r="X332" i="16" s="1"/>
  <c r="X333" i="16" s="1"/>
  <c r="X334" i="16" s="1"/>
  <c r="X335" i="16" s="1"/>
  <c r="X336" i="16" s="1"/>
  <c r="X337" i="16" s="1"/>
  <c r="X338" i="16" s="1"/>
  <c r="X339" i="16" s="1"/>
  <c r="X340" i="16" s="1"/>
  <c r="X341" i="16" s="1"/>
  <c r="X342" i="16" s="1"/>
  <c r="X343" i="16" s="1"/>
  <c r="X344" i="16" s="1"/>
  <c r="X345" i="16" s="1"/>
  <c r="X346" i="16" s="1"/>
  <c r="X347" i="16" s="1"/>
  <c r="X348" i="16" s="1"/>
  <c r="X349" i="16" s="1"/>
  <c r="X350" i="16" s="1"/>
  <c r="X351" i="16" s="1"/>
  <c r="X352" i="16" s="1"/>
  <c r="X353" i="16" s="1"/>
  <c r="X354" i="16" s="1"/>
  <c r="X355" i="16" s="1"/>
  <c r="X356" i="16" s="1"/>
  <c r="X357" i="16" s="1"/>
  <c r="X358" i="16" s="1"/>
  <c r="X359" i="16" s="1"/>
  <c r="X360" i="16" s="1"/>
  <c r="X361" i="16" s="1"/>
  <c r="X362" i="16" s="1"/>
  <c r="X363" i="16" s="1"/>
  <c r="X364" i="16" s="1"/>
  <c r="X365" i="16" s="1"/>
  <c r="X366" i="16" s="1"/>
  <c r="X367" i="16" s="1"/>
  <c r="X368" i="16" s="1"/>
  <c r="X369" i="16" s="1"/>
  <c r="X370" i="16" s="1"/>
  <c r="X371" i="16" s="1"/>
  <c r="X372" i="16" s="1"/>
  <c r="X373" i="16" s="1"/>
  <c r="X374" i="16" s="1"/>
  <c r="X375" i="16" s="1"/>
  <c r="X376" i="16" s="1"/>
  <c r="X377" i="16" s="1"/>
  <c r="X378" i="16" s="1"/>
  <c r="X379" i="16" s="1"/>
  <c r="X380" i="16" s="1"/>
  <c r="X381" i="16" s="1"/>
  <c r="X382" i="16" s="1"/>
  <c r="X383" i="16" s="1"/>
  <c r="X384" i="16" s="1"/>
  <c r="X385" i="16" s="1"/>
  <c r="X386" i="16" s="1"/>
  <c r="X387" i="16" s="1"/>
  <c r="X388" i="16" s="1"/>
  <c r="X389" i="16" s="1"/>
  <c r="X390" i="16" s="1"/>
  <c r="X391" i="16" s="1"/>
  <c r="X392" i="16" s="1"/>
  <c r="X393" i="16" s="1"/>
  <c r="X394" i="16" s="1"/>
  <c r="X395" i="16" s="1"/>
  <c r="X396" i="16" s="1"/>
  <c r="X397" i="16" s="1"/>
  <c r="X398" i="16" s="1"/>
  <c r="X399" i="16" s="1"/>
  <c r="X400" i="16" s="1"/>
  <c r="X401" i="16" s="1"/>
  <c r="X402" i="16" s="1"/>
  <c r="X403" i="16" s="1"/>
  <c r="X404" i="16" s="1"/>
  <c r="X405" i="16" s="1"/>
  <c r="X406" i="16" s="1"/>
  <c r="X407" i="16" s="1"/>
  <c r="X408" i="16" s="1"/>
  <c r="X409" i="16" s="1"/>
  <c r="X410" i="16" s="1"/>
  <c r="X411" i="16" s="1"/>
  <c r="X412" i="16" s="1"/>
  <c r="X413" i="16" s="1"/>
  <c r="X414" i="16" s="1"/>
  <c r="X415" i="16" s="1"/>
  <c r="X416" i="16" s="1"/>
  <c r="X417" i="16" s="1"/>
  <c r="X418" i="16" s="1"/>
  <c r="X419" i="16" s="1"/>
  <c r="X420" i="16" s="1"/>
  <c r="X421" i="16" s="1"/>
  <c r="X422" i="16" s="1"/>
  <c r="X423" i="16" s="1"/>
  <c r="X424" i="16" s="1"/>
  <c r="X425" i="16" s="1"/>
  <c r="X426" i="16" s="1"/>
  <c r="X427" i="16" s="1"/>
  <c r="X428" i="16" s="1"/>
  <c r="X429" i="16" s="1"/>
  <c r="X430" i="16" s="1"/>
  <c r="X431" i="16" s="1"/>
  <c r="X432" i="16" s="1"/>
  <c r="X433" i="16" s="1"/>
  <c r="X434" i="16" s="1"/>
  <c r="X435" i="16" s="1"/>
  <c r="X436" i="16" s="1"/>
  <c r="X437" i="16" s="1"/>
  <c r="X438" i="16" s="1"/>
  <c r="X439" i="16" s="1"/>
  <c r="X440" i="16" s="1"/>
  <c r="X441" i="16" s="1"/>
  <c r="X442" i="16" s="1"/>
  <c r="X443" i="16" s="1"/>
  <c r="X444" i="16" s="1"/>
  <c r="X445" i="16" s="1"/>
  <c r="X446" i="16" s="1"/>
  <c r="X447" i="16" s="1"/>
  <c r="X448" i="16" s="1"/>
  <c r="X449" i="16" s="1"/>
  <c r="X450" i="16" s="1"/>
  <c r="X451" i="16" s="1"/>
  <c r="X452" i="16" s="1"/>
  <c r="X453" i="16" s="1"/>
  <c r="X454" i="16" s="1"/>
  <c r="X455" i="16" s="1"/>
  <c r="X456" i="16" s="1"/>
  <c r="X457" i="16" s="1"/>
  <c r="X458" i="16" s="1"/>
  <c r="X459" i="16" s="1"/>
  <c r="X460" i="16" s="1"/>
  <c r="X461" i="16" s="1"/>
  <c r="X462" i="16" s="1"/>
  <c r="X463" i="16" s="1"/>
  <c r="X464" i="16" s="1"/>
  <c r="X465" i="16" s="1"/>
  <c r="X466" i="16" s="1"/>
  <c r="X467" i="16" s="1"/>
  <c r="X468" i="16" s="1"/>
  <c r="X469" i="16" s="1"/>
  <c r="X470" i="16" s="1"/>
  <c r="X471" i="16" s="1"/>
  <c r="X472" i="16" s="1"/>
  <c r="X473" i="16" s="1"/>
  <c r="X474" i="16" s="1"/>
  <c r="X475" i="16" s="1"/>
  <c r="X476" i="16" s="1"/>
  <c r="X477" i="16" s="1"/>
  <c r="X478" i="16" s="1"/>
  <c r="X479" i="16" s="1"/>
  <c r="X480" i="16" s="1"/>
  <c r="X481" i="16" s="1"/>
  <c r="X482" i="16" s="1"/>
  <c r="X483" i="16" s="1"/>
  <c r="X484" i="16" s="1"/>
  <c r="X485" i="16" s="1"/>
  <c r="X486" i="16" s="1"/>
  <c r="X487" i="16" s="1"/>
  <c r="X488" i="16" s="1"/>
  <c r="X489" i="16" s="1"/>
  <c r="X490" i="16" s="1"/>
  <c r="X491" i="16" s="1"/>
  <c r="X492" i="16" s="1"/>
  <c r="X493" i="16" s="1"/>
  <c r="X494" i="16" s="1"/>
  <c r="X495" i="16" s="1"/>
  <c r="X496" i="16" s="1"/>
  <c r="X497" i="16" s="1"/>
  <c r="X498" i="16" s="1"/>
  <c r="X499" i="16" s="1"/>
  <c r="X500" i="16" s="1"/>
  <c r="X501" i="16" s="1"/>
  <c r="X502" i="16" s="1"/>
  <c r="X503" i="16" s="1"/>
  <c r="X504" i="16" s="1"/>
  <c r="X505" i="16" s="1"/>
  <c r="X506" i="16" s="1"/>
  <c r="X507" i="16" s="1"/>
  <c r="X508" i="16" s="1"/>
  <c r="X509" i="16" s="1"/>
  <c r="X510" i="16" s="1"/>
  <c r="X511" i="16" s="1"/>
  <c r="X512" i="16" s="1"/>
  <c r="X513" i="16" s="1"/>
  <c r="X514" i="16" s="1"/>
  <c r="X515" i="16" s="1"/>
  <c r="X516" i="16" s="1"/>
  <c r="X517" i="16" s="1"/>
  <c r="X518" i="16" s="1"/>
  <c r="X519" i="16" s="1"/>
  <c r="X520" i="16" s="1"/>
  <c r="X521" i="16" s="1"/>
  <c r="X522" i="16" s="1"/>
  <c r="X523" i="16" s="1"/>
  <c r="X524" i="16" s="1"/>
  <c r="X525" i="16" s="1"/>
  <c r="X526" i="16" s="1"/>
  <c r="X527" i="16" s="1"/>
  <c r="X528" i="16" s="1"/>
  <c r="X529" i="16" s="1"/>
  <c r="X530" i="16" s="1"/>
  <c r="X531" i="16" s="1"/>
  <c r="X532" i="16" s="1"/>
  <c r="X533" i="16" s="1"/>
  <c r="X534" i="16" s="1"/>
  <c r="X535" i="16" s="1"/>
  <c r="X536" i="16" s="1"/>
  <c r="X537" i="16" s="1"/>
  <c r="X538" i="16" s="1"/>
  <c r="X539" i="16" s="1"/>
  <c r="X540" i="16" s="1"/>
  <c r="X541" i="16" s="1"/>
  <c r="X542" i="16" s="1"/>
  <c r="X543" i="16" s="1"/>
  <c r="X544" i="16" s="1"/>
  <c r="X545" i="16" s="1"/>
  <c r="X546" i="16" s="1"/>
  <c r="X547" i="16" s="1"/>
  <c r="X548" i="16" s="1"/>
  <c r="X549" i="16" s="1"/>
  <c r="X550" i="16" s="1"/>
  <c r="X551" i="16" s="1"/>
  <c r="X552" i="16" s="1"/>
  <c r="X553" i="16" s="1"/>
  <c r="X554" i="16" s="1"/>
  <c r="X555" i="16" s="1"/>
  <c r="X556" i="16" s="1"/>
  <c r="X557" i="16" s="1"/>
  <c r="X558" i="16" s="1"/>
  <c r="X559" i="16" s="1"/>
  <c r="X560" i="16" s="1"/>
  <c r="X561" i="16" s="1"/>
  <c r="X562" i="16" s="1"/>
  <c r="X563" i="16" s="1"/>
  <c r="X564" i="16" s="1"/>
  <c r="X565" i="16" s="1"/>
  <c r="X566" i="16" s="1"/>
  <c r="X567" i="16" s="1"/>
  <c r="X568" i="16" s="1"/>
  <c r="X569" i="16" s="1"/>
  <c r="X570" i="16" s="1"/>
  <c r="X571" i="16" s="1"/>
  <c r="X572" i="16" s="1"/>
  <c r="X573" i="16" s="1"/>
  <c r="X574" i="16" s="1"/>
  <c r="X575" i="16" s="1"/>
  <c r="X576" i="16" s="1"/>
  <c r="X577" i="16" s="1"/>
  <c r="X578" i="16" s="1"/>
  <c r="X579" i="16" s="1"/>
  <c r="X580" i="16" s="1"/>
  <c r="X581" i="16" s="1"/>
  <c r="X582" i="16" s="1"/>
  <c r="X583" i="16" s="1"/>
  <c r="X584" i="16" s="1"/>
  <c r="X585" i="16" s="1"/>
  <c r="X586" i="16" s="1"/>
  <c r="X587" i="16" s="1"/>
  <c r="X588" i="16" s="1"/>
  <c r="X589" i="16" s="1"/>
  <c r="X590" i="16" s="1"/>
  <c r="X591" i="16" s="1"/>
  <c r="X592" i="16" s="1"/>
  <c r="X593" i="16" s="1"/>
  <c r="X594" i="16" s="1"/>
  <c r="X595" i="16" s="1"/>
  <c r="X596" i="16" s="1"/>
  <c r="X597" i="16" s="1"/>
  <c r="X598" i="16" s="1"/>
  <c r="X599" i="16" s="1"/>
  <c r="X600" i="16" s="1"/>
  <c r="X601" i="16" s="1"/>
  <c r="X602" i="16" s="1"/>
  <c r="X603" i="16" s="1"/>
  <c r="X604" i="16" s="1"/>
  <c r="X605" i="16" s="1"/>
  <c r="X606" i="16" s="1"/>
  <c r="X607" i="16" s="1"/>
  <c r="X608" i="16" s="1"/>
  <c r="X609" i="16" s="1"/>
  <c r="X610" i="16" s="1"/>
  <c r="X611" i="16" s="1"/>
  <c r="X612" i="16" s="1"/>
  <c r="X613" i="16" s="1"/>
  <c r="X614" i="16" s="1"/>
  <c r="X615" i="16" s="1"/>
  <c r="X616" i="16" s="1"/>
  <c r="X617" i="16" s="1"/>
  <c r="X618" i="16" s="1"/>
  <c r="X619" i="16" s="1"/>
  <c r="X620" i="16" s="1"/>
  <c r="X621" i="16" s="1"/>
  <c r="X622" i="16" s="1"/>
  <c r="X623" i="16" s="1"/>
  <c r="X624" i="16" s="1"/>
  <c r="X625" i="16" s="1"/>
  <c r="X626" i="16" s="1"/>
  <c r="X627" i="16" s="1"/>
  <c r="X628" i="16" s="1"/>
  <c r="X629" i="16" s="1"/>
  <c r="X630" i="16" s="1"/>
  <c r="X631" i="16" s="1"/>
  <c r="X632" i="16" s="1"/>
  <c r="X633" i="16" s="1"/>
  <c r="X634" i="16" s="1"/>
  <c r="X635" i="16" s="1"/>
  <c r="X636" i="16" s="1"/>
  <c r="X637" i="16" s="1"/>
  <c r="X638" i="16" s="1"/>
  <c r="X639" i="16" s="1"/>
  <c r="X640" i="16" s="1"/>
  <c r="X641" i="16" s="1"/>
  <c r="X642" i="16" s="1"/>
  <c r="X643" i="16" s="1"/>
  <c r="X644" i="16" s="1"/>
  <c r="X645" i="16" s="1"/>
  <c r="X646" i="16" s="1"/>
  <c r="X647" i="16" s="1"/>
  <c r="X648" i="16" s="1"/>
  <c r="X649" i="16" s="1"/>
  <c r="X650" i="16" s="1"/>
  <c r="X651" i="16" s="1"/>
  <c r="X652" i="16" s="1"/>
  <c r="X653" i="16" s="1"/>
  <c r="X654" i="16" s="1"/>
  <c r="X655" i="16" s="1"/>
  <c r="X656" i="16" s="1"/>
  <c r="X657" i="16" s="1"/>
  <c r="X658" i="16" s="1"/>
  <c r="X659" i="16" s="1"/>
  <c r="X660" i="16" s="1"/>
  <c r="X661" i="16" s="1"/>
  <c r="X662" i="16" s="1"/>
  <c r="X663" i="16" s="1"/>
  <c r="X664" i="16" s="1"/>
  <c r="X665" i="16" s="1"/>
  <c r="X666" i="16" s="1"/>
  <c r="X667" i="16" s="1"/>
  <c r="X668" i="16" s="1"/>
  <c r="X669" i="16" s="1"/>
  <c r="X670" i="16" s="1"/>
  <c r="X671" i="16" s="1"/>
  <c r="X672" i="16" s="1"/>
  <c r="X673" i="16" s="1"/>
  <c r="X674" i="16" s="1"/>
  <c r="X675" i="16" s="1"/>
  <c r="X676" i="16" s="1"/>
  <c r="X677" i="16" s="1"/>
  <c r="X678" i="16" s="1"/>
  <c r="X679" i="16" s="1"/>
  <c r="X680" i="16" s="1"/>
  <c r="X681" i="16" s="1"/>
  <c r="X682" i="16" s="1"/>
  <c r="X683" i="16" s="1"/>
  <c r="X684" i="16" s="1"/>
  <c r="X685" i="16" s="1"/>
  <c r="X686" i="16" s="1"/>
  <c r="X687" i="16" s="1"/>
  <c r="X688" i="16" s="1"/>
  <c r="X689" i="16" s="1"/>
  <c r="X690" i="16" s="1"/>
  <c r="X691" i="16" s="1"/>
  <c r="X692" i="16" s="1"/>
  <c r="X693" i="16" s="1"/>
  <c r="X694" i="16" s="1"/>
  <c r="X695" i="16" s="1"/>
  <c r="X696" i="16" s="1"/>
  <c r="X697" i="16" s="1"/>
  <c r="X698" i="16" s="1"/>
  <c r="X699" i="16" s="1"/>
  <c r="X700" i="16" s="1"/>
  <c r="X701" i="16" s="1"/>
  <c r="X702" i="16" s="1"/>
  <c r="X703" i="16" s="1"/>
  <c r="X704" i="16" s="1"/>
  <c r="X705" i="16" s="1"/>
  <c r="X706" i="16" s="1"/>
  <c r="X707" i="16" s="1"/>
  <c r="X708" i="16" s="1"/>
  <c r="X709" i="16" s="1"/>
  <c r="X710" i="16" s="1"/>
  <c r="X711" i="16" s="1"/>
  <c r="X712" i="16" s="1"/>
  <c r="X713" i="16" s="1"/>
  <c r="X714" i="16" s="1"/>
  <c r="X715" i="16" s="1"/>
  <c r="X716" i="16" s="1"/>
  <c r="X717" i="16" s="1"/>
  <c r="X718" i="16" s="1"/>
  <c r="X719" i="16" s="1"/>
  <c r="X720" i="16" s="1"/>
  <c r="X721" i="16" s="1"/>
  <c r="X722" i="16" s="1"/>
  <c r="X723" i="16" s="1"/>
  <c r="X724" i="16" s="1"/>
  <c r="X725" i="16" s="1"/>
  <c r="X726" i="16" s="1"/>
  <c r="X727" i="16" s="1"/>
  <c r="X728" i="16" s="1"/>
  <c r="X729" i="16" s="1"/>
  <c r="X730" i="16" s="1"/>
  <c r="X731" i="16" s="1"/>
  <c r="X732" i="16" s="1"/>
  <c r="X733" i="16" s="1"/>
  <c r="X734" i="16" s="1"/>
  <c r="X735" i="16" s="1"/>
  <c r="X736" i="16" s="1"/>
  <c r="X737" i="16" s="1"/>
  <c r="X738" i="16" s="1"/>
  <c r="X739" i="16" s="1"/>
  <c r="X740" i="16" s="1"/>
  <c r="X741" i="16" s="1"/>
  <c r="X742" i="16" s="1"/>
  <c r="X743" i="16" s="1"/>
  <c r="X744" i="16" s="1"/>
  <c r="X745" i="16" s="1"/>
  <c r="X746" i="16" s="1"/>
  <c r="X747" i="16" s="1"/>
  <c r="X748" i="16" s="1"/>
  <c r="X749" i="16" s="1"/>
  <c r="X750" i="16" s="1"/>
  <c r="X751" i="16" s="1"/>
  <c r="X752" i="16" s="1"/>
  <c r="X753" i="16" s="1"/>
  <c r="X754" i="16" s="1"/>
  <c r="X755" i="16" s="1"/>
  <c r="X756" i="16" s="1"/>
  <c r="X757" i="16" s="1"/>
  <c r="X758" i="16" s="1"/>
  <c r="X759" i="16" s="1"/>
  <c r="X760" i="16" s="1"/>
  <c r="X761" i="16" s="1"/>
  <c r="X762" i="16" s="1"/>
  <c r="X763" i="16" s="1"/>
  <c r="X764" i="16" s="1"/>
  <c r="X765" i="16" s="1"/>
  <c r="X766" i="16" s="1"/>
  <c r="X767" i="16" s="1"/>
  <c r="X768" i="16" s="1"/>
  <c r="X769" i="16" s="1"/>
  <c r="X770" i="16" s="1"/>
  <c r="X771" i="16" s="1"/>
  <c r="X772" i="16" s="1"/>
  <c r="X773" i="16" s="1"/>
  <c r="X774" i="16" s="1"/>
  <c r="X775" i="16" s="1"/>
  <c r="X776" i="16" s="1"/>
  <c r="X777" i="16" s="1"/>
  <c r="X778" i="16" s="1"/>
  <c r="X779" i="16" s="1"/>
  <c r="X780" i="16" s="1"/>
  <c r="X781" i="16" s="1"/>
  <c r="X782" i="16" s="1"/>
  <c r="X783" i="16" s="1"/>
  <c r="X784" i="16" s="1"/>
  <c r="X785" i="16" s="1"/>
  <c r="X786" i="16" s="1"/>
  <c r="X787" i="16" s="1"/>
  <c r="X788" i="16" s="1"/>
  <c r="X789" i="16" s="1"/>
  <c r="X790" i="16" s="1"/>
  <c r="X791" i="16" s="1"/>
  <c r="X792" i="16" s="1"/>
  <c r="X793" i="16" s="1"/>
  <c r="X794" i="16" s="1"/>
  <c r="X795" i="16" s="1"/>
  <c r="X796" i="16" s="1"/>
  <c r="X797" i="16" s="1"/>
  <c r="X798" i="16" s="1"/>
  <c r="X799" i="16" s="1"/>
  <c r="X800" i="16" s="1"/>
  <c r="X801" i="16" s="1"/>
  <c r="X802" i="16" s="1"/>
  <c r="X803" i="16" s="1"/>
  <c r="X804" i="16" s="1"/>
  <c r="X805" i="16" s="1"/>
  <c r="X806" i="16" s="1"/>
  <c r="X807" i="16" s="1"/>
  <c r="X808" i="16" s="1"/>
  <c r="X809" i="16" s="1"/>
  <c r="X810" i="16" s="1"/>
  <c r="X811" i="16" s="1"/>
  <c r="X812" i="16" s="1"/>
  <c r="X813" i="16" s="1"/>
  <c r="X814" i="16" s="1"/>
  <c r="X815" i="16" s="1"/>
  <c r="X816" i="16" s="1"/>
  <c r="X817" i="16" s="1"/>
  <c r="X818" i="16" s="1"/>
  <c r="X819" i="16" s="1"/>
  <c r="X820" i="16" s="1"/>
  <c r="X821" i="16" s="1"/>
  <c r="X822" i="16" s="1"/>
  <c r="X823" i="16" s="1"/>
  <c r="X824" i="16" s="1"/>
  <c r="X825" i="16" s="1"/>
  <c r="X826" i="16" s="1"/>
  <c r="X827" i="16" s="1"/>
  <c r="X828" i="16" s="1"/>
  <c r="X829" i="16" s="1"/>
  <c r="X830" i="16" s="1"/>
  <c r="X831" i="16" s="1"/>
  <c r="X832" i="16" s="1"/>
  <c r="X833" i="16" s="1"/>
  <c r="X834" i="16" s="1"/>
  <c r="X835" i="16" s="1"/>
  <c r="X836" i="16" s="1"/>
  <c r="X837" i="16" s="1"/>
  <c r="X838" i="16" s="1"/>
  <c r="X839" i="16" s="1"/>
  <c r="X840" i="16" s="1"/>
  <c r="X841" i="16" s="1"/>
  <c r="X842" i="16" s="1"/>
  <c r="X843" i="16" s="1"/>
  <c r="X844" i="16" s="1"/>
  <c r="X845" i="16" s="1"/>
  <c r="X846" i="16" s="1"/>
  <c r="X847" i="16" s="1"/>
  <c r="X848" i="16" s="1"/>
  <c r="X849" i="16" s="1"/>
  <c r="X850" i="16" s="1"/>
  <c r="X851" i="16" s="1"/>
  <c r="X852" i="16" s="1"/>
  <c r="X853" i="16" s="1"/>
  <c r="X854" i="16" s="1"/>
  <c r="X855" i="16" s="1"/>
  <c r="X856" i="16" s="1"/>
  <c r="X857" i="16" s="1"/>
  <c r="X858" i="16" s="1"/>
  <c r="X859" i="16" s="1"/>
  <c r="X860" i="16" s="1"/>
  <c r="X861" i="16" s="1"/>
  <c r="X862" i="16" s="1"/>
  <c r="X863" i="16" s="1"/>
  <c r="X864" i="16" s="1"/>
  <c r="X865" i="16" s="1"/>
  <c r="X866" i="16" s="1"/>
  <c r="X867" i="16" s="1"/>
  <c r="X868" i="16" s="1"/>
  <c r="X869" i="16" s="1"/>
  <c r="X870" i="16" s="1"/>
  <c r="X871" i="16" s="1"/>
  <c r="X872" i="16" s="1"/>
  <c r="X873" i="16" s="1"/>
  <c r="X874" i="16" s="1"/>
  <c r="X875" i="16" s="1"/>
  <c r="X876" i="16" s="1"/>
  <c r="X877" i="16" s="1"/>
  <c r="X878" i="16" s="1"/>
  <c r="X879" i="16" s="1"/>
  <c r="X880" i="16" s="1"/>
  <c r="X881" i="16" s="1"/>
  <c r="X882" i="16" s="1"/>
  <c r="X883" i="16" s="1"/>
  <c r="X884" i="16" s="1"/>
  <c r="X885" i="16" s="1"/>
  <c r="X886" i="16" s="1"/>
  <c r="X887" i="16" s="1"/>
  <c r="X888" i="16" s="1"/>
  <c r="X889" i="16" s="1"/>
  <c r="X890" i="16" s="1"/>
  <c r="X891" i="16" s="1"/>
  <c r="X892" i="16" s="1"/>
  <c r="X893" i="16" s="1"/>
  <c r="X894" i="16" s="1"/>
  <c r="X895" i="16" s="1"/>
  <c r="X896" i="16" s="1"/>
  <c r="X897" i="16" s="1"/>
  <c r="X898" i="16" s="1"/>
  <c r="X899" i="16" s="1"/>
  <c r="X900" i="16" s="1"/>
  <c r="X901" i="16" s="1"/>
  <c r="X902" i="16" s="1"/>
  <c r="X903" i="16" s="1"/>
  <c r="X904" i="16" s="1"/>
  <c r="X905" i="16" s="1"/>
  <c r="X906" i="16" s="1"/>
  <c r="X907" i="16" s="1"/>
  <c r="X908" i="16" s="1"/>
  <c r="X909" i="16" s="1"/>
  <c r="X910" i="16" s="1"/>
  <c r="X911" i="16" s="1"/>
  <c r="X912" i="16" s="1"/>
  <c r="X913" i="16" s="1"/>
  <c r="X914" i="16" s="1"/>
  <c r="X915" i="16" s="1"/>
  <c r="X916" i="16" s="1"/>
  <c r="X917" i="16" s="1"/>
  <c r="X918" i="16" s="1"/>
  <c r="X919" i="16" s="1"/>
  <c r="X920" i="16" s="1"/>
  <c r="X921" i="16" s="1"/>
  <c r="X922" i="16" s="1"/>
  <c r="X923" i="16" s="1"/>
  <c r="X924" i="16" s="1"/>
  <c r="X925" i="16" s="1"/>
  <c r="X926" i="16" s="1"/>
  <c r="X927" i="16" s="1"/>
  <c r="X928" i="16" s="1"/>
  <c r="X929" i="16" s="1"/>
  <c r="X930" i="16" s="1"/>
  <c r="X931" i="16" s="1"/>
  <c r="X932" i="16" s="1"/>
  <c r="X933" i="16" s="1"/>
  <c r="X934" i="16" s="1"/>
  <c r="X935" i="16" s="1"/>
  <c r="X936" i="16" s="1"/>
  <c r="X937" i="16" s="1"/>
  <c r="X938" i="16" s="1"/>
  <c r="X939" i="16" s="1"/>
  <c r="X940" i="16" s="1"/>
  <c r="X941" i="16" s="1"/>
  <c r="X942" i="16" s="1"/>
  <c r="X943" i="16" s="1"/>
  <c r="X944" i="16" s="1"/>
  <c r="X945" i="16" s="1"/>
  <c r="X946" i="16" s="1"/>
  <c r="X947" i="16" s="1"/>
  <c r="X948" i="16" s="1"/>
  <c r="X949" i="16" s="1"/>
  <c r="X950" i="16" s="1"/>
  <c r="X951" i="16" s="1"/>
  <c r="X952" i="16" s="1"/>
  <c r="X953" i="16" s="1"/>
  <c r="X954" i="16" s="1"/>
  <c r="X955" i="16" s="1"/>
  <c r="X956" i="16" s="1"/>
  <c r="X957" i="16" s="1"/>
  <c r="X958" i="16" s="1"/>
  <c r="X959" i="16" s="1"/>
  <c r="X960" i="16" s="1"/>
  <c r="X961" i="16" s="1"/>
  <c r="X962" i="16" s="1"/>
  <c r="X963" i="16" s="1"/>
  <c r="X964" i="16" s="1"/>
  <c r="X965" i="16" s="1"/>
  <c r="X966" i="16" s="1"/>
  <c r="X967" i="16" s="1"/>
  <c r="X968" i="16" s="1"/>
  <c r="X969" i="16" s="1"/>
  <c r="X970" i="16" s="1"/>
  <c r="X971" i="16" s="1"/>
  <c r="X972" i="16" s="1"/>
  <c r="X973" i="16" s="1"/>
  <c r="X974" i="16" s="1"/>
  <c r="X975" i="16" s="1"/>
  <c r="X976" i="16" s="1"/>
  <c r="X977" i="16" s="1"/>
  <c r="X978" i="16" s="1"/>
  <c r="X979" i="16" s="1"/>
  <c r="X980" i="16" s="1"/>
  <c r="X981" i="16" s="1"/>
  <c r="X982" i="16" s="1"/>
  <c r="X983" i="16" s="1"/>
  <c r="X984" i="16" s="1"/>
  <c r="X985" i="16" s="1"/>
  <c r="X986" i="16" s="1"/>
  <c r="X987" i="16" s="1"/>
  <c r="X988" i="16" s="1"/>
  <c r="X989" i="16" s="1"/>
  <c r="X990" i="16" s="1"/>
  <c r="X991" i="16" s="1"/>
  <c r="X992" i="16" s="1"/>
  <c r="X993" i="16" s="1"/>
  <c r="X994" i="16" s="1"/>
  <c r="X995" i="16" s="1"/>
  <c r="X996" i="16" s="1"/>
  <c r="X997" i="16" s="1"/>
  <c r="X998" i="16" s="1"/>
  <c r="X999" i="16" s="1"/>
  <c r="X1000" i="16" s="1"/>
  <c r="X1001" i="16" s="1"/>
  <c r="X1002" i="16" s="1"/>
  <c r="X1003" i="16" s="1"/>
  <c r="X1004" i="16" s="1"/>
  <c r="X1005" i="16" s="1"/>
  <c r="X1006" i="16" s="1"/>
  <c r="X1007" i="16" s="1"/>
  <c r="X1008" i="16" s="1"/>
  <c r="X1009" i="16" s="1"/>
  <c r="X1010" i="16" s="1"/>
  <c r="X1011" i="16" s="1"/>
  <c r="X1012" i="16" s="1"/>
  <c r="X1013" i="16" s="1"/>
  <c r="X1014" i="16" s="1"/>
  <c r="X1015" i="16" s="1"/>
  <c r="X1016" i="16" s="1"/>
  <c r="X1017" i="16" s="1"/>
  <c r="X1018" i="16" s="1"/>
  <c r="X1019" i="16" s="1"/>
  <c r="X1020" i="16" s="1"/>
  <c r="X1021" i="16" s="1"/>
  <c r="X1022" i="16" s="1"/>
  <c r="X1023" i="16" s="1"/>
  <c r="X1024" i="16" s="1"/>
  <c r="X1025" i="16" s="1"/>
  <c r="X1026" i="16" s="1"/>
  <c r="X1027" i="16" s="1"/>
  <c r="X1028" i="16" s="1"/>
  <c r="X1029" i="16" s="1"/>
  <c r="X1030" i="16" s="1"/>
  <c r="X1031" i="16" s="1"/>
  <c r="X1032" i="16" s="1"/>
  <c r="X1033" i="16" s="1"/>
  <c r="X1034" i="16" s="1"/>
  <c r="X1035" i="16" s="1"/>
  <c r="X1036" i="16" s="1"/>
  <c r="X1037" i="16" s="1"/>
  <c r="X1038" i="16" s="1"/>
  <c r="X1039" i="16" s="1"/>
  <c r="X1040" i="16" s="1"/>
  <c r="X1041" i="16" s="1"/>
  <c r="X1042" i="16" s="1"/>
  <c r="X1043" i="16" s="1"/>
  <c r="X1044" i="16" s="1"/>
  <c r="X1045" i="16" s="1"/>
  <c r="X1046" i="16" s="1"/>
  <c r="X1047" i="16" s="1"/>
  <c r="X1048" i="16" s="1"/>
  <c r="X1049" i="16" s="1"/>
  <c r="X1050" i="16" s="1"/>
  <c r="X1051" i="16" s="1"/>
  <c r="X1052" i="16" s="1"/>
  <c r="X1053" i="16" s="1"/>
  <c r="X1054" i="16" s="1"/>
  <c r="X1055" i="16" s="1"/>
  <c r="X1056" i="16" s="1"/>
  <c r="X1057" i="16" s="1"/>
  <c r="X1058" i="16" s="1"/>
  <c r="X1059" i="16" s="1"/>
  <c r="X1060" i="16" s="1"/>
  <c r="X1061" i="16" s="1"/>
  <c r="X1062" i="16" s="1"/>
  <c r="X1063" i="16" s="1"/>
  <c r="X1064" i="16" s="1"/>
  <c r="X1065" i="16" s="1"/>
  <c r="X1066" i="16" s="1"/>
  <c r="X1067" i="16" s="1"/>
  <c r="X1068" i="16" s="1"/>
  <c r="X1069" i="16" s="1"/>
  <c r="X1070" i="16" s="1"/>
  <c r="X1071" i="16" s="1"/>
  <c r="X1072" i="16" s="1"/>
  <c r="X1073" i="16" s="1"/>
  <c r="X1074" i="16" s="1"/>
  <c r="X1075" i="16" s="1"/>
  <c r="X1076" i="16" s="1"/>
  <c r="X1077" i="16" s="1"/>
  <c r="X1078" i="16" s="1"/>
  <c r="X1079" i="16" s="1"/>
  <c r="X1080" i="16" s="1"/>
  <c r="X1081" i="16" s="1"/>
  <c r="X1082" i="16" s="1"/>
  <c r="X1083" i="16" s="1"/>
  <c r="X1084" i="16" s="1"/>
  <c r="X1085" i="16" s="1"/>
  <c r="X1086" i="16" s="1"/>
  <c r="X1087" i="16" s="1"/>
  <c r="X1088" i="16" s="1"/>
  <c r="X1089" i="16" s="1"/>
  <c r="X1090" i="16" s="1"/>
  <c r="X1091" i="16" s="1"/>
  <c r="X1092" i="16" s="1"/>
  <c r="X1093" i="16" s="1"/>
  <c r="X1094" i="16" s="1"/>
  <c r="X1095" i="16" s="1"/>
  <c r="X1096" i="16" s="1"/>
  <c r="X1097" i="16" s="1"/>
  <c r="X1098" i="16" s="1"/>
  <c r="X1099" i="16" s="1"/>
  <c r="X1100" i="16" s="1"/>
  <c r="X1101" i="16" s="1"/>
  <c r="X1102" i="16" s="1"/>
  <c r="X1103" i="16" s="1"/>
  <c r="X1104" i="16" s="1"/>
  <c r="X1105" i="16" s="1"/>
  <c r="X1106" i="16" s="1"/>
  <c r="X1107" i="16" s="1"/>
  <c r="X1108" i="16" s="1"/>
  <c r="X1109" i="16" s="1"/>
  <c r="X1110" i="16" s="1"/>
  <c r="X1111" i="16" s="1"/>
  <c r="X1112" i="16" s="1"/>
  <c r="X1113" i="16" s="1"/>
  <c r="X1114" i="16" s="1"/>
  <c r="X1115" i="16" s="1"/>
  <c r="X1116" i="16" s="1"/>
  <c r="X1117" i="16" s="1"/>
  <c r="X1118" i="16" s="1"/>
  <c r="X1119" i="16" s="1"/>
  <c r="X1120" i="16" s="1"/>
  <c r="X1121" i="16" s="1"/>
  <c r="X1122" i="16" s="1"/>
  <c r="X1123" i="16" s="1"/>
  <c r="X1124" i="16" s="1"/>
  <c r="X1125" i="16" s="1"/>
  <c r="X1126" i="16" s="1"/>
  <c r="X1127" i="16" s="1"/>
  <c r="X1128" i="16" s="1"/>
  <c r="X1129" i="16" s="1"/>
  <c r="X1130" i="16" s="1"/>
  <c r="X1131" i="16" s="1"/>
  <c r="X1132" i="16" s="1"/>
  <c r="X1133" i="16" s="1"/>
  <c r="X1134" i="16" s="1"/>
  <c r="X1135" i="16" s="1"/>
  <c r="X1136" i="16" s="1"/>
  <c r="X1137" i="16" s="1"/>
  <c r="X1138" i="16" s="1"/>
  <c r="X1139" i="16" s="1"/>
  <c r="X1140" i="16" s="1"/>
  <c r="X1141" i="16" s="1"/>
  <c r="X1142" i="16" s="1"/>
  <c r="X1143" i="16" s="1"/>
  <c r="X1144" i="16" s="1"/>
  <c r="X1145" i="16" s="1"/>
  <c r="X1146" i="16" s="1"/>
  <c r="X1147" i="16" s="1"/>
  <c r="X1148" i="16" s="1"/>
  <c r="X1149" i="16" s="1"/>
  <c r="X1150" i="16" s="1"/>
  <c r="X1151" i="16" s="1"/>
  <c r="X1152" i="16" s="1"/>
  <c r="X1153" i="16" s="1"/>
  <c r="X1154" i="16" s="1"/>
  <c r="X1155" i="16" s="1"/>
  <c r="X1156" i="16" s="1"/>
  <c r="X1157" i="16" s="1"/>
  <c r="X1158" i="16" s="1"/>
  <c r="X1159" i="16" s="1"/>
  <c r="X1160" i="16" s="1"/>
  <c r="X1161" i="16" s="1"/>
  <c r="X1162" i="16" s="1"/>
  <c r="X1163" i="16" s="1"/>
  <c r="X1164" i="16" s="1"/>
  <c r="X1165" i="16" s="1"/>
  <c r="X1166" i="16" s="1"/>
  <c r="X1167" i="16" s="1"/>
  <c r="X1168" i="16" s="1"/>
  <c r="X1169" i="16" s="1"/>
  <c r="X1170" i="16" s="1"/>
  <c r="X1171" i="16" s="1"/>
  <c r="X1172" i="16" s="1"/>
  <c r="X1173" i="16" s="1"/>
  <c r="X1174" i="16" s="1"/>
  <c r="X1175" i="16" s="1"/>
  <c r="X1176" i="16" s="1"/>
  <c r="X1177" i="16" s="1"/>
  <c r="X1178" i="16" s="1"/>
  <c r="X1179" i="16" s="1"/>
  <c r="X1180" i="16" s="1"/>
  <c r="X1181" i="16" s="1"/>
  <c r="X1182" i="16" s="1"/>
  <c r="X1183" i="16" s="1"/>
  <c r="X1184" i="16" s="1"/>
  <c r="X1185" i="16" s="1"/>
  <c r="X1186" i="16" s="1"/>
  <c r="X1187" i="16" s="1"/>
  <c r="X1188" i="16" s="1"/>
  <c r="X1189" i="16" s="1"/>
  <c r="X1190" i="16" s="1"/>
  <c r="X1191" i="16" s="1"/>
  <c r="X1192" i="16" s="1"/>
  <c r="X1193" i="16" s="1"/>
  <c r="X1194" i="16" s="1"/>
  <c r="X1195" i="16" s="1"/>
  <c r="X1196" i="16" s="1"/>
  <c r="X1197" i="16" s="1"/>
  <c r="X1198" i="16" s="1"/>
  <c r="X1199" i="16" s="1"/>
  <c r="X1200" i="16" s="1"/>
  <c r="X1201" i="16" s="1"/>
  <c r="X1202" i="16" s="1"/>
  <c r="X1203" i="16" s="1"/>
  <c r="X1204" i="16" s="1"/>
  <c r="X1205" i="16" s="1"/>
  <c r="X1206" i="16" s="1"/>
  <c r="X1207" i="16" s="1"/>
  <c r="X1208" i="16" s="1"/>
  <c r="X1209" i="16" s="1"/>
  <c r="X1210" i="16" s="1"/>
  <c r="X1211" i="16" s="1"/>
  <c r="X1212" i="16" s="1"/>
  <c r="X1213" i="16" s="1"/>
  <c r="X1214" i="16" s="1"/>
  <c r="X1215" i="16" s="1"/>
  <c r="X1216" i="16" s="1"/>
  <c r="X1217" i="16" s="1"/>
  <c r="X1218" i="16" s="1"/>
  <c r="X1219" i="16" s="1"/>
  <c r="X1220" i="16" s="1"/>
  <c r="X1221" i="16" s="1"/>
  <c r="X1222" i="16" s="1"/>
  <c r="X1223" i="16" s="1"/>
  <c r="X1224" i="16" s="1"/>
  <c r="X1225" i="16" s="1"/>
  <c r="X1226" i="16" s="1"/>
  <c r="X1227" i="16" s="1"/>
  <c r="X1228" i="16" s="1"/>
  <c r="X1229" i="16" s="1"/>
  <c r="X1230" i="16" s="1"/>
  <c r="X1231" i="16" s="1"/>
  <c r="X1232" i="16" s="1"/>
  <c r="X1233" i="16" s="1"/>
  <c r="X1234" i="16" s="1"/>
  <c r="X1235" i="16" s="1"/>
  <c r="X1236" i="16" s="1"/>
  <c r="X1237" i="16" s="1"/>
  <c r="X1238" i="16" s="1"/>
  <c r="X1239" i="16" s="1"/>
  <c r="X1240" i="16" s="1"/>
  <c r="X1241" i="16" s="1"/>
  <c r="X1242" i="16" s="1"/>
  <c r="X1243" i="16" s="1"/>
  <c r="X1244" i="16" s="1"/>
  <c r="X1245" i="16" s="1"/>
  <c r="X1246" i="16" s="1"/>
  <c r="X1247" i="16" s="1"/>
  <c r="X1248" i="16" s="1"/>
  <c r="X1249" i="16" s="1"/>
  <c r="X1250" i="16" s="1"/>
  <c r="X1251" i="16" s="1"/>
  <c r="X1252" i="16" s="1"/>
  <c r="X1253" i="16" s="1"/>
  <c r="X1254" i="16" s="1"/>
  <c r="X1255" i="16" s="1"/>
  <c r="X1256" i="16" s="1"/>
  <c r="X1257" i="16" s="1"/>
  <c r="X1258" i="16" s="1"/>
  <c r="X1259" i="16" s="1"/>
  <c r="X1260" i="16" s="1"/>
  <c r="X1261" i="16" s="1"/>
  <c r="X1262" i="16" s="1"/>
  <c r="X1263" i="16" s="1"/>
  <c r="X1264" i="16" s="1"/>
  <c r="X1265" i="16" s="1"/>
  <c r="X1266" i="16" s="1"/>
  <c r="X1267" i="16" s="1"/>
  <c r="X1268" i="16" s="1"/>
  <c r="X1269" i="16" s="1"/>
  <c r="X1270" i="16" s="1"/>
  <c r="X1271" i="16" s="1"/>
  <c r="X1272" i="16" s="1"/>
  <c r="X1273" i="16" s="1"/>
  <c r="X1274" i="16" s="1"/>
  <c r="X1275" i="16" s="1"/>
  <c r="X1276" i="16" s="1"/>
  <c r="X1277" i="16" s="1"/>
  <c r="X1278" i="16" s="1"/>
  <c r="X1279" i="16" s="1"/>
  <c r="X1280" i="16" s="1"/>
  <c r="X1281" i="16" s="1"/>
  <c r="X1282" i="16" s="1"/>
  <c r="X1283" i="16" s="1"/>
  <c r="X1284" i="16" s="1"/>
  <c r="X1285" i="16" s="1"/>
  <c r="X1286" i="16" s="1"/>
  <c r="X1287" i="16" s="1"/>
  <c r="X1288" i="16" s="1"/>
  <c r="X1289" i="16" s="1"/>
  <c r="X1290" i="16" s="1"/>
  <c r="X1291" i="16" s="1"/>
  <c r="X1292" i="16" s="1"/>
  <c r="X1293" i="16" s="1"/>
  <c r="X1294" i="16" s="1"/>
  <c r="X1295" i="16" s="1"/>
  <c r="X1296" i="16" s="1"/>
  <c r="X1297" i="16" s="1"/>
  <c r="X1298" i="16" s="1"/>
  <c r="X1299" i="16" s="1"/>
  <c r="X1300" i="16" s="1"/>
  <c r="X1301" i="16" s="1"/>
  <c r="X1302" i="16" s="1"/>
  <c r="X1303" i="16" s="1"/>
  <c r="X1304" i="16" s="1"/>
  <c r="X1305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Y95" i="16" s="1"/>
  <c r="Y96" i="16" s="1"/>
  <c r="Y97" i="16" s="1"/>
  <c r="Y98" i="16" s="1"/>
  <c r="Y99" i="16" s="1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19" i="16" s="1"/>
  <c r="Y120" i="16" s="1"/>
  <c r="Y121" i="16" s="1"/>
  <c r="Y122" i="16" s="1"/>
  <c r="Y123" i="16" s="1"/>
  <c r="Y124" i="16" s="1"/>
  <c r="Y125" i="16" s="1"/>
  <c r="Y126" i="16" s="1"/>
  <c r="Y127" i="16" s="1"/>
  <c r="Y128" i="16" s="1"/>
  <c r="Y129" i="16" s="1"/>
  <c r="Y130" i="16" s="1"/>
  <c r="Y131" i="16" s="1"/>
  <c r="Y132" i="16" s="1"/>
  <c r="Y133" i="16" s="1"/>
  <c r="Y134" i="16" s="1"/>
  <c r="Y135" i="16" s="1"/>
  <c r="Y136" i="16" s="1"/>
  <c r="Y137" i="16" s="1"/>
  <c r="Y138" i="16" s="1"/>
  <c r="Y139" i="16" s="1"/>
  <c r="Y140" i="16" s="1"/>
  <c r="Y141" i="16" s="1"/>
  <c r="Y142" i="16" s="1"/>
  <c r="Y143" i="16" s="1"/>
  <c r="Y144" i="16" s="1"/>
  <c r="Y145" i="16" s="1"/>
  <c r="Y146" i="16" s="1"/>
  <c r="Y147" i="16" s="1"/>
  <c r="Y148" i="16" s="1"/>
  <c r="Y149" i="16" s="1"/>
  <c r="Y150" i="16" s="1"/>
  <c r="Y151" i="16" s="1"/>
  <c r="Y152" i="16" s="1"/>
  <c r="Y153" i="16" s="1"/>
  <c r="Y154" i="16" s="1"/>
  <c r="Y155" i="16" s="1"/>
  <c r="Y156" i="16" s="1"/>
  <c r="Y157" i="16" s="1"/>
  <c r="Y158" i="16" s="1"/>
  <c r="Y159" i="16" s="1"/>
  <c r="Y160" i="16" s="1"/>
  <c r="Y161" i="16" s="1"/>
  <c r="Y162" i="16" s="1"/>
  <c r="Y163" i="16" s="1"/>
  <c r="Y164" i="16" s="1"/>
  <c r="Y165" i="16" s="1"/>
  <c r="Y166" i="16" s="1"/>
  <c r="Y167" i="16" s="1"/>
  <c r="Y168" i="16" s="1"/>
  <c r="Y169" i="16" s="1"/>
  <c r="Y170" i="16" s="1"/>
  <c r="Y171" i="16" s="1"/>
  <c r="Y172" i="16" s="1"/>
  <c r="Y173" i="16" s="1"/>
  <c r="Y174" i="16" s="1"/>
  <c r="Y175" i="16" s="1"/>
  <c r="Y176" i="16" s="1"/>
  <c r="Y177" i="16" s="1"/>
  <c r="Y178" i="16" s="1"/>
  <c r="Y179" i="16" s="1"/>
  <c r="Y180" i="16" s="1"/>
  <c r="Y181" i="16" s="1"/>
  <c r="Y182" i="16" s="1"/>
  <c r="Y183" i="16" s="1"/>
  <c r="Y184" i="16" s="1"/>
  <c r="Y185" i="16" s="1"/>
  <c r="Y186" i="16" s="1"/>
  <c r="Y187" i="16" s="1"/>
  <c r="Y188" i="16" s="1"/>
  <c r="Y189" i="16" s="1"/>
  <c r="Y190" i="16" s="1"/>
  <c r="Y191" i="16" s="1"/>
  <c r="Y192" i="16" s="1"/>
  <c r="Y193" i="16" s="1"/>
  <c r="Y194" i="16" s="1"/>
  <c r="Y195" i="16" s="1"/>
  <c r="Y196" i="16" s="1"/>
  <c r="Y197" i="16" s="1"/>
  <c r="Y198" i="16" s="1"/>
  <c r="Y199" i="16" s="1"/>
  <c r="Y200" i="16" s="1"/>
  <c r="Y201" i="16" s="1"/>
  <c r="Y202" i="16" s="1"/>
  <c r="Y203" i="16" s="1"/>
  <c r="Y204" i="16" s="1"/>
  <c r="Y205" i="16" s="1"/>
  <c r="Y206" i="16" s="1"/>
  <c r="Y207" i="16" s="1"/>
  <c r="Y208" i="16" s="1"/>
  <c r="Y209" i="16" s="1"/>
  <c r="Y210" i="16" s="1"/>
  <c r="Y211" i="16" s="1"/>
  <c r="Y212" i="16" s="1"/>
  <c r="Y213" i="16" s="1"/>
  <c r="Y214" i="16" s="1"/>
  <c r="Y215" i="16" s="1"/>
  <c r="Y216" i="16" s="1"/>
  <c r="Y217" i="16" s="1"/>
  <c r="Y218" i="16" s="1"/>
  <c r="Y219" i="16" s="1"/>
  <c r="Y220" i="16" s="1"/>
  <c r="Y221" i="16" s="1"/>
  <c r="Y222" i="16" s="1"/>
  <c r="Y223" i="16" s="1"/>
  <c r="Y224" i="16" s="1"/>
  <c r="Y225" i="16" s="1"/>
  <c r="Y226" i="16" s="1"/>
  <c r="Y227" i="16" s="1"/>
  <c r="Y228" i="16" s="1"/>
  <c r="Y229" i="16" s="1"/>
  <c r="Y230" i="16" s="1"/>
  <c r="Y231" i="16" s="1"/>
  <c r="Y232" i="16" s="1"/>
  <c r="Y233" i="16" s="1"/>
  <c r="Y234" i="16" s="1"/>
  <c r="Y235" i="16" s="1"/>
  <c r="Y236" i="16" s="1"/>
  <c r="Y237" i="16" s="1"/>
  <c r="Y238" i="16" s="1"/>
  <c r="Y239" i="16" s="1"/>
  <c r="Y240" i="16" s="1"/>
  <c r="Y241" i="16" s="1"/>
  <c r="Y242" i="16" s="1"/>
  <c r="Y243" i="16" s="1"/>
  <c r="Y244" i="16" s="1"/>
  <c r="Y245" i="16" s="1"/>
  <c r="Y246" i="16" s="1"/>
  <c r="Y247" i="16" s="1"/>
  <c r="Y248" i="16" s="1"/>
  <c r="Y249" i="16" s="1"/>
  <c r="Y250" i="16" s="1"/>
  <c r="Y251" i="16" s="1"/>
  <c r="Y252" i="16" s="1"/>
  <c r="Y253" i="16" s="1"/>
  <c r="Y254" i="16" s="1"/>
  <c r="Y255" i="16" s="1"/>
  <c r="Y256" i="16" s="1"/>
  <c r="Y257" i="16" s="1"/>
  <c r="Y258" i="16" s="1"/>
  <c r="Y259" i="16" s="1"/>
  <c r="Y260" i="16" s="1"/>
  <c r="Y261" i="16" s="1"/>
  <c r="Y262" i="16" s="1"/>
  <c r="Y263" i="16" s="1"/>
  <c r="Y264" i="16" s="1"/>
  <c r="Y265" i="16" s="1"/>
  <c r="Y266" i="16" s="1"/>
  <c r="Y267" i="16" s="1"/>
  <c r="Y268" i="16" s="1"/>
  <c r="Y269" i="16" s="1"/>
  <c r="Y270" i="16" s="1"/>
  <c r="Y271" i="16" s="1"/>
  <c r="Y272" i="16" s="1"/>
  <c r="Y273" i="16" s="1"/>
  <c r="Y274" i="16" s="1"/>
  <c r="Y275" i="16" s="1"/>
  <c r="Y276" i="16" s="1"/>
  <c r="Y277" i="16" s="1"/>
  <c r="Y278" i="16" s="1"/>
  <c r="Y279" i="16" s="1"/>
  <c r="Y280" i="16" s="1"/>
  <c r="Y281" i="16" s="1"/>
  <c r="Y282" i="16" s="1"/>
  <c r="Y283" i="16" s="1"/>
  <c r="Y284" i="16" s="1"/>
  <c r="Y285" i="16" s="1"/>
  <c r="Y286" i="16" s="1"/>
  <c r="Y287" i="16" s="1"/>
  <c r="Y288" i="16" s="1"/>
  <c r="Y289" i="16" s="1"/>
  <c r="Y290" i="16" s="1"/>
  <c r="Y291" i="16" s="1"/>
  <c r="Y292" i="16" s="1"/>
  <c r="Y293" i="16" s="1"/>
  <c r="Y294" i="16" s="1"/>
  <c r="Y295" i="16" s="1"/>
  <c r="Y296" i="16" s="1"/>
  <c r="Y297" i="16" s="1"/>
  <c r="Y298" i="16" s="1"/>
  <c r="Y299" i="16" s="1"/>
  <c r="Y300" i="16" s="1"/>
  <c r="Y301" i="16" s="1"/>
  <c r="Y302" i="16" s="1"/>
  <c r="Y303" i="16" s="1"/>
  <c r="Y304" i="16" s="1"/>
  <c r="Y305" i="16" s="1"/>
  <c r="Y306" i="16" s="1"/>
  <c r="Y307" i="16" s="1"/>
  <c r="Y308" i="16" s="1"/>
  <c r="Y309" i="16" s="1"/>
  <c r="Y310" i="16" s="1"/>
  <c r="Y311" i="16" s="1"/>
  <c r="Y312" i="16" s="1"/>
  <c r="Y313" i="16" s="1"/>
  <c r="Y314" i="16" s="1"/>
  <c r="Y315" i="16" s="1"/>
  <c r="Y316" i="16" s="1"/>
  <c r="Y317" i="16" s="1"/>
  <c r="Y318" i="16" s="1"/>
  <c r="Y319" i="16" s="1"/>
  <c r="Y320" i="16" s="1"/>
  <c r="Y321" i="16" s="1"/>
  <c r="Y322" i="16" s="1"/>
  <c r="Y323" i="16" s="1"/>
  <c r="Y324" i="16" s="1"/>
  <c r="Y325" i="16" s="1"/>
  <c r="Y326" i="16" s="1"/>
  <c r="Y327" i="16" s="1"/>
  <c r="Y328" i="16" s="1"/>
  <c r="Y329" i="16" s="1"/>
  <c r="Y330" i="16" s="1"/>
  <c r="Y331" i="16" s="1"/>
  <c r="Y332" i="16" s="1"/>
  <c r="Y333" i="16" s="1"/>
  <c r="Y334" i="16" s="1"/>
  <c r="Y335" i="16" s="1"/>
  <c r="Y336" i="16" s="1"/>
  <c r="Y337" i="16" s="1"/>
  <c r="Y338" i="16" s="1"/>
  <c r="Y339" i="16" s="1"/>
  <c r="Y340" i="16" s="1"/>
  <c r="Y341" i="16" s="1"/>
  <c r="Y342" i="16" s="1"/>
  <c r="Y343" i="16" s="1"/>
  <c r="Y344" i="16" s="1"/>
  <c r="Y345" i="16" s="1"/>
  <c r="Y346" i="16" s="1"/>
  <c r="Y347" i="16" s="1"/>
  <c r="Y348" i="16" s="1"/>
  <c r="Y349" i="16" s="1"/>
  <c r="Y350" i="16" s="1"/>
  <c r="Y351" i="16" s="1"/>
  <c r="Y352" i="16" s="1"/>
  <c r="Y353" i="16" s="1"/>
  <c r="Y354" i="16" s="1"/>
  <c r="Y355" i="16" s="1"/>
  <c r="Y356" i="16" s="1"/>
  <c r="Y357" i="16" s="1"/>
  <c r="Y358" i="16" s="1"/>
  <c r="Y359" i="16" s="1"/>
  <c r="Y360" i="16" s="1"/>
  <c r="Y361" i="16" s="1"/>
  <c r="Y362" i="16" s="1"/>
  <c r="Y363" i="16" s="1"/>
  <c r="Y364" i="16" s="1"/>
  <c r="Y365" i="16" s="1"/>
  <c r="Y366" i="16" s="1"/>
  <c r="Y367" i="16" s="1"/>
  <c r="Y368" i="16" s="1"/>
  <c r="Y369" i="16" s="1"/>
  <c r="Y370" i="16" s="1"/>
  <c r="Y371" i="16" s="1"/>
  <c r="Y372" i="16" s="1"/>
  <c r="Y373" i="16" s="1"/>
  <c r="Y374" i="16" s="1"/>
  <c r="Y375" i="16" s="1"/>
  <c r="Y376" i="16" s="1"/>
  <c r="Y377" i="16" s="1"/>
  <c r="Y378" i="16" s="1"/>
  <c r="Y379" i="16" s="1"/>
  <c r="Y380" i="16" s="1"/>
  <c r="Y381" i="16" s="1"/>
  <c r="Y382" i="16" s="1"/>
  <c r="Y383" i="16" s="1"/>
  <c r="Y384" i="16" s="1"/>
  <c r="Y385" i="16" s="1"/>
  <c r="Y386" i="16" s="1"/>
  <c r="Y387" i="16" s="1"/>
  <c r="Y388" i="16" s="1"/>
  <c r="Y389" i="16" s="1"/>
  <c r="Y390" i="16" s="1"/>
  <c r="Y391" i="16" s="1"/>
  <c r="Y392" i="16" s="1"/>
  <c r="Y393" i="16" s="1"/>
  <c r="Y394" i="16" s="1"/>
  <c r="Y395" i="16" s="1"/>
  <c r="Y396" i="16" s="1"/>
  <c r="Y397" i="16" s="1"/>
  <c r="Y398" i="16" s="1"/>
  <c r="Y399" i="16" s="1"/>
  <c r="Y400" i="16" s="1"/>
  <c r="Y401" i="16" s="1"/>
  <c r="Y402" i="16" s="1"/>
  <c r="Y403" i="16" s="1"/>
  <c r="Y404" i="16" s="1"/>
  <c r="Y405" i="16" s="1"/>
  <c r="Y406" i="16" s="1"/>
  <c r="Y407" i="16" s="1"/>
  <c r="Y408" i="16" s="1"/>
  <c r="Y409" i="16" s="1"/>
  <c r="Y410" i="16" s="1"/>
  <c r="Y411" i="16" s="1"/>
  <c r="Y412" i="16" s="1"/>
  <c r="Y413" i="16" s="1"/>
  <c r="Y414" i="16" s="1"/>
  <c r="Y415" i="16" s="1"/>
  <c r="Y416" i="16" s="1"/>
  <c r="Y417" i="16" s="1"/>
  <c r="Y418" i="16" s="1"/>
  <c r="Y419" i="16" s="1"/>
  <c r="Y420" i="16" s="1"/>
  <c r="Y421" i="16" s="1"/>
  <c r="Y422" i="16" s="1"/>
  <c r="Y423" i="16" s="1"/>
  <c r="Y424" i="16" s="1"/>
  <c r="Y425" i="16" s="1"/>
  <c r="Y426" i="16" s="1"/>
  <c r="Y427" i="16" s="1"/>
  <c r="Y428" i="16" s="1"/>
  <c r="Y429" i="16" s="1"/>
  <c r="Y430" i="16" s="1"/>
  <c r="Y431" i="16" s="1"/>
  <c r="Y432" i="16" s="1"/>
  <c r="Y433" i="16" s="1"/>
  <c r="Y434" i="16" s="1"/>
  <c r="Y435" i="16" s="1"/>
  <c r="Y436" i="16" s="1"/>
  <c r="Y437" i="16" s="1"/>
  <c r="Y438" i="16" s="1"/>
  <c r="Y439" i="16" s="1"/>
  <c r="Y440" i="16" s="1"/>
  <c r="Y441" i="16" s="1"/>
  <c r="Y442" i="16" s="1"/>
  <c r="Y443" i="16" s="1"/>
  <c r="Y444" i="16" s="1"/>
  <c r="Y445" i="16" s="1"/>
  <c r="Y446" i="16" s="1"/>
  <c r="Y447" i="16" s="1"/>
  <c r="Y448" i="16" s="1"/>
  <c r="Y449" i="16" s="1"/>
  <c r="Y450" i="16" s="1"/>
  <c r="Y451" i="16" s="1"/>
  <c r="Y452" i="16" s="1"/>
  <c r="Y453" i="16" s="1"/>
  <c r="Y454" i="16" s="1"/>
  <c r="Y455" i="16" s="1"/>
  <c r="Y456" i="16" s="1"/>
  <c r="Y457" i="16" s="1"/>
  <c r="Y458" i="16" s="1"/>
  <c r="Y459" i="16" s="1"/>
  <c r="Y460" i="16" s="1"/>
  <c r="Y461" i="16" s="1"/>
  <c r="Y462" i="16" s="1"/>
  <c r="Y463" i="16" s="1"/>
  <c r="Y464" i="16" s="1"/>
  <c r="Y465" i="16" s="1"/>
  <c r="Y466" i="16" s="1"/>
  <c r="Y467" i="16" s="1"/>
  <c r="Y468" i="16" s="1"/>
  <c r="Y469" i="16" s="1"/>
  <c r="Y470" i="16" s="1"/>
  <c r="Y471" i="16" s="1"/>
  <c r="Y472" i="16" s="1"/>
  <c r="Y473" i="16" s="1"/>
  <c r="Y474" i="16" s="1"/>
  <c r="Y475" i="16" s="1"/>
  <c r="Y476" i="16" s="1"/>
  <c r="Y477" i="16" s="1"/>
  <c r="Y478" i="16" s="1"/>
  <c r="Y479" i="16" s="1"/>
  <c r="Y480" i="16" s="1"/>
  <c r="Y481" i="16" s="1"/>
  <c r="Y482" i="16" s="1"/>
  <c r="Y483" i="16" s="1"/>
  <c r="Y484" i="16" s="1"/>
  <c r="Y485" i="16" s="1"/>
  <c r="Y486" i="16" s="1"/>
  <c r="Y487" i="16" s="1"/>
  <c r="Y488" i="16" s="1"/>
  <c r="Y489" i="16" s="1"/>
  <c r="Y490" i="16" s="1"/>
  <c r="Y491" i="16" s="1"/>
  <c r="Y492" i="16" s="1"/>
  <c r="Y493" i="16" s="1"/>
  <c r="Y494" i="16" s="1"/>
  <c r="Y495" i="16" s="1"/>
  <c r="Y496" i="16" s="1"/>
  <c r="Y497" i="16" s="1"/>
  <c r="Y498" i="16" s="1"/>
  <c r="Y499" i="16" s="1"/>
  <c r="Y500" i="16" s="1"/>
  <c r="Y501" i="16" s="1"/>
  <c r="Y502" i="16" s="1"/>
  <c r="Y503" i="16" s="1"/>
  <c r="Y504" i="16" s="1"/>
  <c r="Y505" i="16" s="1"/>
  <c r="Y506" i="16" s="1"/>
  <c r="Y507" i="16" s="1"/>
  <c r="Y508" i="16" s="1"/>
  <c r="Y509" i="16" s="1"/>
  <c r="Y510" i="16" s="1"/>
  <c r="Y511" i="16" s="1"/>
  <c r="Y512" i="16" s="1"/>
  <c r="Y513" i="16" s="1"/>
  <c r="Y514" i="16" s="1"/>
  <c r="Y515" i="16" s="1"/>
  <c r="Y516" i="16" s="1"/>
  <c r="Y517" i="16" s="1"/>
  <c r="Y518" i="16" s="1"/>
  <c r="Y519" i="16" s="1"/>
  <c r="Y520" i="16" s="1"/>
  <c r="Y521" i="16" s="1"/>
  <c r="Y522" i="16" s="1"/>
  <c r="Y523" i="16" s="1"/>
  <c r="Y524" i="16" s="1"/>
  <c r="Y525" i="16" s="1"/>
  <c r="Y526" i="16" s="1"/>
  <c r="Y527" i="16" s="1"/>
  <c r="Y528" i="16" s="1"/>
  <c r="Y529" i="16" s="1"/>
  <c r="Y530" i="16" s="1"/>
  <c r="Y531" i="16" s="1"/>
  <c r="Y532" i="16" s="1"/>
  <c r="Y533" i="16" s="1"/>
  <c r="Y534" i="16" s="1"/>
  <c r="Y535" i="16" s="1"/>
  <c r="Y536" i="16" s="1"/>
  <c r="Y537" i="16" s="1"/>
  <c r="Y538" i="16" s="1"/>
  <c r="Y539" i="16" s="1"/>
  <c r="Y540" i="16" s="1"/>
  <c r="Y541" i="16" s="1"/>
  <c r="Y542" i="16" s="1"/>
  <c r="Y543" i="16" s="1"/>
  <c r="Y544" i="16" s="1"/>
  <c r="Y545" i="16" s="1"/>
  <c r="Y546" i="16" s="1"/>
  <c r="Y547" i="16" s="1"/>
  <c r="Y548" i="16" s="1"/>
  <c r="Y549" i="16" s="1"/>
  <c r="Y550" i="16" s="1"/>
  <c r="Y551" i="16" s="1"/>
  <c r="Y552" i="16" s="1"/>
  <c r="Y553" i="16" s="1"/>
  <c r="Y554" i="16" s="1"/>
  <c r="Y555" i="16" s="1"/>
  <c r="Y556" i="16" s="1"/>
  <c r="Y557" i="16" s="1"/>
  <c r="Y558" i="16" s="1"/>
  <c r="Y559" i="16" s="1"/>
  <c r="Y560" i="16" s="1"/>
  <c r="Y561" i="16" s="1"/>
  <c r="Y562" i="16" s="1"/>
  <c r="Y563" i="16" s="1"/>
  <c r="Y564" i="16" s="1"/>
  <c r="Y565" i="16" s="1"/>
  <c r="Y566" i="16" s="1"/>
  <c r="Y567" i="16" s="1"/>
  <c r="Y568" i="16" s="1"/>
  <c r="Y569" i="16" s="1"/>
  <c r="Y570" i="16" s="1"/>
  <c r="Y571" i="16" s="1"/>
  <c r="Y572" i="16" s="1"/>
  <c r="Y573" i="16" s="1"/>
  <c r="Y574" i="16" s="1"/>
  <c r="Y575" i="16" s="1"/>
  <c r="Y576" i="16" s="1"/>
  <c r="Y577" i="16" s="1"/>
  <c r="Y578" i="16" s="1"/>
  <c r="Y579" i="16" s="1"/>
  <c r="Y580" i="16" s="1"/>
  <c r="Y581" i="16" s="1"/>
  <c r="Y582" i="16" s="1"/>
  <c r="Y583" i="16" s="1"/>
  <c r="Y584" i="16" s="1"/>
  <c r="Y585" i="16" s="1"/>
  <c r="Y586" i="16" s="1"/>
  <c r="Y587" i="16" s="1"/>
  <c r="Y588" i="16" s="1"/>
  <c r="Y589" i="16" s="1"/>
  <c r="Y590" i="16" s="1"/>
  <c r="Y591" i="16" s="1"/>
  <c r="Y592" i="16" s="1"/>
  <c r="Y593" i="16" s="1"/>
  <c r="Y594" i="16" s="1"/>
  <c r="Y595" i="16" s="1"/>
  <c r="Y596" i="16" s="1"/>
  <c r="Y597" i="16" s="1"/>
  <c r="Y598" i="16" s="1"/>
  <c r="Y599" i="16" s="1"/>
  <c r="Y600" i="16" s="1"/>
  <c r="Y601" i="16" s="1"/>
  <c r="Y602" i="16" s="1"/>
  <c r="Y603" i="16" s="1"/>
  <c r="Y604" i="16" s="1"/>
  <c r="Y605" i="16" s="1"/>
  <c r="Y606" i="16" s="1"/>
  <c r="Y607" i="16" s="1"/>
  <c r="Y608" i="16" s="1"/>
  <c r="Y609" i="16" s="1"/>
  <c r="Y610" i="16" s="1"/>
  <c r="Y611" i="16" s="1"/>
  <c r="Y612" i="16" s="1"/>
  <c r="Y613" i="16" s="1"/>
  <c r="Y614" i="16" s="1"/>
  <c r="Y615" i="16" s="1"/>
  <c r="Y616" i="16" s="1"/>
  <c r="Y617" i="16" s="1"/>
  <c r="Y618" i="16" s="1"/>
  <c r="Y619" i="16" s="1"/>
  <c r="Y620" i="16" s="1"/>
  <c r="Y621" i="16" s="1"/>
  <c r="Y622" i="16" s="1"/>
  <c r="Y623" i="16" s="1"/>
  <c r="Y624" i="16" s="1"/>
  <c r="Y625" i="16" s="1"/>
  <c r="Y626" i="16" s="1"/>
  <c r="Y627" i="16" s="1"/>
  <c r="Y628" i="16" s="1"/>
  <c r="Y629" i="16" s="1"/>
  <c r="Y630" i="16" s="1"/>
  <c r="Y631" i="16" s="1"/>
  <c r="Y632" i="16" s="1"/>
  <c r="Y633" i="16" s="1"/>
  <c r="Y634" i="16" s="1"/>
  <c r="Y635" i="16" s="1"/>
  <c r="Y636" i="16" s="1"/>
  <c r="Y637" i="16" s="1"/>
  <c r="Y638" i="16" s="1"/>
  <c r="Y639" i="16" s="1"/>
  <c r="Y640" i="16" s="1"/>
  <c r="Y641" i="16" s="1"/>
  <c r="Y642" i="16" s="1"/>
  <c r="Y643" i="16" s="1"/>
  <c r="Y644" i="16" s="1"/>
  <c r="Y645" i="16" s="1"/>
  <c r="Y646" i="16" s="1"/>
  <c r="Y647" i="16" s="1"/>
  <c r="Y648" i="16" s="1"/>
  <c r="Y649" i="16" s="1"/>
  <c r="Y650" i="16" s="1"/>
  <c r="Y651" i="16" s="1"/>
  <c r="Y652" i="16" s="1"/>
  <c r="Y653" i="16" s="1"/>
  <c r="Y654" i="16" s="1"/>
  <c r="Y655" i="16" s="1"/>
  <c r="Y656" i="16" s="1"/>
  <c r="Y657" i="16" s="1"/>
  <c r="Y658" i="16" s="1"/>
  <c r="Y659" i="16" s="1"/>
  <c r="Y660" i="16" s="1"/>
  <c r="Y661" i="16" s="1"/>
  <c r="Y662" i="16" s="1"/>
  <c r="Y663" i="16" s="1"/>
  <c r="Y664" i="16" s="1"/>
  <c r="Y665" i="16" s="1"/>
  <c r="Y666" i="16" s="1"/>
  <c r="Y667" i="16" s="1"/>
  <c r="Y668" i="16" s="1"/>
  <c r="Y669" i="16" s="1"/>
  <c r="Y670" i="16" s="1"/>
  <c r="Y671" i="16" s="1"/>
  <c r="Y672" i="16" s="1"/>
  <c r="Y673" i="16" s="1"/>
  <c r="Y674" i="16" s="1"/>
  <c r="Y675" i="16" s="1"/>
  <c r="Y676" i="16" s="1"/>
  <c r="Y677" i="16" s="1"/>
  <c r="Y678" i="16" s="1"/>
  <c r="Y679" i="16" s="1"/>
  <c r="Y680" i="16" s="1"/>
  <c r="Y681" i="16" s="1"/>
  <c r="Y682" i="16" s="1"/>
  <c r="Y683" i="16" s="1"/>
  <c r="Y684" i="16" s="1"/>
  <c r="Y685" i="16" s="1"/>
  <c r="Y686" i="16" s="1"/>
  <c r="Y687" i="16" s="1"/>
  <c r="Y688" i="16" s="1"/>
  <c r="Y689" i="16" s="1"/>
  <c r="Y690" i="16" s="1"/>
  <c r="Y691" i="16" s="1"/>
  <c r="Y692" i="16" s="1"/>
  <c r="Y693" i="16" s="1"/>
  <c r="Y694" i="16" s="1"/>
  <c r="Y695" i="16" s="1"/>
  <c r="Y696" i="16" s="1"/>
  <c r="Y697" i="16" s="1"/>
  <c r="Y698" i="16" s="1"/>
  <c r="Y699" i="16" s="1"/>
  <c r="Y700" i="16" s="1"/>
  <c r="Y701" i="16" s="1"/>
  <c r="Y702" i="16" s="1"/>
  <c r="Y703" i="16" s="1"/>
  <c r="Y704" i="16" s="1"/>
  <c r="Y705" i="16" s="1"/>
  <c r="Y706" i="16" s="1"/>
  <c r="Y707" i="16" s="1"/>
  <c r="Y708" i="16" s="1"/>
  <c r="Y709" i="16" s="1"/>
  <c r="Y710" i="16" s="1"/>
  <c r="Y711" i="16" s="1"/>
  <c r="Y712" i="16" s="1"/>
  <c r="Y713" i="16" s="1"/>
  <c r="Y714" i="16" s="1"/>
  <c r="Y715" i="16" s="1"/>
  <c r="Y716" i="16" s="1"/>
  <c r="Y717" i="16" s="1"/>
  <c r="Y718" i="16" s="1"/>
  <c r="Y719" i="16" s="1"/>
  <c r="Y720" i="16" s="1"/>
  <c r="Y721" i="16" s="1"/>
  <c r="Y722" i="16" s="1"/>
  <c r="Y723" i="16" s="1"/>
  <c r="Y724" i="16" s="1"/>
  <c r="Y725" i="16" s="1"/>
  <c r="Y726" i="16" s="1"/>
  <c r="Y727" i="16" s="1"/>
  <c r="Y728" i="16" s="1"/>
  <c r="Y729" i="16" s="1"/>
  <c r="Y730" i="16" s="1"/>
  <c r="Y731" i="16" s="1"/>
  <c r="Y732" i="16" s="1"/>
  <c r="Y733" i="16" s="1"/>
  <c r="Y734" i="16" s="1"/>
  <c r="Y735" i="16" s="1"/>
  <c r="Y736" i="16" s="1"/>
  <c r="Y737" i="16" s="1"/>
  <c r="Y738" i="16" s="1"/>
  <c r="Y739" i="16" s="1"/>
  <c r="Y740" i="16" s="1"/>
  <c r="Y741" i="16" s="1"/>
  <c r="Y742" i="16" s="1"/>
  <c r="Y743" i="16" s="1"/>
  <c r="Y744" i="16" s="1"/>
  <c r="Y745" i="16" s="1"/>
  <c r="Y746" i="16" s="1"/>
  <c r="Y747" i="16" s="1"/>
  <c r="Y748" i="16" s="1"/>
  <c r="Y749" i="16" s="1"/>
  <c r="Y750" i="16" s="1"/>
  <c r="Y751" i="16" s="1"/>
  <c r="Y752" i="16" s="1"/>
  <c r="Y753" i="16" s="1"/>
  <c r="Y754" i="16" s="1"/>
  <c r="Y755" i="16" s="1"/>
  <c r="Y756" i="16" s="1"/>
  <c r="Y757" i="16" s="1"/>
  <c r="Y758" i="16" s="1"/>
  <c r="Y759" i="16" s="1"/>
  <c r="Y760" i="16" s="1"/>
  <c r="Y761" i="16" s="1"/>
  <c r="Y762" i="16" s="1"/>
  <c r="Y763" i="16" s="1"/>
  <c r="Y764" i="16" s="1"/>
  <c r="Y765" i="16" s="1"/>
  <c r="Y766" i="16" s="1"/>
  <c r="Y767" i="16" s="1"/>
  <c r="Y768" i="16" s="1"/>
  <c r="Y769" i="16" s="1"/>
  <c r="Y770" i="16" s="1"/>
  <c r="Y771" i="16" s="1"/>
  <c r="Y772" i="16" s="1"/>
  <c r="Y773" i="16" s="1"/>
  <c r="Y774" i="16" s="1"/>
  <c r="Y775" i="16" s="1"/>
  <c r="Y776" i="16" s="1"/>
  <c r="Y777" i="16" s="1"/>
  <c r="Y778" i="16" s="1"/>
  <c r="Y779" i="16" s="1"/>
  <c r="Y780" i="16" s="1"/>
  <c r="Y781" i="16" s="1"/>
  <c r="Y782" i="16" s="1"/>
  <c r="Y783" i="16" s="1"/>
  <c r="Y784" i="16" s="1"/>
  <c r="Y785" i="16" s="1"/>
  <c r="Y786" i="16" s="1"/>
  <c r="Y787" i="16" s="1"/>
  <c r="Y788" i="16" s="1"/>
  <c r="Y789" i="16" s="1"/>
  <c r="Y790" i="16" s="1"/>
  <c r="Y791" i="16" s="1"/>
  <c r="Y792" i="16" s="1"/>
  <c r="Y793" i="16" s="1"/>
  <c r="Y794" i="16" s="1"/>
  <c r="Y795" i="16" s="1"/>
  <c r="Y796" i="16" s="1"/>
  <c r="Y797" i="16" s="1"/>
  <c r="Y798" i="16" s="1"/>
  <c r="Y799" i="16" s="1"/>
  <c r="Y800" i="16" s="1"/>
  <c r="Y801" i="16" s="1"/>
  <c r="Y802" i="16" s="1"/>
  <c r="Y803" i="16" s="1"/>
  <c r="Y804" i="16" s="1"/>
  <c r="Y805" i="16" s="1"/>
  <c r="Y806" i="16" s="1"/>
  <c r="Y807" i="16" s="1"/>
  <c r="Y808" i="16" s="1"/>
  <c r="Y809" i="16" s="1"/>
  <c r="Y810" i="16" s="1"/>
  <c r="Y811" i="16" s="1"/>
  <c r="Y812" i="16" s="1"/>
  <c r="Y813" i="16" s="1"/>
  <c r="Y814" i="16" s="1"/>
  <c r="Y815" i="16" s="1"/>
  <c r="Y816" i="16" s="1"/>
  <c r="Y817" i="16" s="1"/>
  <c r="Y818" i="16" s="1"/>
  <c r="Y819" i="16" s="1"/>
  <c r="Y820" i="16" s="1"/>
  <c r="Y821" i="16" s="1"/>
  <c r="Y822" i="16" s="1"/>
  <c r="Y823" i="16" s="1"/>
  <c r="Y824" i="16" s="1"/>
  <c r="Y825" i="16" s="1"/>
  <c r="Y826" i="16" s="1"/>
  <c r="Y827" i="16" s="1"/>
  <c r="Y828" i="16" s="1"/>
  <c r="Y829" i="16" s="1"/>
  <c r="Y830" i="16" s="1"/>
  <c r="Y831" i="16" s="1"/>
  <c r="Y832" i="16" s="1"/>
  <c r="Y833" i="16" s="1"/>
  <c r="Y834" i="16" s="1"/>
  <c r="Y835" i="16" s="1"/>
  <c r="Y836" i="16" s="1"/>
  <c r="Y837" i="16" s="1"/>
  <c r="Y838" i="16" s="1"/>
  <c r="Y839" i="16" s="1"/>
  <c r="Y840" i="16" s="1"/>
  <c r="Y841" i="16" s="1"/>
  <c r="Y842" i="16" s="1"/>
  <c r="Y843" i="16" s="1"/>
  <c r="Y844" i="16" s="1"/>
  <c r="Y845" i="16" s="1"/>
  <c r="Y846" i="16" s="1"/>
  <c r="Y847" i="16" s="1"/>
  <c r="Y848" i="16" s="1"/>
  <c r="Y849" i="16" s="1"/>
  <c r="Y850" i="16" s="1"/>
  <c r="Y851" i="16" s="1"/>
  <c r="Y852" i="16" s="1"/>
  <c r="Y853" i="16" s="1"/>
  <c r="Y854" i="16" s="1"/>
  <c r="Y855" i="16" s="1"/>
  <c r="Y856" i="16" s="1"/>
  <c r="Y857" i="16" s="1"/>
  <c r="Y858" i="16" s="1"/>
  <c r="Y859" i="16" s="1"/>
  <c r="Y860" i="16" s="1"/>
  <c r="Y861" i="16" s="1"/>
  <c r="Y862" i="16" s="1"/>
  <c r="Y863" i="16" s="1"/>
  <c r="Y864" i="16" s="1"/>
  <c r="Y865" i="16" s="1"/>
  <c r="Y866" i="16" s="1"/>
  <c r="Y867" i="16" s="1"/>
  <c r="Y868" i="16" s="1"/>
  <c r="Y869" i="16" s="1"/>
  <c r="Y870" i="16" s="1"/>
  <c r="Y871" i="16" s="1"/>
  <c r="Y872" i="16" s="1"/>
  <c r="Y873" i="16" s="1"/>
  <c r="Y874" i="16" s="1"/>
  <c r="Y875" i="16" s="1"/>
  <c r="Y876" i="16" s="1"/>
  <c r="Y877" i="16" s="1"/>
  <c r="Y878" i="16" s="1"/>
  <c r="Y879" i="16" s="1"/>
  <c r="Y880" i="16" s="1"/>
  <c r="Y881" i="16" s="1"/>
  <c r="Y882" i="16" s="1"/>
  <c r="Y883" i="16" s="1"/>
  <c r="Y884" i="16" s="1"/>
  <c r="Y885" i="16" s="1"/>
  <c r="Y886" i="16" s="1"/>
  <c r="Y887" i="16" s="1"/>
  <c r="Y888" i="16" s="1"/>
  <c r="Y889" i="16" s="1"/>
  <c r="Y890" i="16" s="1"/>
  <c r="Y891" i="16" s="1"/>
  <c r="Y892" i="16" s="1"/>
  <c r="Y893" i="16" s="1"/>
  <c r="Y894" i="16" s="1"/>
  <c r="Y895" i="16" s="1"/>
  <c r="Y896" i="16" s="1"/>
  <c r="Y897" i="16" s="1"/>
  <c r="Y898" i="16" s="1"/>
  <c r="Y899" i="16" s="1"/>
  <c r="Y900" i="16" s="1"/>
  <c r="Y901" i="16" s="1"/>
  <c r="Y902" i="16" s="1"/>
  <c r="Y903" i="16" s="1"/>
  <c r="Y904" i="16" s="1"/>
  <c r="Y905" i="16" s="1"/>
  <c r="Y906" i="16" s="1"/>
  <c r="Y907" i="16" s="1"/>
  <c r="Y908" i="16" s="1"/>
  <c r="Y909" i="16" s="1"/>
  <c r="Y910" i="16" s="1"/>
  <c r="Y911" i="16" s="1"/>
  <c r="Y912" i="16" s="1"/>
  <c r="Y913" i="16" s="1"/>
  <c r="Y914" i="16" s="1"/>
  <c r="Y915" i="16" s="1"/>
  <c r="Y916" i="16" s="1"/>
  <c r="Y917" i="16" s="1"/>
  <c r="Y918" i="16" s="1"/>
  <c r="Y919" i="16" s="1"/>
  <c r="Y920" i="16" s="1"/>
  <c r="Y921" i="16" s="1"/>
  <c r="Y922" i="16" s="1"/>
  <c r="Y923" i="16" s="1"/>
  <c r="Y924" i="16" s="1"/>
  <c r="Y925" i="16" s="1"/>
  <c r="Y926" i="16" s="1"/>
  <c r="Y927" i="16" s="1"/>
  <c r="Y928" i="16" s="1"/>
  <c r="Y929" i="16" s="1"/>
  <c r="Y930" i="16" s="1"/>
  <c r="Y931" i="16" s="1"/>
  <c r="Y932" i="16" s="1"/>
  <c r="Y933" i="16" s="1"/>
  <c r="Y934" i="16" s="1"/>
  <c r="Y935" i="16" s="1"/>
  <c r="Y936" i="16" s="1"/>
  <c r="Y937" i="16" s="1"/>
  <c r="Y938" i="16" s="1"/>
  <c r="Y939" i="16" s="1"/>
  <c r="Y940" i="16" s="1"/>
  <c r="Y941" i="16" s="1"/>
  <c r="Y942" i="16" s="1"/>
  <c r="Y943" i="16" s="1"/>
  <c r="Y944" i="16" s="1"/>
  <c r="Y945" i="16" s="1"/>
  <c r="Y946" i="16" s="1"/>
  <c r="Y947" i="16" s="1"/>
  <c r="Y948" i="16" s="1"/>
  <c r="Y949" i="16" s="1"/>
  <c r="Y950" i="16" s="1"/>
  <c r="Y951" i="16" s="1"/>
  <c r="Y952" i="16" s="1"/>
  <c r="Y953" i="16" s="1"/>
  <c r="Y954" i="16" s="1"/>
  <c r="Y955" i="16" s="1"/>
  <c r="Y956" i="16" s="1"/>
  <c r="Y957" i="16" s="1"/>
  <c r="Y958" i="16" s="1"/>
  <c r="Y959" i="16" s="1"/>
  <c r="Y960" i="16" s="1"/>
  <c r="Y961" i="16" s="1"/>
  <c r="Y962" i="16" s="1"/>
  <c r="Y963" i="16" s="1"/>
  <c r="Y964" i="16" s="1"/>
  <c r="Y965" i="16" s="1"/>
  <c r="Y966" i="16" s="1"/>
  <c r="Y967" i="16" s="1"/>
  <c r="Y968" i="16" s="1"/>
  <c r="Y969" i="16" s="1"/>
  <c r="Y970" i="16" s="1"/>
  <c r="Y971" i="16" s="1"/>
  <c r="Y972" i="16" s="1"/>
  <c r="Y973" i="16" s="1"/>
  <c r="Y974" i="16" s="1"/>
  <c r="Y975" i="16" s="1"/>
  <c r="Y976" i="16" s="1"/>
  <c r="Y977" i="16" s="1"/>
  <c r="Y978" i="16" s="1"/>
  <c r="Y979" i="16" s="1"/>
  <c r="Y980" i="16" s="1"/>
  <c r="Y981" i="16" s="1"/>
  <c r="Y982" i="16" s="1"/>
  <c r="Y983" i="16" s="1"/>
  <c r="Y984" i="16" s="1"/>
  <c r="Y985" i="16" s="1"/>
  <c r="Y986" i="16" s="1"/>
  <c r="Y987" i="16" s="1"/>
  <c r="Y988" i="16" s="1"/>
  <c r="Y989" i="16" s="1"/>
  <c r="Y990" i="16" s="1"/>
  <c r="Y991" i="16" s="1"/>
  <c r="Y992" i="16" s="1"/>
  <c r="Y993" i="16" s="1"/>
  <c r="Y994" i="16" s="1"/>
  <c r="Y995" i="16" s="1"/>
  <c r="Y996" i="16" s="1"/>
  <c r="Y997" i="16" s="1"/>
  <c r="Y998" i="16" s="1"/>
  <c r="Y999" i="16" s="1"/>
  <c r="Y1000" i="16" s="1"/>
  <c r="Y1001" i="16" s="1"/>
  <c r="Y1002" i="16" s="1"/>
  <c r="Y1003" i="16" s="1"/>
  <c r="Y1004" i="16" s="1"/>
  <c r="Y1005" i="16" s="1"/>
  <c r="Y1006" i="16" s="1"/>
  <c r="Y1007" i="16" s="1"/>
  <c r="Y1008" i="16" s="1"/>
  <c r="Y1009" i="16" s="1"/>
  <c r="Y1010" i="16" s="1"/>
  <c r="Y1011" i="16" s="1"/>
  <c r="Y1012" i="16" s="1"/>
  <c r="Y1013" i="16" s="1"/>
  <c r="Y1014" i="16" s="1"/>
  <c r="Y1015" i="16" s="1"/>
  <c r="Y1016" i="16" s="1"/>
  <c r="Y1017" i="16" s="1"/>
  <c r="Y1018" i="16" s="1"/>
  <c r="Y1019" i="16" s="1"/>
  <c r="Y1020" i="16" s="1"/>
  <c r="Y1021" i="16" s="1"/>
  <c r="Y1022" i="16" s="1"/>
  <c r="Y1023" i="16" s="1"/>
  <c r="Y1024" i="16" s="1"/>
  <c r="Y1025" i="16" s="1"/>
  <c r="Y1026" i="16" s="1"/>
  <c r="Y1027" i="16" s="1"/>
  <c r="Y1028" i="16" s="1"/>
  <c r="Y1029" i="16" s="1"/>
  <c r="Y1030" i="16" s="1"/>
  <c r="Y1031" i="16" s="1"/>
  <c r="Y1032" i="16" s="1"/>
  <c r="Y1033" i="16" s="1"/>
  <c r="Y1034" i="16" s="1"/>
  <c r="Y1035" i="16" s="1"/>
  <c r="Y1036" i="16" s="1"/>
  <c r="Y1037" i="16" s="1"/>
  <c r="Y1038" i="16" s="1"/>
  <c r="Y1039" i="16" s="1"/>
  <c r="Y1040" i="16" s="1"/>
  <c r="Y1041" i="16" s="1"/>
  <c r="Y1042" i="16" s="1"/>
  <c r="Y1043" i="16" s="1"/>
  <c r="Y1044" i="16" s="1"/>
  <c r="Y1045" i="16" s="1"/>
  <c r="Y1046" i="16" s="1"/>
  <c r="Y1047" i="16" s="1"/>
  <c r="Y1048" i="16" s="1"/>
  <c r="Y1049" i="16" s="1"/>
  <c r="Y1050" i="16" s="1"/>
  <c r="Y1051" i="16" s="1"/>
  <c r="Y1052" i="16" s="1"/>
  <c r="Y1053" i="16" s="1"/>
  <c r="Y1054" i="16" s="1"/>
  <c r="Y1055" i="16" s="1"/>
  <c r="Y1056" i="16" s="1"/>
  <c r="Y1057" i="16" s="1"/>
  <c r="Y1058" i="16" s="1"/>
  <c r="Y1059" i="16" s="1"/>
  <c r="Y1060" i="16" s="1"/>
  <c r="Y1061" i="16" s="1"/>
  <c r="Y1062" i="16" s="1"/>
  <c r="Y1063" i="16" s="1"/>
  <c r="Y1064" i="16" s="1"/>
  <c r="Y1065" i="16" s="1"/>
  <c r="Y1066" i="16" s="1"/>
  <c r="Y1067" i="16" s="1"/>
  <c r="Y1068" i="16" s="1"/>
  <c r="Y1069" i="16" s="1"/>
  <c r="Y1070" i="16" s="1"/>
  <c r="Y1071" i="16" s="1"/>
  <c r="Y1072" i="16" s="1"/>
  <c r="Y1073" i="16" s="1"/>
  <c r="Y1074" i="16" s="1"/>
  <c r="Y1075" i="16" s="1"/>
  <c r="Y1076" i="16" s="1"/>
  <c r="Y1077" i="16" s="1"/>
  <c r="Y1078" i="16" s="1"/>
  <c r="Y1079" i="16" s="1"/>
  <c r="Y1080" i="16" s="1"/>
  <c r="Y1081" i="16" s="1"/>
  <c r="Y1082" i="16" s="1"/>
  <c r="Y1083" i="16" s="1"/>
  <c r="Y1084" i="16" s="1"/>
  <c r="Y1085" i="16" s="1"/>
  <c r="Y1086" i="16" s="1"/>
  <c r="Y1087" i="16" s="1"/>
  <c r="Y1088" i="16" s="1"/>
  <c r="Y1089" i="16" s="1"/>
  <c r="Y1090" i="16" s="1"/>
  <c r="Y1091" i="16" s="1"/>
  <c r="Y1092" i="16" s="1"/>
  <c r="Y1093" i="16" s="1"/>
  <c r="Y1094" i="16" s="1"/>
  <c r="Y1095" i="16" s="1"/>
  <c r="Y1096" i="16" s="1"/>
  <c r="Y1097" i="16" s="1"/>
  <c r="Y1098" i="16" s="1"/>
  <c r="Y1099" i="16" s="1"/>
  <c r="Y1100" i="16" s="1"/>
  <c r="Y1101" i="16" s="1"/>
  <c r="Y1102" i="16" s="1"/>
  <c r="Y1103" i="16" s="1"/>
  <c r="Y1104" i="16" s="1"/>
  <c r="Y1105" i="16" s="1"/>
  <c r="Y1106" i="16" s="1"/>
  <c r="Y1107" i="16" s="1"/>
  <c r="Y1108" i="16" s="1"/>
  <c r="Y1109" i="16" s="1"/>
  <c r="Y1110" i="16" s="1"/>
  <c r="Y1111" i="16" s="1"/>
  <c r="Y1112" i="16" s="1"/>
  <c r="Y1113" i="16" s="1"/>
  <c r="Y1114" i="16" s="1"/>
  <c r="Y1115" i="16" s="1"/>
  <c r="Y1116" i="16" s="1"/>
  <c r="Y1117" i="16" s="1"/>
  <c r="Y1118" i="16" s="1"/>
  <c r="Y1119" i="16" s="1"/>
  <c r="Y1120" i="16" s="1"/>
  <c r="Y1121" i="16" s="1"/>
  <c r="Y1122" i="16" s="1"/>
  <c r="Y1123" i="16" s="1"/>
  <c r="Y1124" i="16" s="1"/>
  <c r="Y1125" i="16" s="1"/>
  <c r="Y1126" i="16" s="1"/>
  <c r="Y1127" i="16" s="1"/>
  <c r="Y1128" i="16" s="1"/>
  <c r="Y1129" i="16" s="1"/>
  <c r="Y1130" i="16" s="1"/>
  <c r="Y1131" i="16" s="1"/>
  <c r="Y1132" i="16" s="1"/>
  <c r="Y1133" i="16" s="1"/>
  <c r="Y1134" i="16" s="1"/>
  <c r="Y1135" i="16" s="1"/>
  <c r="Y1136" i="16" s="1"/>
  <c r="Y1137" i="16" s="1"/>
  <c r="Y1138" i="16" s="1"/>
  <c r="Y1139" i="16" s="1"/>
  <c r="Y1140" i="16" s="1"/>
  <c r="Y1141" i="16" s="1"/>
  <c r="Y1142" i="16" s="1"/>
  <c r="Y1143" i="16" s="1"/>
  <c r="Y1144" i="16" s="1"/>
  <c r="Y1145" i="16" s="1"/>
  <c r="Y1146" i="16" s="1"/>
  <c r="Y1147" i="16" s="1"/>
  <c r="Y1148" i="16" s="1"/>
  <c r="Y1149" i="16" s="1"/>
  <c r="Y1150" i="16" s="1"/>
  <c r="Y1151" i="16" s="1"/>
  <c r="Y1152" i="16" s="1"/>
  <c r="Y1153" i="16" s="1"/>
  <c r="Y1154" i="16" s="1"/>
  <c r="Y1155" i="16" s="1"/>
  <c r="Y1156" i="16" s="1"/>
  <c r="Y1157" i="16" s="1"/>
  <c r="Y1158" i="16" s="1"/>
  <c r="Y1159" i="16" s="1"/>
  <c r="Y1160" i="16" s="1"/>
  <c r="Y1161" i="16" s="1"/>
  <c r="Y1162" i="16" s="1"/>
  <c r="Y1163" i="16" s="1"/>
  <c r="Y1164" i="16" s="1"/>
  <c r="Y1165" i="16" s="1"/>
  <c r="Y1166" i="16" s="1"/>
  <c r="Y1167" i="16" s="1"/>
  <c r="Y1168" i="16" s="1"/>
  <c r="Y1169" i="16" s="1"/>
  <c r="Y1170" i="16" s="1"/>
  <c r="Y1171" i="16" s="1"/>
  <c r="Y1172" i="16" s="1"/>
  <c r="Y1173" i="16" s="1"/>
  <c r="Y1174" i="16" s="1"/>
  <c r="Y1175" i="16" s="1"/>
  <c r="Y1176" i="16" s="1"/>
  <c r="Y1177" i="16" s="1"/>
  <c r="Y1178" i="16" s="1"/>
  <c r="Y1179" i="16" s="1"/>
  <c r="Y1180" i="16" s="1"/>
  <c r="Y1181" i="16" s="1"/>
  <c r="Y1182" i="16" s="1"/>
  <c r="Y1183" i="16" s="1"/>
  <c r="Y1184" i="16" s="1"/>
  <c r="Y1185" i="16" s="1"/>
  <c r="Y1186" i="16" s="1"/>
  <c r="Y1187" i="16" s="1"/>
  <c r="Y1188" i="16" s="1"/>
  <c r="Y1189" i="16" s="1"/>
  <c r="Y1190" i="16" s="1"/>
  <c r="Y1191" i="16" s="1"/>
  <c r="Y1192" i="16" s="1"/>
  <c r="Y1193" i="16" s="1"/>
  <c r="Y1194" i="16" s="1"/>
  <c r="Y1195" i="16" s="1"/>
  <c r="Y1196" i="16" s="1"/>
  <c r="Y1197" i="16" s="1"/>
  <c r="Y1198" i="16" s="1"/>
  <c r="Y1199" i="16" s="1"/>
  <c r="Y1200" i="16" s="1"/>
  <c r="Y1201" i="16" s="1"/>
  <c r="Y1202" i="16" s="1"/>
  <c r="Y1203" i="16" s="1"/>
  <c r="Y1204" i="16" s="1"/>
  <c r="Y1205" i="16" s="1"/>
  <c r="Y1206" i="16" s="1"/>
  <c r="Y1207" i="16" s="1"/>
  <c r="Y1208" i="16" s="1"/>
  <c r="Y1209" i="16" s="1"/>
  <c r="Y1210" i="16" s="1"/>
  <c r="Y1211" i="16" s="1"/>
  <c r="Y1212" i="16" s="1"/>
  <c r="Y1213" i="16" s="1"/>
  <c r="Y1214" i="16" s="1"/>
  <c r="Y1215" i="16" s="1"/>
  <c r="Y1216" i="16" s="1"/>
  <c r="Y1217" i="16" s="1"/>
  <c r="Y1218" i="16" s="1"/>
  <c r="Y1219" i="16" s="1"/>
  <c r="Y1220" i="16" s="1"/>
  <c r="Y1221" i="16" s="1"/>
  <c r="Y1222" i="16" s="1"/>
  <c r="Y1223" i="16" s="1"/>
  <c r="Y1224" i="16" s="1"/>
  <c r="Y1225" i="16" s="1"/>
  <c r="Y1226" i="16" s="1"/>
  <c r="Y1227" i="16" s="1"/>
  <c r="Y1228" i="16" s="1"/>
  <c r="Y1229" i="16" s="1"/>
  <c r="Y1230" i="16" s="1"/>
  <c r="Y1231" i="16" s="1"/>
  <c r="Y1232" i="16" s="1"/>
  <c r="Y1233" i="16" s="1"/>
  <c r="Y1234" i="16" s="1"/>
  <c r="Y1235" i="16" s="1"/>
  <c r="Y1236" i="16" s="1"/>
  <c r="Y1237" i="16" s="1"/>
  <c r="Y1238" i="16" s="1"/>
  <c r="Y1239" i="16" s="1"/>
  <c r="Y1240" i="16" s="1"/>
  <c r="Y1241" i="16" s="1"/>
  <c r="Y1242" i="16" s="1"/>
  <c r="Y1243" i="16" s="1"/>
  <c r="Y1244" i="16" s="1"/>
  <c r="Y1245" i="16" s="1"/>
  <c r="Y1246" i="16" s="1"/>
  <c r="Y1247" i="16" s="1"/>
  <c r="Y1248" i="16" s="1"/>
  <c r="Y1249" i="16" s="1"/>
  <c r="Y1250" i="16" s="1"/>
  <c r="Y1251" i="16" s="1"/>
  <c r="Y1252" i="16" s="1"/>
  <c r="Y1253" i="16" s="1"/>
  <c r="Y1254" i="16" s="1"/>
  <c r="Y1255" i="16" s="1"/>
  <c r="Y1256" i="16" s="1"/>
  <c r="Y1257" i="16" s="1"/>
  <c r="Y1258" i="16" s="1"/>
  <c r="Y1259" i="16" s="1"/>
  <c r="Y1260" i="16" s="1"/>
  <c r="Y1261" i="16" s="1"/>
  <c r="Y1262" i="16" s="1"/>
  <c r="Y1263" i="16" s="1"/>
  <c r="Y1264" i="16" s="1"/>
  <c r="Y1265" i="16" s="1"/>
  <c r="Y1266" i="16" s="1"/>
  <c r="Y1267" i="16" s="1"/>
  <c r="Y1268" i="16" s="1"/>
  <c r="Y1269" i="16" s="1"/>
  <c r="Y1270" i="16" s="1"/>
  <c r="Y1271" i="16" s="1"/>
  <c r="Y1272" i="16" s="1"/>
  <c r="Y1273" i="16" s="1"/>
  <c r="Y1274" i="16" s="1"/>
  <c r="Y1275" i="16" s="1"/>
  <c r="Y1276" i="16" s="1"/>
  <c r="Y1277" i="16" s="1"/>
  <c r="Y1278" i="16" s="1"/>
  <c r="Y1279" i="16" s="1"/>
  <c r="Y1280" i="16" s="1"/>
  <c r="Y1281" i="16" s="1"/>
  <c r="Y1282" i="16" s="1"/>
  <c r="Y1283" i="16" s="1"/>
  <c r="Y1284" i="16" s="1"/>
  <c r="Y1285" i="16" s="1"/>
  <c r="Y1286" i="16" s="1"/>
  <c r="Y1287" i="16" s="1"/>
  <c r="Y1288" i="16" s="1"/>
  <c r="Y1289" i="16" s="1"/>
  <c r="Y1290" i="16" s="1"/>
  <c r="Y1291" i="16" s="1"/>
  <c r="Y1292" i="16" s="1"/>
  <c r="Y1293" i="16" s="1"/>
  <c r="Y1294" i="16" s="1"/>
  <c r="Y1295" i="16" s="1"/>
  <c r="Y1296" i="16" s="1"/>
  <c r="Y1297" i="16" s="1"/>
  <c r="Y1298" i="16" s="1"/>
  <c r="Y1299" i="16" s="1"/>
  <c r="Y1300" i="16" s="1"/>
  <c r="Y1301" i="16" s="1"/>
  <c r="Y1302" i="16" s="1"/>
  <c r="Y1303" i="16" s="1"/>
  <c r="Y1304" i="16" s="1"/>
  <c r="Y1305" i="16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Z95" i="16" s="1"/>
  <c r="Z96" i="16" s="1"/>
  <c r="Z97" i="16" s="1"/>
  <c r="Z98" i="16" s="1"/>
  <c r="Z99" i="16" s="1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Z119" i="16" s="1"/>
  <c r="Z120" i="16" s="1"/>
  <c r="Z121" i="16" s="1"/>
  <c r="Z122" i="16" s="1"/>
  <c r="Z123" i="16" s="1"/>
  <c r="Z124" i="16" s="1"/>
  <c r="Z125" i="16" s="1"/>
  <c r="Z126" i="16" s="1"/>
  <c r="Z127" i="16" s="1"/>
  <c r="Z128" i="16" s="1"/>
  <c r="Z129" i="16" s="1"/>
  <c r="Z130" i="16" s="1"/>
  <c r="Z131" i="16" s="1"/>
  <c r="Z132" i="16" s="1"/>
  <c r="Z133" i="16" s="1"/>
  <c r="Z134" i="16" s="1"/>
  <c r="Z135" i="16" s="1"/>
  <c r="Z136" i="16" s="1"/>
  <c r="Z137" i="16" s="1"/>
  <c r="Z138" i="16" s="1"/>
  <c r="Z139" i="16" s="1"/>
  <c r="Z140" i="16" s="1"/>
  <c r="Z141" i="16" s="1"/>
  <c r="Z142" i="16" s="1"/>
  <c r="Z143" i="16" s="1"/>
  <c r="Z144" i="16" s="1"/>
  <c r="Z145" i="16" s="1"/>
  <c r="Z146" i="16" s="1"/>
  <c r="Z147" i="16" s="1"/>
  <c r="Z148" i="16" s="1"/>
  <c r="Z149" i="16" s="1"/>
  <c r="Z150" i="16" s="1"/>
  <c r="Z151" i="16" s="1"/>
  <c r="Z152" i="16" s="1"/>
  <c r="Z153" i="16" s="1"/>
  <c r="Z154" i="16" s="1"/>
  <c r="Z155" i="16" s="1"/>
  <c r="Z156" i="16" s="1"/>
  <c r="Z157" i="16" s="1"/>
  <c r="Z158" i="16" s="1"/>
  <c r="Z159" i="16" s="1"/>
  <c r="Z160" i="16" s="1"/>
  <c r="Z161" i="16" s="1"/>
  <c r="Z162" i="16" s="1"/>
  <c r="Z163" i="16" s="1"/>
  <c r="Z164" i="16" s="1"/>
  <c r="Z165" i="16" s="1"/>
  <c r="Z166" i="16" s="1"/>
  <c r="Z167" i="16" s="1"/>
  <c r="Z168" i="16" s="1"/>
  <c r="Z169" i="16" s="1"/>
  <c r="Z170" i="16" s="1"/>
  <c r="Z171" i="16" s="1"/>
  <c r="Z172" i="16" s="1"/>
  <c r="Z173" i="16" s="1"/>
  <c r="Z174" i="16" s="1"/>
  <c r="Z175" i="16" s="1"/>
  <c r="Z176" i="16" s="1"/>
  <c r="Z177" i="16" s="1"/>
  <c r="Z178" i="16" s="1"/>
  <c r="Z179" i="16" s="1"/>
  <c r="Z180" i="16" s="1"/>
  <c r="Z181" i="16" s="1"/>
  <c r="Z182" i="16" s="1"/>
  <c r="Z183" i="16" s="1"/>
  <c r="Z184" i="16" s="1"/>
  <c r="Z185" i="16" s="1"/>
  <c r="Z186" i="16" s="1"/>
  <c r="Z187" i="16" s="1"/>
  <c r="Z188" i="16" s="1"/>
  <c r="Z189" i="16" s="1"/>
  <c r="Z190" i="16" s="1"/>
  <c r="Z191" i="16" s="1"/>
  <c r="Z192" i="16" s="1"/>
  <c r="Z193" i="16" s="1"/>
  <c r="Z194" i="16" s="1"/>
  <c r="Z195" i="16" s="1"/>
  <c r="Z196" i="16" s="1"/>
  <c r="Z197" i="16" s="1"/>
  <c r="Z198" i="16" s="1"/>
  <c r="Z199" i="16" s="1"/>
  <c r="Z200" i="16" s="1"/>
  <c r="Z201" i="16" s="1"/>
  <c r="Z202" i="16" s="1"/>
  <c r="Z203" i="16" s="1"/>
  <c r="Z204" i="16" s="1"/>
  <c r="Z205" i="16" s="1"/>
  <c r="Z206" i="16" s="1"/>
  <c r="Z207" i="16" s="1"/>
  <c r="Z208" i="16" s="1"/>
  <c r="Z209" i="16" s="1"/>
  <c r="Z210" i="16" s="1"/>
  <c r="Z211" i="16" s="1"/>
  <c r="Z212" i="16" s="1"/>
  <c r="Z213" i="16" s="1"/>
  <c r="Z214" i="16" s="1"/>
  <c r="Z215" i="16" s="1"/>
  <c r="Z216" i="16" s="1"/>
  <c r="Z217" i="16" s="1"/>
  <c r="Z218" i="16" s="1"/>
  <c r="Z219" i="16" s="1"/>
  <c r="Z220" i="16" s="1"/>
  <c r="Z221" i="16" s="1"/>
  <c r="Z222" i="16" s="1"/>
  <c r="Z223" i="16" s="1"/>
  <c r="Z224" i="16" s="1"/>
  <c r="Z225" i="16" s="1"/>
  <c r="Z226" i="16" s="1"/>
  <c r="Z227" i="16" s="1"/>
  <c r="Z228" i="16" s="1"/>
  <c r="Z229" i="16" s="1"/>
  <c r="Z230" i="16" s="1"/>
  <c r="Z231" i="16" s="1"/>
  <c r="Z232" i="16" s="1"/>
  <c r="Z233" i="16" s="1"/>
  <c r="Z234" i="16" s="1"/>
  <c r="Z235" i="16" s="1"/>
  <c r="Z236" i="16" s="1"/>
  <c r="Z237" i="16" s="1"/>
  <c r="Z238" i="16" s="1"/>
  <c r="Z239" i="16" s="1"/>
  <c r="Z240" i="16" s="1"/>
  <c r="Z241" i="16" s="1"/>
  <c r="Z242" i="16" s="1"/>
  <c r="Z243" i="16" s="1"/>
  <c r="Z244" i="16" s="1"/>
  <c r="Z245" i="16" s="1"/>
  <c r="Z246" i="16" s="1"/>
  <c r="Z247" i="16" s="1"/>
  <c r="Z248" i="16" s="1"/>
  <c r="Z249" i="16" s="1"/>
  <c r="Z250" i="16" s="1"/>
  <c r="Z251" i="16" s="1"/>
  <c r="Z252" i="16" s="1"/>
  <c r="Z253" i="16" s="1"/>
  <c r="Z254" i="16" s="1"/>
  <c r="Z255" i="16" s="1"/>
  <c r="Z256" i="16" s="1"/>
  <c r="Z257" i="16" s="1"/>
  <c r="Z258" i="16" s="1"/>
  <c r="Z259" i="16" s="1"/>
  <c r="Z260" i="16" s="1"/>
  <c r="Z261" i="16" s="1"/>
  <c r="Z262" i="16" s="1"/>
  <c r="Z263" i="16" s="1"/>
  <c r="Z264" i="16" s="1"/>
  <c r="Z265" i="16" s="1"/>
  <c r="Z266" i="16" s="1"/>
  <c r="Z267" i="16" s="1"/>
  <c r="Z268" i="16" s="1"/>
  <c r="Z269" i="16" s="1"/>
  <c r="Z270" i="16" s="1"/>
  <c r="Z271" i="16" s="1"/>
  <c r="Z272" i="16" s="1"/>
  <c r="Z273" i="16" s="1"/>
  <c r="Z274" i="16" s="1"/>
  <c r="Z275" i="16" s="1"/>
  <c r="Z276" i="16" s="1"/>
  <c r="Z277" i="16" s="1"/>
  <c r="Z278" i="16" s="1"/>
  <c r="Z279" i="16" s="1"/>
  <c r="Z280" i="16" s="1"/>
  <c r="Z281" i="16" s="1"/>
  <c r="Z282" i="16" s="1"/>
  <c r="Z283" i="16" s="1"/>
  <c r="Z284" i="16" s="1"/>
  <c r="Z285" i="16" s="1"/>
  <c r="Z286" i="16" s="1"/>
  <c r="Z287" i="16" s="1"/>
  <c r="Z288" i="16" s="1"/>
  <c r="Z289" i="16" s="1"/>
  <c r="Z290" i="16" s="1"/>
  <c r="Z291" i="16" s="1"/>
  <c r="Z292" i="16" s="1"/>
  <c r="Z293" i="16" s="1"/>
  <c r="Z294" i="16" s="1"/>
  <c r="Z295" i="16" s="1"/>
  <c r="Z296" i="16" s="1"/>
  <c r="Z297" i="16" s="1"/>
  <c r="Z298" i="16" s="1"/>
  <c r="Z299" i="16" s="1"/>
  <c r="Z300" i="16" s="1"/>
  <c r="Z301" i="16" s="1"/>
  <c r="Z302" i="16" s="1"/>
  <c r="Z303" i="16" s="1"/>
  <c r="Z304" i="16" s="1"/>
  <c r="Z305" i="16" s="1"/>
  <c r="Z306" i="16" s="1"/>
  <c r="Z307" i="16" s="1"/>
  <c r="Z308" i="16" s="1"/>
  <c r="Z309" i="16" s="1"/>
  <c r="Z310" i="16" s="1"/>
  <c r="Z311" i="16" s="1"/>
  <c r="Z312" i="16" s="1"/>
  <c r="Z313" i="16" s="1"/>
  <c r="Z314" i="16" s="1"/>
  <c r="Z315" i="16" s="1"/>
  <c r="Z316" i="16" s="1"/>
  <c r="Z317" i="16" s="1"/>
  <c r="Z318" i="16" s="1"/>
  <c r="Z319" i="16" s="1"/>
  <c r="Z320" i="16" s="1"/>
  <c r="Z321" i="16" s="1"/>
  <c r="Z322" i="16" s="1"/>
  <c r="Z323" i="16" s="1"/>
  <c r="Z324" i="16" s="1"/>
  <c r="Z325" i="16" s="1"/>
  <c r="Z326" i="16" s="1"/>
  <c r="Z327" i="16" s="1"/>
  <c r="Z328" i="16" s="1"/>
  <c r="Z329" i="16" s="1"/>
  <c r="Z330" i="16" s="1"/>
  <c r="Z331" i="16" s="1"/>
  <c r="Z332" i="16" s="1"/>
  <c r="Z333" i="16" s="1"/>
  <c r="Z334" i="16" s="1"/>
  <c r="Z335" i="16" s="1"/>
  <c r="Z336" i="16" s="1"/>
  <c r="Z337" i="16" s="1"/>
  <c r="Z338" i="16" s="1"/>
  <c r="Z339" i="16" s="1"/>
  <c r="Z340" i="16" s="1"/>
  <c r="Z341" i="16" s="1"/>
  <c r="Z342" i="16" s="1"/>
  <c r="Z343" i="16" s="1"/>
  <c r="Z344" i="16" s="1"/>
  <c r="Z345" i="16" s="1"/>
  <c r="Z346" i="16" s="1"/>
  <c r="Z347" i="16" s="1"/>
  <c r="Z348" i="16" s="1"/>
  <c r="Z349" i="16" s="1"/>
  <c r="Z350" i="16" s="1"/>
  <c r="Z351" i="16" s="1"/>
  <c r="Z352" i="16" s="1"/>
  <c r="Z353" i="16" s="1"/>
  <c r="Z354" i="16" s="1"/>
  <c r="Z355" i="16" s="1"/>
  <c r="Z356" i="16" s="1"/>
  <c r="Z357" i="16" s="1"/>
  <c r="Z358" i="16" s="1"/>
  <c r="Z359" i="16" s="1"/>
  <c r="Z360" i="16" s="1"/>
  <c r="Z361" i="16" s="1"/>
  <c r="Z362" i="16" s="1"/>
  <c r="Z363" i="16" s="1"/>
  <c r="Z364" i="16" s="1"/>
  <c r="Z365" i="16" s="1"/>
  <c r="Z366" i="16" s="1"/>
  <c r="Z367" i="16" s="1"/>
  <c r="Z368" i="16" s="1"/>
  <c r="Z369" i="16" s="1"/>
  <c r="Z370" i="16" s="1"/>
  <c r="Z371" i="16" s="1"/>
  <c r="Z372" i="16" s="1"/>
  <c r="Z373" i="16" s="1"/>
  <c r="Z374" i="16" s="1"/>
  <c r="Z375" i="16" s="1"/>
  <c r="Z376" i="16" s="1"/>
  <c r="Z377" i="16" s="1"/>
  <c r="Z378" i="16" s="1"/>
  <c r="Z379" i="16" s="1"/>
  <c r="Z380" i="16" s="1"/>
  <c r="Z381" i="16" s="1"/>
  <c r="Z382" i="16" s="1"/>
  <c r="Z383" i="16" s="1"/>
  <c r="Z384" i="16" s="1"/>
  <c r="Z385" i="16" s="1"/>
  <c r="Z386" i="16" s="1"/>
  <c r="Z387" i="16" s="1"/>
  <c r="Z388" i="16" s="1"/>
  <c r="Z389" i="16" s="1"/>
  <c r="Z390" i="16" s="1"/>
  <c r="Z391" i="16" s="1"/>
  <c r="Z392" i="16" s="1"/>
  <c r="Z393" i="16" s="1"/>
  <c r="Z394" i="16" s="1"/>
  <c r="Z395" i="16" s="1"/>
  <c r="Z396" i="16" s="1"/>
  <c r="Z397" i="16" s="1"/>
  <c r="Z398" i="16" s="1"/>
  <c r="Z399" i="16" s="1"/>
  <c r="Z400" i="16" s="1"/>
  <c r="Z401" i="16" s="1"/>
  <c r="Z402" i="16" s="1"/>
  <c r="Z403" i="16" s="1"/>
  <c r="Z404" i="16" s="1"/>
  <c r="Z405" i="16" s="1"/>
  <c r="Z406" i="16" s="1"/>
  <c r="Z407" i="16" s="1"/>
  <c r="Z408" i="16" s="1"/>
  <c r="Z409" i="16" s="1"/>
  <c r="Z410" i="16" s="1"/>
  <c r="Z411" i="16" s="1"/>
  <c r="Z412" i="16" s="1"/>
  <c r="Z413" i="16" s="1"/>
  <c r="Z414" i="16" s="1"/>
  <c r="Z415" i="16" s="1"/>
  <c r="Z416" i="16" s="1"/>
  <c r="Z417" i="16" s="1"/>
  <c r="Z418" i="16" s="1"/>
  <c r="Z419" i="16" s="1"/>
  <c r="Z420" i="16" s="1"/>
  <c r="Z421" i="16" s="1"/>
  <c r="Z422" i="16" s="1"/>
  <c r="Z423" i="16" s="1"/>
  <c r="Z424" i="16" s="1"/>
  <c r="Z425" i="16" s="1"/>
  <c r="Z426" i="16" s="1"/>
  <c r="Z427" i="16" s="1"/>
  <c r="Z428" i="16" s="1"/>
  <c r="Z429" i="16" s="1"/>
  <c r="Z430" i="16" s="1"/>
  <c r="Z431" i="16" s="1"/>
  <c r="Z432" i="16" s="1"/>
  <c r="Z433" i="16" s="1"/>
  <c r="Z434" i="16" s="1"/>
  <c r="Z435" i="16" s="1"/>
  <c r="Z436" i="16" s="1"/>
  <c r="Z437" i="16" s="1"/>
  <c r="Z438" i="16" s="1"/>
  <c r="Z439" i="16" s="1"/>
  <c r="Z440" i="16" s="1"/>
  <c r="Z441" i="16" s="1"/>
  <c r="Z442" i="16" s="1"/>
  <c r="Z443" i="16" s="1"/>
  <c r="Z444" i="16" s="1"/>
  <c r="Z445" i="16" s="1"/>
  <c r="Z446" i="16" s="1"/>
  <c r="Z447" i="16" s="1"/>
  <c r="Z448" i="16" s="1"/>
  <c r="Z449" i="16" s="1"/>
  <c r="Z450" i="16" s="1"/>
  <c r="Z451" i="16" s="1"/>
  <c r="Z452" i="16" s="1"/>
  <c r="Z453" i="16" s="1"/>
  <c r="Z454" i="16" s="1"/>
  <c r="Z455" i="16" s="1"/>
  <c r="Z456" i="16" s="1"/>
  <c r="Z457" i="16" s="1"/>
  <c r="Z458" i="16" s="1"/>
  <c r="Z459" i="16" s="1"/>
  <c r="Z460" i="16" s="1"/>
  <c r="Z461" i="16" s="1"/>
  <c r="Z462" i="16" s="1"/>
  <c r="Z463" i="16" s="1"/>
  <c r="Z464" i="16" s="1"/>
  <c r="Z465" i="16" s="1"/>
  <c r="Z466" i="16" s="1"/>
  <c r="Z467" i="16" s="1"/>
  <c r="Z468" i="16" s="1"/>
  <c r="Z469" i="16" s="1"/>
  <c r="Z470" i="16" s="1"/>
  <c r="Z471" i="16" s="1"/>
  <c r="Z472" i="16" s="1"/>
  <c r="Z473" i="16" s="1"/>
  <c r="Z474" i="16" s="1"/>
  <c r="Z475" i="16" s="1"/>
  <c r="Z476" i="16" s="1"/>
  <c r="Z477" i="16" s="1"/>
  <c r="Z478" i="16" s="1"/>
  <c r="Z479" i="16" s="1"/>
  <c r="Z480" i="16" s="1"/>
  <c r="Z481" i="16" s="1"/>
  <c r="Z482" i="16" s="1"/>
  <c r="Z483" i="16" s="1"/>
  <c r="Z484" i="16" s="1"/>
  <c r="Z485" i="16" s="1"/>
  <c r="Z486" i="16" s="1"/>
  <c r="Z487" i="16" s="1"/>
  <c r="Z488" i="16" s="1"/>
  <c r="Z489" i="16" s="1"/>
  <c r="Z490" i="16" s="1"/>
  <c r="Z491" i="16" s="1"/>
  <c r="Z492" i="16" s="1"/>
  <c r="Z493" i="16" s="1"/>
  <c r="Z494" i="16" s="1"/>
  <c r="Z495" i="16" s="1"/>
  <c r="Z496" i="16" s="1"/>
  <c r="Z497" i="16" s="1"/>
  <c r="Z498" i="16" s="1"/>
  <c r="Z499" i="16" s="1"/>
  <c r="Z500" i="16" s="1"/>
  <c r="Z501" i="16" s="1"/>
  <c r="Z502" i="16" s="1"/>
  <c r="Z503" i="16" s="1"/>
  <c r="Z504" i="16" s="1"/>
  <c r="Z505" i="16" s="1"/>
  <c r="Z506" i="16" s="1"/>
  <c r="Z507" i="16" s="1"/>
  <c r="Z508" i="16" s="1"/>
  <c r="Z509" i="16" s="1"/>
  <c r="Z510" i="16" s="1"/>
  <c r="Z511" i="16" s="1"/>
  <c r="Z512" i="16" s="1"/>
  <c r="Z513" i="16" s="1"/>
  <c r="Z514" i="16" s="1"/>
  <c r="Z515" i="16" s="1"/>
  <c r="Z516" i="16" s="1"/>
  <c r="Z517" i="16" s="1"/>
  <c r="Z518" i="16" s="1"/>
  <c r="Z519" i="16" s="1"/>
  <c r="Z520" i="16" s="1"/>
  <c r="Z521" i="16" s="1"/>
  <c r="Z522" i="16" s="1"/>
  <c r="Z523" i="16" s="1"/>
  <c r="Z524" i="16" s="1"/>
  <c r="Z525" i="16" s="1"/>
  <c r="Z526" i="16" s="1"/>
  <c r="Z527" i="16" s="1"/>
  <c r="Z528" i="16" s="1"/>
  <c r="Z529" i="16" s="1"/>
  <c r="Z530" i="16" s="1"/>
  <c r="Z531" i="16" s="1"/>
  <c r="Z532" i="16" s="1"/>
  <c r="Z533" i="16" s="1"/>
  <c r="Z534" i="16" s="1"/>
  <c r="Z535" i="16" s="1"/>
  <c r="Z536" i="16" s="1"/>
  <c r="Z537" i="16" s="1"/>
  <c r="Z538" i="16" s="1"/>
  <c r="Z539" i="16" s="1"/>
  <c r="Z540" i="16" s="1"/>
  <c r="Z541" i="16" s="1"/>
  <c r="Z542" i="16" s="1"/>
  <c r="Z543" i="16" s="1"/>
  <c r="Z544" i="16" s="1"/>
  <c r="Z545" i="16" s="1"/>
  <c r="Z546" i="16" s="1"/>
  <c r="Z547" i="16" s="1"/>
  <c r="Z548" i="16" s="1"/>
  <c r="Z549" i="16" s="1"/>
  <c r="Z550" i="16" s="1"/>
  <c r="Z551" i="16" s="1"/>
  <c r="Z552" i="16" s="1"/>
  <c r="Z553" i="16" s="1"/>
  <c r="Z554" i="16" s="1"/>
  <c r="Z555" i="16" s="1"/>
  <c r="Z556" i="16" s="1"/>
  <c r="Z557" i="16" s="1"/>
  <c r="Z558" i="16" s="1"/>
  <c r="Z559" i="16" s="1"/>
  <c r="Z560" i="16" s="1"/>
  <c r="Z561" i="16" s="1"/>
  <c r="Z562" i="16" s="1"/>
  <c r="Z563" i="16" s="1"/>
  <c r="Z564" i="16" s="1"/>
  <c r="Z565" i="16" s="1"/>
  <c r="Z566" i="16" s="1"/>
  <c r="Z567" i="16" s="1"/>
  <c r="Z568" i="16" s="1"/>
  <c r="Z569" i="16" s="1"/>
  <c r="Z570" i="16" s="1"/>
  <c r="Z571" i="16" s="1"/>
  <c r="Z572" i="16" s="1"/>
  <c r="Z573" i="16" s="1"/>
  <c r="Z574" i="16" s="1"/>
  <c r="Z575" i="16" s="1"/>
  <c r="Z576" i="16" s="1"/>
  <c r="Z577" i="16" s="1"/>
  <c r="Z578" i="16" s="1"/>
  <c r="Z579" i="16" s="1"/>
  <c r="Z580" i="16" s="1"/>
  <c r="Z581" i="16" s="1"/>
  <c r="Z582" i="16" s="1"/>
  <c r="Z583" i="16" s="1"/>
  <c r="Z584" i="16" s="1"/>
  <c r="Z585" i="16" s="1"/>
  <c r="Z586" i="16" s="1"/>
  <c r="Z587" i="16" s="1"/>
  <c r="Z588" i="16" s="1"/>
  <c r="Z589" i="16" s="1"/>
  <c r="Z590" i="16" s="1"/>
  <c r="Z591" i="16" s="1"/>
  <c r="Z592" i="16" s="1"/>
  <c r="Z593" i="16" s="1"/>
  <c r="Z594" i="16" s="1"/>
  <c r="Z595" i="16" s="1"/>
  <c r="Z596" i="16" s="1"/>
  <c r="Z597" i="16" s="1"/>
  <c r="Z598" i="16" s="1"/>
  <c r="Z599" i="16" s="1"/>
  <c r="Z600" i="16" s="1"/>
  <c r="Z601" i="16" s="1"/>
  <c r="Z602" i="16" s="1"/>
  <c r="Z603" i="16" s="1"/>
  <c r="Z604" i="16" s="1"/>
  <c r="Z605" i="16" s="1"/>
  <c r="Z606" i="16" s="1"/>
  <c r="Z607" i="16" s="1"/>
  <c r="Z608" i="16" s="1"/>
  <c r="Z609" i="16" s="1"/>
  <c r="Z610" i="16" s="1"/>
  <c r="Z611" i="16" s="1"/>
  <c r="Z612" i="16" s="1"/>
  <c r="Z613" i="16" s="1"/>
  <c r="Z614" i="16" s="1"/>
  <c r="Z615" i="16" s="1"/>
  <c r="Z616" i="16" s="1"/>
  <c r="Z617" i="16" s="1"/>
  <c r="Z618" i="16" s="1"/>
  <c r="Z619" i="16" s="1"/>
  <c r="Z620" i="16" s="1"/>
  <c r="Z621" i="16" s="1"/>
  <c r="Z622" i="16" s="1"/>
  <c r="Z623" i="16" s="1"/>
  <c r="Z624" i="16" s="1"/>
  <c r="Z625" i="16" s="1"/>
  <c r="Z626" i="16" s="1"/>
  <c r="Z627" i="16" s="1"/>
  <c r="Z628" i="16" s="1"/>
  <c r="Z629" i="16" s="1"/>
  <c r="Z630" i="16" s="1"/>
  <c r="Z631" i="16" s="1"/>
  <c r="Z632" i="16" s="1"/>
  <c r="Z633" i="16" s="1"/>
  <c r="Z634" i="16" s="1"/>
  <c r="Z635" i="16" s="1"/>
  <c r="Z636" i="16" s="1"/>
  <c r="Z637" i="16" s="1"/>
  <c r="Z638" i="16" s="1"/>
  <c r="Z639" i="16" s="1"/>
  <c r="Z640" i="16" s="1"/>
  <c r="Z641" i="16" s="1"/>
  <c r="Z642" i="16" s="1"/>
  <c r="Z643" i="16" s="1"/>
  <c r="Z644" i="16" s="1"/>
  <c r="Z645" i="16" s="1"/>
  <c r="Z646" i="16" s="1"/>
  <c r="Z647" i="16" s="1"/>
  <c r="Z648" i="16" s="1"/>
  <c r="Z649" i="16" s="1"/>
  <c r="Z650" i="16" s="1"/>
  <c r="Z651" i="16" s="1"/>
  <c r="Z652" i="16" s="1"/>
  <c r="Z653" i="16" s="1"/>
  <c r="Z654" i="16" s="1"/>
  <c r="Z655" i="16" s="1"/>
  <c r="Z656" i="16" s="1"/>
  <c r="Z657" i="16" s="1"/>
  <c r="Z658" i="16" s="1"/>
  <c r="Z659" i="16" s="1"/>
  <c r="Z660" i="16" s="1"/>
  <c r="Z661" i="16" s="1"/>
  <c r="Z662" i="16" s="1"/>
  <c r="Z663" i="16" s="1"/>
  <c r="Z664" i="16" s="1"/>
  <c r="Z665" i="16" s="1"/>
  <c r="Z666" i="16" s="1"/>
  <c r="Z667" i="16" s="1"/>
  <c r="Z668" i="16" s="1"/>
  <c r="Z669" i="16" s="1"/>
  <c r="Z670" i="16" s="1"/>
  <c r="Z671" i="16" s="1"/>
  <c r="Z672" i="16" s="1"/>
  <c r="Z673" i="16" s="1"/>
  <c r="Z674" i="16" s="1"/>
  <c r="Z675" i="16" s="1"/>
  <c r="Z676" i="16" s="1"/>
  <c r="Z677" i="16" s="1"/>
  <c r="Z678" i="16" s="1"/>
  <c r="Z679" i="16" s="1"/>
  <c r="Z680" i="16" s="1"/>
  <c r="Z681" i="16" s="1"/>
  <c r="Z682" i="16" s="1"/>
  <c r="Z683" i="16" s="1"/>
  <c r="Z684" i="16" s="1"/>
  <c r="Z685" i="16" s="1"/>
  <c r="Z686" i="16" s="1"/>
  <c r="Z687" i="16" s="1"/>
  <c r="Z688" i="16" s="1"/>
  <c r="Z689" i="16" s="1"/>
  <c r="Z690" i="16" s="1"/>
  <c r="Z691" i="16" s="1"/>
  <c r="Z692" i="16" s="1"/>
  <c r="Z693" i="16" s="1"/>
  <c r="Z694" i="16" s="1"/>
  <c r="Z695" i="16" s="1"/>
  <c r="Z696" i="16" s="1"/>
  <c r="Z697" i="16" s="1"/>
  <c r="Z698" i="16" s="1"/>
  <c r="Z699" i="16" s="1"/>
  <c r="Z700" i="16" s="1"/>
  <c r="Z701" i="16" s="1"/>
  <c r="Z702" i="16" s="1"/>
  <c r="Z703" i="16" s="1"/>
  <c r="Z704" i="16" s="1"/>
  <c r="Z705" i="16" s="1"/>
  <c r="Z706" i="16" s="1"/>
  <c r="Z707" i="16" s="1"/>
  <c r="Z708" i="16" s="1"/>
  <c r="Z709" i="16" s="1"/>
  <c r="Z710" i="16" s="1"/>
  <c r="Z711" i="16" s="1"/>
  <c r="Z712" i="16" s="1"/>
  <c r="Z713" i="16" s="1"/>
  <c r="Z714" i="16" s="1"/>
  <c r="Z715" i="16" s="1"/>
  <c r="Z716" i="16" s="1"/>
  <c r="Z717" i="16" s="1"/>
  <c r="Z718" i="16" s="1"/>
  <c r="Z719" i="16" s="1"/>
  <c r="Z720" i="16" s="1"/>
  <c r="Z721" i="16" s="1"/>
  <c r="Z722" i="16" s="1"/>
  <c r="Z723" i="16" s="1"/>
  <c r="Z724" i="16" s="1"/>
  <c r="Z725" i="16" s="1"/>
  <c r="Z726" i="16" s="1"/>
  <c r="Z727" i="16" s="1"/>
  <c r="Z728" i="16" s="1"/>
  <c r="Z729" i="16" s="1"/>
  <c r="Z730" i="16" s="1"/>
  <c r="Z731" i="16" s="1"/>
  <c r="Z732" i="16" s="1"/>
  <c r="Z733" i="16" s="1"/>
  <c r="Z734" i="16" s="1"/>
  <c r="Z735" i="16" s="1"/>
  <c r="Z736" i="16" s="1"/>
  <c r="Z737" i="16" s="1"/>
  <c r="Z738" i="16" s="1"/>
  <c r="Z739" i="16" s="1"/>
  <c r="Z740" i="16" s="1"/>
  <c r="Z741" i="16" s="1"/>
  <c r="Z742" i="16" s="1"/>
  <c r="Z743" i="16" s="1"/>
  <c r="Z744" i="16" s="1"/>
  <c r="Z745" i="16" s="1"/>
  <c r="Z746" i="16" s="1"/>
  <c r="Z747" i="16" s="1"/>
  <c r="Z748" i="16" s="1"/>
  <c r="Z749" i="16" s="1"/>
  <c r="Z750" i="16" s="1"/>
  <c r="Z751" i="16" s="1"/>
  <c r="Z752" i="16" s="1"/>
  <c r="Z753" i="16" s="1"/>
  <c r="Z754" i="16" s="1"/>
  <c r="Z755" i="16" s="1"/>
  <c r="Z756" i="16" s="1"/>
  <c r="Z757" i="16" s="1"/>
  <c r="Z758" i="16" s="1"/>
  <c r="Z759" i="16" s="1"/>
  <c r="Z760" i="16" s="1"/>
  <c r="Z761" i="16" s="1"/>
  <c r="Z762" i="16" s="1"/>
  <c r="Z763" i="16" s="1"/>
  <c r="Z764" i="16" s="1"/>
  <c r="Z765" i="16" s="1"/>
  <c r="Z766" i="16" s="1"/>
  <c r="Z767" i="16" s="1"/>
  <c r="Z768" i="16" s="1"/>
  <c r="Z769" i="16" s="1"/>
  <c r="Z770" i="16" s="1"/>
  <c r="Z771" i="16" s="1"/>
  <c r="Z772" i="16" s="1"/>
  <c r="Z773" i="16" s="1"/>
  <c r="Z774" i="16" s="1"/>
  <c r="Z775" i="16" s="1"/>
  <c r="Z776" i="16" s="1"/>
  <c r="Z777" i="16" s="1"/>
  <c r="Z778" i="16" s="1"/>
  <c r="Z779" i="16" s="1"/>
  <c r="Z780" i="16" s="1"/>
  <c r="Z781" i="16" s="1"/>
  <c r="Z782" i="16" s="1"/>
  <c r="Z783" i="16" s="1"/>
  <c r="Z784" i="16" s="1"/>
  <c r="Z785" i="16" s="1"/>
  <c r="Z786" i="16" s="1"/>
  <c r="Z787" i="16" s="1"/>
  <c r="Z788" i="16" s="1"/>
  <c r="Z789" i="16" s="1"/>
  <c r="Z790" i="16" s="1"/>
  <c r="Z791" i="16" s="1"/>
  <c r="Z792" i="16" s="1"/>
  <c r="Z793" i="16" s="1"/>
  <c r="Z794" i="16" s="1"/>
  <c r="Z795" i="16" s="1"/>
  <c r="Z796" i="16" s="1"/>
  <c r="Z797" i="16" s="1"/>
  <c r="Z798" i="16" s="1"/>
  <c r="Z799" i="16" s="1"/>
  <c r="Z800" i="16" s="1"/>
  <c r="Z801" i="16" s="1"/>
  <c r="Z802" i="16" s="1"/>
  <c r="Z803" i="16" s="1"/>
  <c r="Z804" i="16" s="1"/>
  <c r="Z805" i="16" s="1"/>
  <c r="Z806" i="16" s="1"/>
  <c r="Z807" i="16" s="1"/>
  <c r="Z808" i="16" s="1"/>
  <c r="Z809" i="16" s="1"/>
  <c r="Z810" i="16" s="1"/>
  <c r="Z811" i="16" s="1"/>
  <c r="Z812" i="16" s="1"/>
  <c r="Z813" i="16" s="1"/>
  <c r="Z814" i="16" s="1"/>
  <c r="Z815" i="16" s="1"/>
  <c r="Z816" i="16" s="1"/>
  <c r="Z817" i="16" s="1"/>
  <c r="Z818" i="16" s="1"/>
  <c r="Z819" i="16" s="1"/>
  <c r="Z820" i="16" s="1"/>
  <c r="Z821" i="16" s="1"/>
  <c r="Z822" i="16" s="1"/>
  <c r="Z823" i="16" s="1"/>
  <c r="Z824" i="16" s="1"/>
  <c r="Z825" i="16" s="1"/>
  <c r="Z826" i="16" s="1"/>
  <c r="Z827" i="16" s="1"/>
  <c r="Z828" i="16" s="1"/>
  <c r="Z829" i="16" s="1"/>
  <c r="Z830" i="16" s="1"/>
  <c r="Z831" i="16" s="1"/>
  <c r="Z832" i="16" s="1"/>
  <c r="Z833" i="16" s="1"/>
  <c r="Z834" i="16" s="1"/>
  <c r="Z835" i="16" s="1"/>
  <c r="Z836" i="16" s="1"/>
  <c r="Z837" i="16" s="1"/>
  <c r="Z838" i="16" s="1"/>
  <c r="Z839" i="16" s="1"/>
  <c r="Z840" i="16" s="1"/>
  <c r="Z841" i="16" s="1"/>
  <c r="Z842" i="16" s="1"/>
  <c r="Z843" i="16" s="1"/>
  <c r="Z844" i="16" s="1"/>
  <c r="Z845" i="16" s="1"/>
  <c r="Z846" i="16" s="1"/>
  <c r="Z847" i="16" s="1"/>
  <c r="Z848" i="16" s="1"/>
  <c r="Z849" i="16" s="1"/>
  <c r="Z850" i="16" s="1"/>
  <c r="Z851" i="16" s="1"/>
  <c r="Z852" i="16" s="1"/>
  <c r="Z853" i="16" s="1"/>
  <c r="Z854" i="16" s="1"/>
  <c r="Z855" i="16" s="1"/>
  <c r="Z856" i="16" s="1"/>
  <c r="Z857" i="16" s="1"/>
  <c r="Z858" i="16" s="1"/>
  <c r="Z859" i="16" s="1"/>
  <c r="Z860" i="16" s="1"/>
  <c r="Z861" i="16" s="1"/>
  <c r="Z862" i="16" s="1"/>
  <c r="Z863" i="16" s="1"/>
  <c r="Z864" i="16" s="1"/>
  <c r="Z865" i="16" s="1"/>
  <c r="Z866" i="16" s="1"/>
  <c r="Z867" i="16" s="1"/>
  <c r="Z868" i="16" s="1"/>
  <c r="Z869" i="16" s="1"/>
  <c r="Z870" i="16" s="1"/>
  <c r="Z871" i="16" s="1"/>
  <c r="Z872" i="16" s="1"/>
  <c r="Z873" i="16" s="1"/>
  <c r="Z874" i="16" s="1"/>
  <c r="Z875" i="16" s="1"/>
  <c r="Z876" i="16" s="1"/>
  <c r="Z877" i="16" s="1"/>
  <c r="Z878" i="16" s="1"/>
  <c r="Z879" i="16" s="1"/>
  <c r="Z880" i="16" s="1"/>
  <c r="Z881" i="16" s="1"/>
  <c r="Z882" i="16" s="1"/>
  <c r="Z883" i="16" s="1"/>
  <c r="Z884" i="16" s="1"/>
  <c r="Z885" i="16" s="1"/>
  <c r="Z886" i="16" s="1"/>
  <c r="Z887" i="16" s="1"/>
  <c r="Z888" i="16" s="1"/>
  <c r="Z889" i="16" s="1"/>
  <c r="Z890" i="16" s="1"/>
  <c r="Z891" i="16" s="1"/>
  <c r="Z892" i="16" s="1"/>
  <c r="Z893" i="16" s="1"/>
  <c r="Z894" i="16" s="1"/>
  <c r="Z895" i="16" s="1"/>
  <c r="Z896" i="16" s="1"/>
  <c r="Z897" i="16" s="1"/>
  <c r="Z898" i="16" s="1"/>
  <c r="Z899" i="16" s="1"/>
  <c r="Z900" i="16" s="1"/>
  <c r="Z901" i="16" s="1"/>
  <c r="Z902" i="16" s="1"/>
  <c r="Z903" i="16" s="1"/>
  <c r="Z904" i="16" s="1"/>
  <c r="Z905" i="16" s="1"/>
  <c r="Z906" i="16" s="1"/>
  <c r="Z907" i="16" s="1"/>
  <c r="Z908" i="16" s="1"/>
  <c r="Z909" i="16" s="1"/>
  <c r="Z910" i="16" s="1"/>
  <c r="Z911" i="16" s="1"/>
  <c r="Z912" i="16" s="1"/>
  <c r="Z913" i="16" s="1"/>
  <c r="Z914" i="16" s="1"/>
  <c r="Z915" i="16" s="1"/>
  <c r="Z916" i="16" s="1"/>
  <c r="Z917" i="16" s="1"/>
  <c r="Z918" i="16" s="1"/>
  <c r="Z919" i="16" s="1"/>
  <c r="Z920" i="16" s="1"/>
  <c r="Z921" i="16" s="1"/>
  <c r="Z922" i="16" s="1"/>
  <c r="Z923" i="16" s="1"/>
  <c r="Z924" i="16" s="1"/>
  <c r="Z925" i="16" s="1"/>
  <c r="Z926" i="16" s="1"/>
  <c r="Z927" i="16" s="1"/>
  <c r="Z928" i="16" s="1"/>
  <c r="Z929" i="16" s="1"/>
  <c r="Z930" i="16" s="1"/>
  <c r="Z931" i="16" s="1"/>
  <c r="Z932" i="16" s="1"/>
  <c r="Z933" i="16" s="1"/>
  <c r="Z934" i="16" s="1"/>
  <c r="Z935" i="16" s="1"/>
  <c r="Z936" i="16" s="1"/>
  <c r="Z937" i="16" s="1"/>
  <c r="Z938" i="16" s="1"/>
  <c r="Z939" i="16" s="1"/>
  <c r="Z940" i="16" s="1"/>
  <c r="Z941" i="16" s="1"/>
  <c r="Z942" i="16" s="1"/>
  <c r="Z943" i="16" s="1"/>
  <c r="Z944" i="16" s="1"/>
  <c r="Z945" i="16" s="1"/>
  <c r="Z946" i="16" s="1"/>
  <c r="Z947" i="16" s="1"/>
  <c r="Z948" i="16" s="1"/>
  <c r="Z949" i="16" s="1"/>
  <c r="Z950" i="16" s="1"/>
  <c r="Z951" i="16" s="1"/>
  <c r="Z952" i="16" s="1"/>
  <c r="Z953" i="16" s="1"/>
  <c r="Z954" i="16" s="1"/>
  <c r="Z955" i="16" s="1"/>
  <c r="Z956" i="16" s="1"/>
  <c r="Z957" i="16" s="1"/>
  <c r="Z958" i="16" s="1"/>
  <c r="Z959" i="16" s="1"/>
  <c r="Z960" i="16" s="1"/>
  <c r="Z961" i="16" s="1"/>
  <c r="Z962" i="16" s="1"/>
  <c r="Z963" i="16" s="1"/>
  <c r="Z964" i="16" s="1"/>
  <c r="Z965" i="16" s="1"/>
  <c r="Z966" i="16" s="1"/>
  <c r="Z967" i="16" s="1"/>
  <c r="Z968" i="16" s="1"/>
  <c r="Z969" i="16" s="1"/>
  <c r="Z970" i="16" s="1"/>
  <c r="Z971" i="16" s="1"/>
  <c r="Z972" i="16" s="1"/>
  <c r="Z973" i="16" s="1"/>
  <c r="Z974" i="16" s="1"/>
  <c r="Z975" i="16" s="1"/>
  <c r="Z976" i="16" s="1"/>
  <c r="Z977" i="16" s="1"/>
  <c r="Z978" i="16" s="1"/>
  <c r="Z979" i="16" s="1"/>
  <c r="Z980" i="16" s="1"/>
  <c r="Z981" i="16" s="1"/>
  <c r="Z982" i="16" s="1"/>
  <c r="Z983" i="16" s="1"/>
  <c r="Z984" i="16" s="1"/>
  <c r="Z985" i="16" s="1"/>
  <c r="Z986" i="16" s="1"/>
  <c r="Z987" i="16" s="1"/>
  <c r="Z988" i="16" s="1"/>
  <c r="Z989" i="16" s="1"/>
  <c r="Z990" i="16" s="1"/>
  <c r="Z991" i="16" s="1"/>
  <c r="Z992" i="16" s="1"/>
  <c r="Z993" i="16" s="1"/>
  <c r="Z994" i="16" s="1"/>
  <c r="Z995" i="16" s="1"/>
  <c r="Z996" i="16" s="1"/>
  <c r="Z997" i="16" s="1"/>
  <c r="Z998" i="16" s="1"/>
  <c r="Z999" i="16" s="1"/>
  <c r="Z1000" i="16" s="1"/>
  <c r="Z1001" i="16" s="1"/>
  <c r="Z1002" i="16" s="1"/>
  <c r="Z1003" i="16" s="1"/>
  <c r="Z1004" i="16" s="1"/>
  <c r="Z1005" i="16" s="1"/>
  <c r="Z1006" i="16" s="1"/>
  <c r="Z1007" i="16" s="1"/>
  <c r="Z1008" i="16" s="1"/>
  <c r="Z1009" i="16" s="1"/>
  <c r="Z1010" i="16" s="1"/>
  <c r="Z1011" i="16" s="1"/>
  <c r="Z1012" i="16" s="1"/>
  <c r="Z1013" i="16" s="1"/>
  <c r="Z1014" i="16" s="1"/>
  <c r="Z1015" i="16" s="1"/>
  <c r="Z1016" i="16" s="1"/>
  <c r="Z1017" i="16" s="1"/>
  <c r="Z1018" i="16" s="1"/>
  <c r="Z1019" i="16" s="1"/>
  <c r="Z1020" i="16" s="1"/>
  <c r="Z1021" i="16" s="1"/>
  <c r="Z1022" i="16" s="1"/>
  <c r="Z1023" i="16" s="1"/>
  <c r="Z1024" i="16" s="1"/>
  <c r="Z1025" i="16" s="1"/>
  <c r="Z1026" i="16" s="1"/>
  <c r="Z1027" i="16" s="1"/>
  <c r="Z1028" i="16" s="1"/>
  <c r="Z1029" i="16" s="1"/>
  <c r="Z1030" i="16" s="1"/>
  <c r="Z1031" i="16" s="1"/>
  <c r="Z1032" i="16" s="1"/>
  <c r="Z1033" i="16" s="1"/>
  <c r="Z1034" i="16" s="1"/>
  <c r="Z1035" i="16" s="1"/>
  <c r="Z1036" i="16" s="1"/>
  <c r="Z1037" i="16" s="1"/>
  <c r="Z1038" i="16" s="1"/>
  <c r="Z1039" i="16" s="1"/>
  <c r="Z1040" i="16" s="1"/>
  <c r="Z1041" i="16" s="1"/>
  <c r="Z1042" i="16" s="1"/>
  <c r="Z1043" i="16" s="1"/>
  <c r="Z1044" i="16" s="1"/>
  <c r="Z1045" i="16" s="1"/>
  <c r="Z1046" i="16" s="1"/>
  <c r="Z1047" i="16" s="1"/>
  <c r="Z1048" i="16" s="1"/>
  <c r="Z1049" i="16" s="1"/>
  <c r="Z1050" i="16" s="1"/>
  <c r="Z1051" i="16" s="1"/>
  <c r="Z1052" i="16" s="1"/>
  <c r="Z1053" i="16" s="1"/>
  <c r="Z1054" i="16" s="1"/>
  <c r="Z1055" i="16" s="1"/>
  <c r="Z1056" i="16" s="1"/>
  <c r="Z1057" i="16" s="1"/>
  <c r="Z1058" i="16" s="1"/>
  <c r="Z1059" i="16" s="1"/>
  <c r="Z1060" i="16" s="1"/>
  <c r="Z1061" i="16" s="1"/>
  <c r="Z1062" i="16" s="1"/>
  <c r="Z1063" i="16" s="1"/>
  <c r="Z1064" i="16" s="1"/>
  <c r="Z1065" i="16" s="1"/>
  <c r="Z1066" i="16" s="1"/>
  <c r="Z1067" i="16" s="1"/>
  <c r="Z1068" i="16" s="1"/>
  <c r="Z1069" i="16" s="1"/>
  <c r="Z1070" i="16" s="1"/>
  <c r="Z1071" i="16" s="1"/>
  <c r="Z1072" i="16" s="1"/>
  <c r="Z1073" i="16" s="1"/>
  <c r="Z1074" i="16" s="1"/>
  <c r="Z1075" i="16" s="1"/>
  <c r="Z1076" i="16" s="1"/>
  <c r="Z1077" i="16" s="1"/>
  <c r="Z1078" i="16" s="1"/>
  <c r="Z1079" i="16" s="1"/>
  <c r="Z1080" i="16" s="1"/>
  <c r="Z1081" i="16" s="1"/>
  <c r="Z1082" i="16" s="1"/>
  <c r="Z1083" i="16" s="1"/>
  <c r="Z1084" i="16" s="1"/>
  <c r="Z1085" i="16" s="1"/>
  <c r="Z1086" i="16" s="1"/>
  <c r="Z1087" i="16" s="1"/>
  <c r="Z1088" i="16" s="1"/>
  <c r="Z1089" i="16" s="1"/>
  <c r="Z1090" i="16" s="1"/>
  <c r="Z1091" i="16" s="1"/>
  <c r="Z1092" i="16" s="1"/>
  <c r="Z1093" i="16" s="1"/>
  <c r="Z1094" i="16" s="1"/>
  <c r="Z1095" i="16" s="1"/>
  <c r="Z1096" i="16" s="1"/>
  <c r="Z1097" i="16" s="1"/>
  <c r="Z1098" i="16" s="1"/>
  <c r="Z1099" i="16" s="1"/>
  <c r="Z1100" i="16" s="1"/>
  <c r="Z1101" i="16" s="1"/>
  <c r="Z1102" i="16" s="1"/>
  <c r="Z1103" i="16" s="1"/>
  <c r="Z1104" i="16" s="1"/>
  <c r="Z1105" i="16" s="1"/>
  <c r="Z1106" i="16" s="1"/>
  <c r="Z1107" i="16" s="1"/>
  <c r="Z1108" i="16" s="1"/>
  <c r="Z1109" i="16" s="1"/>
  <c r="Z1110" i="16" s="1"/>
  <c r="Z1111" i="16" s="1"/>
  <c r="Z1112" i="16" s="1"/>
  <c r="Z1113" i="16" s="1"/>
  <c r="Z1114" i="16" s="1"/>
  <c r="Z1115" i="16" s="1"/>
  <c r="Z1116" i="16" s="1"/>
  <c r="Z1117" i="16" s="1"/>
  <c r="Z1118" i="16" s="1"/>
  <c r="Z1119" i="16" s="1"/>
  <c r="Z1120" i="16" s="1"/>
  <c r="Z1121" i="16" s="1"/>
  <c r="Z1122" i="16" s="1"/>
  <c r="Z1123" i="16" s="1"/>
  <c r="Z1124" i="16" s="1"/>
  <c r="Z1125" i="16" s="1"/>
  <c r="Z1126" i="16" s="1"/>
  <c r="Z1127" i="16" s="1"/>
  <c r="Z1128" i="16" s="1"/>
  <c r="Z1129" i="16" s="1"/>
  <c r="Z1130" i="16" s="1"/>
  <c r="Z1131" i="16" s="1"/>
  <c r="Z1132" i="16" s="1"/>
  <c r="Z1133" i="16" s="1"/>
  <c r="Z1134" i="16" s="1"/>
  <c r="Z1135" i="16" s="1"/>
  <c r="Z1136" i="16" s="1"/>
  <c r="Z1137" i="16" s="1"/>
  <c r="Z1138" i="16" s="1"/>
  <c r="Z1139" i="16" s="1"/>
  <c r="Z1140" i="16" s="1"/>
  <c r="Z1141" i="16" s="1"/>
  <c r="Z1142" i="16" s="1"/>
  <c r="Z1143" i="16" s="1"/>
  <c r="Z1144" i="16" s="1"/>
  <c r="Z1145" i="16" s="1"/>
  <c r="Z1146" i="16" s="1"/>
  <c r="Z1147" i="16" s="1"/>
  <c r="Z1148" i="16" s="1"/>
  <c r="Z1149" i="16" s="1"/>
  <c r="Z1150" i="16" s="1"/>
  <c r="Z1151" i="16" s="1"/>
  <c r="Z1152" i="16" s="1"/>
  <c r="Z1153" i="16" s="1"/>
  <c r="Z1154" i="16" s="1"/>
  <c r="Z1155" i="16" s="1"/>
  <c r="Z1156" i="16" s="1"/>
  <c r="Z1157" i="16" s="1"/>
  <c r="Z1158" i="16" s="1"/>
  <c r="Z1159" i="16" s="1"/>
  <c r="Z1160" i="16" s="1"/>
  <c r="Z1161" i="16" s="1"/>
  <c r="Z1162" i="16" s="1"/>
  <c r="Z1163" i="16" s="1"/>
  <c r="Z1164" i="16" s="1"/>
  <c r="Z1165" i="16" s="1"/>
  <c r="Z1166" i="16" s="1"/>
  <c r="Z1167" i="16" s="1"/>
  <c r="Z1168" i="16" s="1"/>
  <c r="Z1169" i="16" s="1"/>
  <c r="Z1170" i="16" s="1"/>
  <c r="Z1171" i="16" s="1"/>
  <c r="Z1172" i="16" s="1"/>
  <c r="Z1173" i="16" s="1"/>
  <c r="Z1174" i="16" s="1"/>
  <c r="Z1175" i="16" s="1"/>
  <c r="Z1176" i="16" s="1"/>
  <c r="Z1177" i="16" s="1"/>
  <c r="Z1178" i="16" s="1"/>
  <c r="Z1179" i="16" s="1"/>
  <c r="Z1180" i="16" s="1"/>
  <c r="Z1181" i="16" s="1"/>
  <c r="Z1182" i="16" s="1"/>
  <c r="Z1183" i="16" s="1"/>
  <c r="Z1184" i="16" s="1"/>
  <c r="Z1185" i="16" s="1"/>
  <c r="Z1186" i="16" s="1"/>
  <c r="Z1187" i="16" s="1"/>
  <c r="Z1188" i="16" s="1"/>
  <c r="Z1189" i="16" s="1"/>
  <c r="Z1190" i="16" s="1"/>
  <c r="Z1191" i="16" s="1"/>
  <c r="Z1192" i="16" s="1"/>
  <c r="Z1193" i="16" s="1"/>
  <c r="Z1194" i="16" s="1"/>
  <c r="Z1195" i="16" s="1"/>
  <c r="Z1196" i="16" s="1"/>
  <c r="Z1197" i="16" s="1"/>
  <c r="Z1198" i="16" s="1"/>
  <c r="Z1199" i="16" s="1"/>
  <c r="Z1200" i="16" s="1"/>
  <c r="Z1201" i="16" s="1"/>
  <c r="Z1202" i="16" s="1"/>
  <c r="Z1203" i="16" s="1"/>
  <c r="Z1204" i="16" s="1"/>
  <c r="Z1205" i="16" s="1"/>
  <c r="Z1206" i="16" s="1"/>
  <c r="Z1207" i="16" s="1"/>
  <c r="Z1208" i="16" s="1"/>
  <c r="Z1209" i="16" s="1"/>
  <c r="Z1210" i="16" s="1"/>
  <c r="Z1211" i="16" s="1"/>
  <c r="Z1212" i="16" s="1"/>
  <c r="Z1213" i="16" s="1"/>
  <c r="Z1214" i="16" s="1"/>
  <c r="Z1215" i="16" s="1"/>
  <c r="Z1216" i="16" s="1"/>
  <c r="Z1217" i="16" s="1"/>
  <c r="Z1218" i="16" s="1"/>
  <c r="Z1219" i="16" s="1"/>
  <c r="Z1220" i="16" s="1"/>
  <c r="Z1221" i="16" s="1"/>
  <c r="Z1222" i="16" s="1"/>
  <c r="Z1223" i="16" s="1"/>
  <c r="Z1224" i="16" s="1"/>
  <c r="Z1225" i="16" s="1"/>
  <c r="Z1226" i="16" s="1"/>
  <c r="Z1227" i="16" s="1"/>
  <c r="Z1228" i="16" s="1"/>
  <c r="Z1229" i="16" s="1"/>
  <c r="Z1230" i="16" s="1"/>
  <c r="Z1231" i="16" s="1"/>
  <c r="Z1232" i="16" s="1"/>
  <c r="Z1233" i="16" s="1"/>
  <c r="Z1234" i="16" s="1"/>
  <c r="Z1235" i="16" s="1"/>
  <c r="Z1236" i="16" s="1"/>
  <c r="Z1237" i="16" s="1"/>
  <c r="Z1238" i="16" s="1"/>
  <c r="Z1239" i="16" s="1"/>
  <c r="Z1240" i="16" s="1"/>
  <c r="Z1241" i="16" s="1"/>
  <c r="Z1242" i="16" s="1"/>
  <c r="Z1243" i="16" s="1"/>
  <c r="Z1244" i="16" s="1"/>
  <c r="Z1245" i="16" s="1"/>
  <c r="Z1246" i="16" s="1"/>
  <c r="Z1247" i="16" s="1"/>
  <c r="Z1248" i="16" s="1"/>
  <c r="Z1249" i="16" s="1"/>
  <c r="Z1250" i="16" s="1"/>
  <c r="Z1251" i="16" s="1"/>
  <c r="Z1252" i="16" s="1"/>
  <c r="Z1253" i="16" s="1"/>
  <c r="Z1254" i="16" s="1"/>
  <c r="Z1255" i="16" s="1"/>
  <c r="Z1256" i="16" s="1"/>
  <c r="Z1257" i="16" s="1"/>
  <c r="Z1258" i="16" s="1"/>
  <c r="Z1259" i="16" s="1"/>
  <c r="Z1260" i="16" s="1"/>
  <c r="Z1261" i="16" s="1"/>
  <c r="Z1262" i="16" s="1"/>
  <c r="Z1263" i="16" s="1"/>
  <c r="Z1264" i="16" s="1"/>
  <c r="Z1265" i="16" s="1"/>
  <c r="Z1266" i="16" s="1"/>
  <c r="Z1267" i="16" s="1"/>
  <c r="Z1268" i="16" s="1"/>
  <c r="Z1269" i="16" s="1"/>
  <c r="Z1270" i="16" s="1"/>
  <c r="Z1271" i="16" s="1"/>
  <c r="Z1272" i="16" s="1"/>
  <c r="Z1273" i="16" s="1"/>
  <c r="Z1274" i="16" s="1"/>
  <c r="Z1275" i="16" s="1"/>
  <c r="Z1276" i="16" s="1"/>
  <c r="Z1277" i="16" s="1"/>
  <c r="Z1278" i="16" s="1"/>
  <c r="Z1279" i="16" s="1"/>
  <c r="Z1280" i="16" s="1"/>
  <c r="Z1281" i="16" s="1"/>
  <c r="Z1282" i="16" s="1"/>
  <c r="Z1283" i="16" s="1"/>
  <c r="Z1284" i="16" s="1"/>
  <c r="Z1285" i="16" s="1"/>
  <c r="Z1286" i="16" s="1"/>
  <c r="Z1287" i="16" s="1"/>
  <c r="Z1288" i="16" s="1"/>
  <c r="Z1289" i="16" s="1"/>
  <c r="Z1290" i="16" s="1"/>
  <c r="Z1291" i="16" s="1"/>
  <c r="Z1292" i="16" s="1"/>
  <c r="Z1293" i="16" s="1"/>
  <c r="Z1294" i="16" s="1"/>
  <c r="Z1295" i="16" s="1"/>
  <c r="Z1296" i="16" s="1"/>
  <c r="Z1297" i="16" s="1"/>
  <c r="Z1298" i="16" s="1"/>
  <c r="Z1299" i="16" s="1"/>
  <c r="Z1300" i="16" s="1"/>
  <c r="Z1301" i="16" s="1"/>
  <c r="Z1302" i="16" s="1"/>
  <c r="Z1303" i="16" s="1"/>
  <c r="Z1304" i="16" s="1"/>
  <c r="Z1305" i="16" s="1"/>
  <c r="AA3" i="16"/>
  <c r="AA4" i="16" s="1"/>
  <c r="AA5" i="16" s="1"/>
  <c r="AA6" i="16" s="1"/>
  <c r="AA7" i="16" s="1"/>
  <c r="AA8" i="16" s="1"/>
  <c r="AA9" i="16" s="1"/>
  <c r="AA10" i="16" s="1"/>
  <c r="AA11" i="16" s="1"/>
  <c r="AA12" i="16" s="1"/>
  <c r="AA13" i="16" s="1"/>
  <c r="AA14" i="16" s="1"/>
  <c r="AA15" i="16" s="1"/>
  <c r="AA16" i="16" s="1"/>
  <c r="AA17" i="16" s="1"/>
  <c r="AA18" i="16" s="1"/>
  <c r="AA19" i="16" s="1"/>
  <c r="AA20" i="16" s="1"/>
  <c r="AA21" i="16" s="1"/>
  <c r="AA22" i="16" s="1"/>
  <c r="AA23" i="16" s="1"/>
  <c r="AA24" i="16" s="1"/>
  <c r="AA25" i="16" s="1"/>
  <c r="AA26" i="16" s="1"/>
  <c r="AA27" i="16" s="1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AA47" i="16" s="1"/>
  <c r="AA48" i="16" s="1"/>
  <c r="AA49" i="16" s="1"/>
  <c r="AA50" i="16" s="1"/>
  <c r="AA51" i="16" s="1"/>
  <c r="AA52" i="16" s="1"/>
  <c r="AA53" i="16" s="1"/>
  <c r="AA54" i="16" s="1"/>
  <c r="AA55" i="16" s="1"/>
  <c r="AA56" i="16" s="1"/>
  <c r="AA57" i="16" s="1"/>
  <c r="AA58" i="16" s="1"/>
  <c r="AA59" i="16" s="1"/>
  <c r="AA60" i="16" s="1"/>
  <c r="AA61" i="16" s="1"/>
  <c r="AA62" i="16" s="1"/>
  <c r="AA63" i="16" s="1"/>
  <c r="AA64" i="16" s="1"/>
  <c r="AA65" i="16" s="1"/>
  <c r="AA66" i="16" s="1"/>
  <c r="AA67" i="16" s="1"/>
  <c r="AA68" i="16" s="1"/>
  <c r="AA69" i="16" s="1"/>
  <c r="AA70" i="16" s="1"/>
  <c r="AA71" i="16" s="1"/>
  <c r="AA72" i="16" s="1"/>
  <c r="AA73" i="16" s="1"/>
  <c r="AA74" i="16" s="1"/>
  <c r="AA75" i="16" s="1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AA95" i="16" s="1"/>
  <c r="AA96" i="16" s="1"/>
  <c r="AA97" i="16" s="1"/>
  <c r="AA98" i="16" s="1"/>
  <c r="AA99" i="16" s="1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19" i="16" s="1"/>
  <c r="AA120" i="16" s="1"/>
  <c r="AA121" i="16" s="1"/>
  <c r="AA122" i="16" s="1"/>
  <c r="AA123" i="16" s="1"/>
  <c r="AA124" i="16" s="1"/>
  <c r="AA125" i="16" s="1"/>
  <c r="AA126" i="16" s="1"/>
  <c r="AA127" i="16" s="1"/>
  <c r="AA128" i="16" s="1"/>
  <c r="AA129" i="16" s="1"/>
  <c r="AA130" i="16" s="1"/>
  <c r="AA131" i="16" s="1"/>
  <c r="AA132" i="16" s="1"/>
  <c r="AA133" i="16" s="1"/>
  <c r="AA134" i="16" s="1"/>
  <c r="AA135" i="16" s="1"/>
  <c r="AA136" i="16" s="1"/>
  <c r="AA137" i="16" s="1"/>
  <c r="AA138" i="16" s="1"/>
  <c r="AA139" i="16" s="1"/>
  <c r="AA140" i="16" s="1"/>
  <c r="AA141" i="16" s="1"/>
  <c r="AA142" i="16" s="1"/>
  <c r="AA143" i="16" s="1"/>
  <c r="AA144" i="16" s="1"/>
  <c r="AA145" i="16" s="1"/>
  <c r="AA146" i="16" s="1"/>
  <c r="AA147" i="16" s="1"/>
  <c r="AA148" i="16" s="1"/>
  <c r="AA149" i="16" s="1"/>
  <c r="AA150" i="16" s="1"/>
  <c r="AA151" i="16" s="1"/>
  <c r="AA152" i="16" s="1"/>
  <c r="AA153" i="16" s="1"/>
  <c r="AA154" i="16" s="1"/>
  <c r="AA155" i="16" s="1"/>
  <c r="AA156" i="16" s="1"/>
  <c r="AA157" i="16" s="1"/>
  <c r="AA158" i="16" s="1"/>
  <c r="AA159" i="16" s="1"/>
  <c r="AA160" i="16" s="1"/>
  <c r="AA161" i="16" s="1"/>
  <c r="AA162" i="16" s="1"/>
  <c r="AA163" i="16" s="1"/>
  <c r="AA164" i="16" s="1"/>
  <c r="AA165" i="16" s="1"/>
  <c r="AA166" i="16" s="1"/>
  <c r="AA167" i="16" s="1"/>
  <c r="AA168" i="16" s="1"/>
  <c r="AA169" i="16" s="1"/>
  <c r="AA170" i="16" s="1"/>
  <c r="AA171" i="16" s="1"/>
  <c r="AA172" i="16" s="1"/>
  <c r="AA173" i="16" s="1"/>
  <c r="AA174" i="16" s="1"/>
  <c r="AA175" i="16" s="1"/>
  <c r="AA176" i="16" s="1"/>
  <c r="AA177" i="16" s="1"/>
  <c r="AA178" i="16" s="1"/>
  <c r="AA179" i="16" s="1"/>
  <c r="AA180" i="16" s="1"/>
  <c r="AA181" i="16" s="1"/>
  <c r="AA182" i="16" s="1"/>
  <c r="AA183" i="16" s="1"/>
  <c r="AA184" i="16" s="1"/>
  <c r="AA185" i="16" s="1"/>
  <c r="AA186" i="16" s="1"/>
  <c r="AA187" i="16" s="1"/>
  <c r="AA188" i="16" s="1"/>
  <c r="AA189" i="16" s="1"/>
  <c r="AA190" i="16" s="1"/>
  <c r="AA191" i="16" s="1"/>
  <c r="AA192" i="16" s="1"/>
  <c r="AA193" i="16" s="1"/>
  <c r="AA194" i="16" s="1"/>
  <c r="AA195" i="16" s="1"/>
  <c r="AA196" i="16" s="1"/>
  <c r="AA197" i="16" s="1"/>
  <c r="AA198" i="16" s="1"/>
  <c r="AA199" i="16" s="1"/>
  <c r="AA200" i="16" s="1"/>
  <c r="AA201" i="16" s="1"/>
  <c r="AA202" i="16" s="1"/>
  <c r="AA203" i="16" s="1"/>
  <c r="AA204" i="16" s="1"/>
  <c r="AA205" i="16" s="1"/>
  <c r="AA206" i="16" s="1"/>
  <c r="AA207" i="16" s="1"/>
  <c r="AA208" i="16" s="1"/>
  <c r="AA209" i="16" s="1"/>
  <c r="AA210" i="16" s="1"/>
  <c r="AA211" i="16" s="1"/>
  <c r="AA212" i="16" s="1"/>
  <c r="AA213" i="16" s="1"/>
  <c r="AA214" i="16" s="1"/>
  <c r="AA215" i="16" s="1"/>
  <c r="AA216" i="16" s="1"/>
  <c r="AA217" i="16" s="1"/>
  <c r="AA218" i="16" s="1"/>
  <c r="AA219" i="16" s="1"/>
  <c r="AA220" i="16" s="1"/>
  <c r="AA221" i="16" s="1"/>
  <c r="AA222" i="16" s="1"/>
  <c r="AA223" i="16" s="1"/>
  <c r="AA224" i="16" s="1"/>
  <c r="AA225" i="16" s="1"/>
  <c r="AA226" i="16" s="1"/>
  <c r="AA227" i="16" s="1"/>
  <c r="AA228" i="16" s="1"/>
  <c r="AA229" i="16" s="1"/>
  <c r="AA230" i="16" s="1"/>
  <c r="AA231" i="16" s="1"/>
  <c r="AA232" i="16" s="1"/>
  <c r="AA233" i="16" s="1"/>
  <c r="AA234" i="16" s="1"/>
  <c r="AA235" i="16" s="1"/>
  <c r="AA236" i="16" s="1"/>
  <c r="AA237" i="16" s="1"/>
  <c r="AA238" i="16" s="1"/>
  <c r="AA239" i="16" s="1"/>
  <c r="AA240" i="16" s="1"/>
  <c r="AA241" i="16" s="1"/>
  <c r="AA242" i="16" s="1"/>
  <c r="AA243" i="16" s="1"/>
  <c r="AA244" i="16" s="1"/>
  <c r="AA245" i="16" s="1"/>
  <c r="AA246" i="16" s="1"/>
  <c r="AA247" i="16" s="1"/>
  <c r="AA248" i="16" s="1"/>
  <c r="AA249" i="16" s="1"/>
  <c r="AA250" i="16" s="1"/>
  <c r="AA251" i="16" s="1"/>
  <c r="AA252" i="16" s="1"/>
  <c r="AA253" i="16" s="1"/>
  <c r="AA254" i="16" s="1"/>
  <c r="AA255" i="16" s="1"/>
  <c r="AA256" i="16" s="1"/>
  <c r="AA257" i="16" s="1"/>
  <c r="AA258" i="16" s="1"/>
  <c r="AA259" i="16" s="1"/>
  <c r="AA260" i="16" s="1"/>
  <c r="AA261" i="16" s="1"/>
  <c r="AA262" i="16" s="1"/>
  <c r="AA263" i="16" s="1"/>
  <c r="AA264" i="16" s="1"/>
  <c r="AA265" i="16" s="1"/>
  <c r="AA266" i="16" s="1"/>
  <c r="AA267" i="16" s="1"/>
  <c r="AA268" i="16" s="1"/>
  <c r="AA269" i="16" s="1"/>
  <c r="AA270" i="16" s="1"/>
  <c r="AA271" i="16" s="1"/>
  <c r="AA272" i="16" s="1"/>
  <c r="AA273" i="16" s="1"/>
  <c r="AA274" i="16" s="1"/>
  <c r="AA275" i="16" s="1"/>
  <c r="AA276" i="16" s="1"/>
  <c r="AA277" i="16" s="1"/>
  <c r="AA278" i="16" s="1"/>
  <c r="AA279" i="16" s="1"/>
  <c r="AA280" i="16" s="1"/>
  <c r="AA281" i="16" s="1"/>
  <c r="AA282" i="16" s="1"/>
  <c r="AA283" i="16" s="1"/>
  <c r="AA284" i="16" s="1"/>
  <c r="AA285" i="16" s="1"/>
  <c r="AA286" i="16" s="1"/>
  <c r="AA287" i="16" s="1"/>
  <c r="AA288" i="16" s="1"/>
  <c r="AA289" i="16" s="1"/>
  <c r="AA290" i="16" s="1"/>
  <c r="AA291" i="16" s="1"/>
  <c r="AA292" i="16" s="1"/>
  <c r="AA293" i="16" s="1"/>
  <c r="AA294" i="16" s="1"/>
  <c r="AA295" i="16" s="1"/>
  <c r="AA296" i="16" s="1"/>
  <c r="AA297" i="16" s="1"/>
  <c r="AA298" i="16" s="1"/>
  <c r="AA299" i="16" s="1"/>
  <c r="AA300" i="16" s="1"/>
  <c r="AA301" i="16" s="1"/>
  <c r="AA302" i="16" s="1"/>
  <c r="AA303" i="16" s="1"/>
  <c r="AA304" i="16" s="1"/>
  <c r="AA305" i="16" s="1"/>
  <c r="AA306" i="16" s="1"/>
  <c r="AA307" i="16" s="1"/>
  <c r="AA308" i="16" s="1"/>
  <c r="AA309" i="16" s="1"/>
  <c r="AA310" i="16" s="1"/>
  <c r="AA311" i="16" s="1"/>
  <c r="AA312" i="16" s="1"/>
  <c r="AA313" i="16" s="1"/>
  <c r="AA314" i="16" s="1"/>
  <c r="AA315" i="16" s="1"/>
  <c r="AA316" i="16" s="1"/>
  <c r="AA317" i="16" s="1"/>
  <c r="AA318" i="16" s="1"/>
  <c r="AA319" i="16" s="1"/>
  <c r="AA320" i="16" s="1"/>
  <c r="AA321" i="16" s="1"/>
  <c r="AA322" i="16" s="1"/>
  <c r="AA323" i="16" s="1"/>
  <c r="AA324" i="16" s="1"/>
  <c r="AA325" i="16" s="1"/>
  <c r="AA326" i="16" s="1"/>
  <c r="AA327" i="16" s="1"/>
  <c r="AA328" i="16" s="1"/>
  <c r="AA329" i="16" s="1"/>
  <c r="AA330" i="16" s="1"/>
  <c r="AA331" i="16" s="1"/>
  <c r="AA332" i="16" s="1"/>
  <c r="AA333" i="16" s="1"/>
  <c r="AA334" i="16" s="1"/>
  <c r="AA335" i="16" s="1"/>
  <c r="AA336" i="16" s="1"/>
  <c r="AA337" i="16" s="1"/>
  <c r="AA338" i="16" s="1"/>
  <c r="AA339" i="16" s="1"/>
  <c r="AA340" i="16" s="1"/>
  <c r="AA341" i="16" s="1"/>
  <c r="AA342" i="16" s="1"/>
  <c r="AA343" i="16" s="1"/>
  <c r="AA344" i="16" s="1"/>
  <c r="AA345" i="16" s="1"/>
  <c r="AA346" i="16" s="1"/>
  <c r="AA347" i="16" s="1"/>
  <c r="AA348" i="16" s="1"/>
  <c r="AA349" i="16" s="1"/>
  <c r="AA350" i="16" s="1"/>
  <c r="AA351" i="16" s="1"/>
  <c r="AA352" i="16" s="1"/>
  <c r="AA353" i="16" s="1"/>
  <c r="AA354" i="16" s="1"/>
  <c r="AA355" i="16" s="1"/>
  <c r="AA356" i="16" s="1"/>
  <c r="AA357" i="16" s="1"/>
  <c r="AA358" i="16" s="1"/>
  <c r="AA359" i="16" s="1"/>
  <c r="AA360" i="16" s="1"/>
  <c r="AA361" i="16" s="1"/>
  <c r="AA362" i="16" s="1"/>
  <c r="AA363" i="16" s="1"/>
  <c r="AA364" i="16" s="1"/>
  <c r="AA365" i="16" s="1"/>
  <c r="AA366" i="16" s="1"/>
  <c r="AA367" i="16" s="1"/>
  <c r="AA368" i="16" s="1"/>
  <c r="AA369" i="16" s="1"/>
  <c r="AA370" i="16" s="1"/>
  <c r="AA371" i="16" s="1"/>
  <c r="AA372" i="16" s="1"/>
  <c r="AA373" i="16" s="1"/>
  <c r="AA374" i="16" s="1"/>
  <c r="AA375" i="16" s="1"/>
  <c r="AA376" i="16" s="1"/>
  <c r="AA377" i="16" s="1"/>
  <c r="AA378" i="16" s="1"/>
  <c r="AA379" i="16" s="1"/>
  <c r="AA380" i="16" s="1"/>
  <c r="AA381" i="16" s="1"/>
  <c r="AA382" i="16" s="1"/>
  <c r="AA383" i="16" s="1"/>
  <c r="AA384" i="16" s="1"/>
  <c r="AA385" i="16" s="1"/>
  <c r="AA386" i="16" s="1"/>
  <c r="AA387" i="16" s="1"/>
  <c r="AA388" i="16" s="1"/>
  <c r="AA389" i="16" s="1"/>
  <c r="AA390" i="16" s="1"/>
  <c r="AA391" i="16" s="1"/>
  <c r="AA392" i="16" s="1"/>
  <c r="AA393" i="16" s="1"/>
  <c r="AA394" i="16" s="1"/>
  <c r="AA395" i="16" s="1"/>
  <c r="AA396" i="16" s="1"/>
  <c r="AA397" i="16" s="1"/>
  <c r="AA398" i="16" s="1"/>
  <c r="AA399" i="16" s="1"/>
  <c r="AA400" i="16" s="1"/>
  <c r="AA401" i="16" s="1"/>
  <c r="AA402" i="16" s="1"/>
  <c r="AA403" i="16" s="1"/>
  <c r="AA404" i="16" s="1"/>
  <c r="AA405" i="16" s="1"/>
  <c r="AA406" i="16" s="1"/>
  <c r="AA407" i="16" s="1"/>
  <c r="AA408" i="16" s="1"/>
  <c r="AA409" i="16" s="1"/>
  <c r="AA410" i="16" s="1"/>
  <c r="AA411" i="16" s="1"/>
  <c r="AA412" i="16" s="1"/>
  <c r="AA413" i="16" s="1"/>
  <c r="AA414" i="16" s="1"/>
  <c r="AA415" i="16" s="1"/>
  <c r="AA416" i="16" s="1"/>
  <c r="AA417" i="16" s="1"/>
  <c r="AA418" i="16" s="1"/>
  <c r="AA419" i="16" s="1"/>
  <c r="AA420" i="16" s="1"/>
  <c r="AA421" i="16" s="1"/>
  <c r="AA422" i="16" s="1"/>
  <c r="AA423" i="16" s="1"/>
  <c r="AA424" i="16" s="1"/>
  <c r="AA425" i="16" s="1"/>
  <c r="AA426" i="16" s="1"/>
  <c r="AA427" i="16" s="1"/>
  <c r="AA428" i="16" s="1"/>
  <c r="AA429" i="16" s="1"/>
  <c r="AA430" i="16" s="1"/>
  <c r="AA431" i="16" s="1"/>
  <c r="AA432" i="16" s="1"/>
  <c r="AA433" i="16" s="1"/>
  <c r="AA434" i="16" s="1"/>
  <c r="AA435" i="16" s="1"/>
  <c r="AA436" i="16" s="1"/>
  <c r="AA437" i="16" s="1"/>
  <c r="AA438" i="16" s="1"/>
  <c r="AA439" i="16" s="1"/>
  <c r="AA440" i="16" s="1"/>
  <c r="AA441" i="16" s="1"/>
  <c r="AA442" i="16" s="1"/>
  <c r="AA443" i="16" s="1"/>
  <c r="AA444" i="16" s="1"/>
  <c r="AA445" i="16" s="1"/>
  <c r="AA446" i="16" s="1"/>
  <c r="AA447" i="16" s="1"/>
  <c r="AA448" i="16" s="1"/>
  <c r="AA449" i="16" s="1"/>
  <c r="AA450" i="16" s="1"/>
  <c r="AA451" i="16" s="1"/>
  <c r="AA452" i="16" s="1"/>
  <c r="AA453" i="16" s="1"/>
  <c r="AA454" i="16" s="1"/>
  <c r="AA455" i="16" s="1"/>
  <c r="AA456" i="16" s="1"/>
  <c r="AA457" i="16" s="1"/>
  <c r="AA458" i="16" s="1"/>
  <c r="AA459" i="16" s="1"/>
  <c r="AA460" i="16" s="1"/>
  <c r="AA461" i="16" s="1"/>
  <c r="AA462" i="16" s="1"/>
  <c r="AA463" i="16" s="1"/>
  <c r="AA464" i="16" s="1"/>
  <c r="AA465" i="16" s="1"/>
  <c r="AA466" i="16" s="1"/>
  <c r="AA467" i="16" s="1"/>
  <c r="AA468" i="16" s="1"/>
  <c r="AA469" i="16" s="1"/>
  <c r="AA470" i="16" s="1"/>
  <c r="AA471" i="16" s="1"/>
  <c r="AA472" i="16" s="1"/>
  <c r="AA473" i="16" s="1"/>
  <c r="AA474" i="16" s="1"/>
  <c r="AA475" i="16" s="1"/>
  <c r="AA476" i="16" s="1"/>
  <c r="AA477" i="16" s="1"/>
  <c r="AA478" i="16" s="1"/>
  <c r="AA479" i="16" s="1"/>
  <c r="AA480" i="16" s="1"/>
  <c r="AA481" i="16" s="1"/>
  <c r="AA482" i="16" s="1"/>
  <c r="AA483" i="16" s="1"/>
  <c r="AA484" i="16" s="1"/>
  <c r="AA485" i="16" s="1"/>
  <c r="AA486" i="16" s="1"/>
  <c r="AA487" i="16" s="1"/>
  <c r="AA488" i="16" s="1"/>
  <c r="AA489" i="16" s="1"/>
  <c r="AA490" i="16" s="1"/>
  <c r="AA491" i="16" s="1"/>
  <c r="AA492" i="16" s="1"/>
  <c r="AA493" i="16" s="1"/>
  <c r="AA494" i="16" s="1"/>
  <c r="AA495" i="16" s="1"/>
  <c r="AA496" i="16" s="1"/>
  <c r="AA497" i="16" s="1"/>
  <c r="AA498" i="16" s="1"/>
  <c r="AA499" i="16" s="1"/>
  <c r="AA500" i="16" s="1"/>
  <c r="AA501" i="16" s="1"/>
  <c r="AA502" i="16" s="1"/>
  <c r="AA503" i="16" s="1"/>
  <c r="AA504" i="16" s="1"/>
  <c r="AA505" i="16" s="1"/>
  <c r="AA506" i="16" s="1"/>
  <c r="AA507" i="16" s="1"/>
  <c r="AA508" i="16" s="1"/>
  <c r="AA509" i="16" s="1"/>
  <c r="AA510" i="16" s="1"/>
  <c r="AA511" i="16" s="1"/>
  <c r="AA512" i="16" s="1"/>
  <c r="AA513" i="16" s="1"/>
  <c r="AA514" i="16" s="1"/>
  <c r="AA515" i="16" s="1"/>
  <c r="AA516" i="16" s="1"/>
  <c r="AA517" i="16" s="1"/>
  <c r="AA518" i="16" s="1"/>
  <c r="AA519" i="16" s="1"/>
  <c r="AA520" i="16" s="1"/>
  <c r="AA521" i="16" s="1"/>
  <c r="AA522" i="16" s="1"/>
  <c r="AA523" i="16" s="1"/>
  <c r="AA524" i="16" s="1"/>
  <c r="AA525" i="16" s="1"/>
  <c r="AA526" i="16" s="1"/>
  <c r="AA527" i="16" s="1"/>
  <c r="AA528" i="16" s="1"/>
  <c r="AA529" i="16" s="1"/>
  <c r="AA530" i="16" s="1"/>
  <c r="AA531" i="16" s="1"/>
  <c r="AA532" i="16" s="1"/>
  <c r="AA533" i="16" s="1"/>
  <c r="AA534" i="16" s="1"/>
  <c r="AA535" i="16" s="1"/>
  <c r="AA536" i="16" s="1"/>
  <c r="AA537" i="16" s="1"/>
  <c r="AA538" i="16" s="1"/>
  <c r="AA539" i="16" s="1"/>
  <c r="AA540" i="16" s="1"/>
  <c r="AA541" i="16" s="1"/>
  <c r="AA542" i="16" s="1"/>
  <c r="AA543" i="16" s="1"/>
  <c r="AA544" i="16" s="1"/>
  <c r="AA545" i="16" s="1"/>
  <c r="AA546" i="16" s="1"/>
  <c r="AA547" i="16" s="1"/>
  <c r="AA548" i="16" s="1"/>
  <c r="AA549" i="16" s="1"/>
  <c r="AA550" i="16" s="1"/>
  <c r="AA551" i="16" s="1"/>
  <c r="AA552" i="16" s="1"/>
  <c r="AA553" i="16" s="1"/>
  <c r="AA554" i="16" s="1"/>
  <c r="AA555" i="16" s="1"/>
  <c r="AA556" i="16" s="1"/>
  <c r="AA557" i="16" s="1"/>
  <c r="AA558" i="16" s="1"/>
  <c r="AA559" i="16" s="1"/>
  <c r="AA560" i="16" s="1"/>
  <c r="AA561" i="16" s="1"/>
  <c r="AA562" i="16" s="1"/>
  <c r="AA563" i="16" s="1"/>
  <c r="AA564" i="16" s="1"/>
  <c r="AA565" i="16" s="1"/>
  <c r="AA566" i="16" s="1"/>
  <c r="AA567" i="16" s="1"/>
  <c r="AA568" i="16" s="1"/>
  <c r="AA569" i="16" s="1"/>
  <c r="AA570" i="16" s="1"/>
  <c r="AA571" i="16" s="1"/>
  <c r="AA572" i="16" s="1"/>
  <c r="AA573" i="16" s="1"/>
  <c r="AA574" i="16" s="1"/>
  <c r="AA575" i="16" s="1"/>
  <c r="AA576" i="16" s="1"/>
  <c r="AA577" i="16" s="1"/>
  <c r="AA578" i="16" s="1"/>
  <c r="AA579" i="16" s="1"/>
  <c r="AA580" i="16" s="1"/>
  <c r="AA581" i="16" s="1"/>
  <c r="AA582" i="16" s="1"/>
  <c r="AA583" i="16" s="1"/>
  <c r="AA584" i="16" s="1"/>
  <c r="AA585" i="16" s="1"/>
  <c r="AA586" i="16" s="1"/>
  <c r="AA587" i="16" s="1"/>
  <c r="AA588" i="16" s="1"/>
  <c r="AA589" i="16" s="1"/>
  <c r="AA590" i="16" s="1"/>
  <c r="AA591" i="16" s="1"/>
  <c r="AA592" i="16" s="1"/>
  <c r="AA593" i="16" s="1"/>
  <c r="AA594" i="16" s="1"/>
  <c r="AA595" i="16" s="1"/>
  <c r="AA596" i="16" s="1"/>
  <c r="AA597" i="16" s="1"/>
  <c r="AA598" i="16" s="1"/>
  <c r="AA599" i="16" s="1"/>
  <c r="AA600" i="16" s="1"/>
  <c r="AA601" i="16" s="1"/>
  <c r="AA602" i="16" s="1"/>
  <c r="AA603" i="16" s="1"/>
  <c r="AA604" i="16" s="1"/>
  <c r="AA605" i="16" s="1"/>
  <c r="AA606" i="16" s="1"/>
  <c r="AA607" i="16" s="1"/>
  <c r="AA608" i="16" s="1"/>
  <c r="AA609" i="16" s="1"/>
  <c r="AA610" i="16" s="1"/>
  <c r="AA611" i="16" s="1"/>
  <c r="AA612" i="16" s="1"/>
  <c r="AA613" i="16" s="1"/>
  <c r="AA614" i="16" s="1"/>
  <c r="AA615" i="16" s="1"/>
  <c r="AA616" i="16" s="1"/>
  <c r="AA617" i="16" s="1"/>
  <c r="AA618" i="16" s="1"/>
  <c r="AA619" i="16" s="1"/>
  <c r="AA620" i="16" s="1"/>
  <c r="AA621" i="16" s="1"/>
  <c r="AA622" i="16" s="1"/>
  <c r="AA623" i="16" s="1"/>
  <c r="AA624" i="16" s="1"/>
  <c r="AA625" i="16" s="1"/>
  <c r="AA626" i="16" s="1"/>
  <c r="AA627" i="16" s="1"/>
  <c r="AA628" i="16" s="1"/>
  <c r="AA629" i="16" s="1"/>
  <c r="AA630" i="16" s="1"/>
  <c r="AA631" i="16" s="1"/>
  <c r="AA632" i="16" s="1"/>
  <c r="AA633" i="16" s="1"/>
  <c r="AA634" i="16" s="1"/>
  <c r="AA635" i="16" s="1"/>
  <c r="AA636" i="16" s="1"/>
  <c r="AA637" i="16" s="1"/>
  <c r="AA638" i="16" s="1"/>
  <c r="AA639" i="16" s="1"/>
  <c r="AA640" i="16" s="1"/>
  <c r="AA641" i="16" s="1"/>
  <c r="AA642" i="16" s="1"/>
  <c r="AA643" i="16" s="1"/>
  <c r="AA644" i="16" s="1"/>
  <c r="AA645" i="16" s="1"/>
  <c r="AA646" i="16" s="1"/>
  <c r="AA647" i="16" s="1"/>
  <c r="AA648" i="16" s="1"/>
  <c r="AA649" i="16" s="1"/>
  <c r="AA650" i="16" s="1"/>
  <c r="AA651" i="16" s="1"/>
  <c r="AA652" i="16" s="1"/>
  <c r="AA653" i="16" s="1"/>
  <c r="AA654" i="16" s="1"/>
  <c r="AA655" i="16" s="1"/>
  <c r="AA656" i="16" s="1"/>
  <c r="AA657" i="16" s="1"/>
  <c r="AA658" i="16" s="1"/>
  <c r="AA659" i="16" s="1"/>
  <c r="AA660" i="16" s="1"/>
  <c r="AA661" i="16" s="1"/>
  <c r="AA662" i="16" s="1"/>
  <c r="AA663" i="16" s="1"/>
  <c r="AA664" i="16" s="1"/>
  <c r="AA665" i="16" s="1"/>
  <c r="AA666" i="16" s="1"/>
  <c r="AA667" i="16" s="1"/>
  <c r="AA668" i="16" s="1"/>
  <c r="AA669" i="16" s="1"/>
  <c r="AA670" i="16" s="1"/>
  <c r="AA671" i="16" s="1"/>
  <c r="AA672" i="16" s="1"/>
  <c r="AA673" i="16" s="1"/>
  <c r="AA674" i="16" s="1"/>
  <c r="AA675" i="16" s="1"/>
  <c r="AA676" i="16" s="1"/>
  <c r="AA677" i="16" s="1"/>
  <c r="AA678" i="16" s="1"/>
  <c r="AA679" i="16" s="1"/>
  <c r="AA680" i="16" s="1"/>
  <c r="AA681" i="16" s="1"/>
  <c r="AA682" i="16" s="1"/>
  <c r="AA683" i="16" s="1"/>
  <c r="AA684" i="16" s="1"/>
  <c r="AA685" i="16" s="1"/>
  <c r="AA686" i="16" s="1"/>
  <c r="AA687" i="16" s="1"/>
  <c r="AA688" i="16" s="1"/>
  <c r="AA689" i="16" s="1"/>
  <c r="AA690" i="16" s="1"/>
  <c r="AA691" i="16" s="1"/>
  <c r="AA692" i="16" s="1"/>
  <c r="AA693" i="16" s="1"/>
  <c r="AA694" i="16" s="1"/>
  <c r="AA695" i="16" s="1"/>
  <c r="AA696" i="16" s="1"/>
  <c r="AA697" i="16" s="1"/>
  <c r="AA698" i="16" s="1"/>
  <c r="AA699" i="16" s="1"/>
  <c r="AA700" i="16" s="1"/>
  <c r="AA701" i="16" s="1"/>
  <c r="AA702" i="16" s="1"/>
  <c r="AA703" i="16" s="1"/>
  <c r="AA704" i="16" s="1"/>
  <c r="AA705" i="16" s="1"/>
  <c r="AA706" i="16" s="1"/>
  <c r="AA707" i="16" s="1"/>
  <c r="AA708" i="16" s="1"/>
  <c r="AA709" i="16" s="1"/>
  <c r="AA710" i="16" s="1"/>
  <c r="AA711" i="16" s="1"/>
  <c r="AA712" i="16" s="1"/>
  <c r="AA713" i="16" s="1"/>
  <c r="AA714" i="16" s="1"/>
  <c r="AA715" i="16" s="1"/>
  <c r="AA716" i="16" s="1"/>
  <c r="AA717" i="16" s="1"/>
  <c r="AA718" i="16" s="1"/>
  <c r="AA719" i="16" s="1"/>
  <c r="AA720" i="16" s="1"/>
  <c r="AA721" i="16" s="1"/>
  <c r="AA722" i="16" s="1"/>
  <c r="AA723" i="16" s="1"/>
  <c r="AA724" i="16" s="1"/>
  <c r="AA725" i="16" s="1"/>
  <c r="AA726" i="16" s="1"/>
  <c r="AA727" i="16" s="1"/>
  <c r="AA728" i="16" s="1"/>
  <c r="AA729" i="16" s="1"/>
  <c r="AA730" i="16" s="1"/>
  <c r="AA731" i="16" s="1"/>
  <c r="AA732" i="16" s="1"/>
  <c r="AA733" i="16" s="1"/>
  <c r="AA734" i="16" s="1"/>
  <c r="AA735" i="16" s="1"/>
  <c r="AA736" i="16" s="1"/>
  <c r="AA737" i="16" s="1"/>
  <c r="AA738" i="16" s="1"/>
  <c r="AA739" i="16" s="1"/>
  <c r="AA740" i="16" s="1"/>
  <c r="AA741" i="16" s="1"/>
  <c r="AA742" i="16" s="1"/>
  <c r="AA743" i="16" s="1"/>
  <c r="AA744" i="16" s="1"/>
  <c r="AA745" i="16" s="1"/>
  <c r="AA746" i="16" s="1"/>
  <c r="AA747" i="16" s="1"/>
  <c r="AA748" i="16" s="1"/>
  <c r="AA749" i="16" s="1"/>
  <c r="AA750" i="16" s="1"/>
  <c r="AA751" i="16" s="1"/>
  <c r="AA752" i="16" s="1"/>
  <c r="AA753" i="16" s="1"/>
  <c r="AA754" i="16" s="1"/>
  <c r="AA755" i="16" s="1"/>
  <c r="AA756" i="16" s="1"/>
  <c r="AA757" i="16" s="1"/>
  <c r="AA758" i="16" s="1"/>
  <c r="AA759" i="16" s="1"/>
  <c r="AA760" i="16" s="1"/>
  <c r="AA761" i="16" s="1"/>
  <c r="AA762" i="16" s="1"/>
  <c r="AA763" i="16" s="1"/>
  <c r="AA764" i="16" s="1"/>
  <c r="AA765" i="16" s="1"/>
  <c r="AA766" i="16" s="1"/>
  <c r="AA767" i="16" s="1"/>
  <c r="AA768" i="16" s="1"/>
  <c r="AA769" i="16" s="1"/>
  <c r="AA770" i="16" s="1"/>
  <c r="AA771" i="16" s="1"/>
  <c r="AA772" i="16" s="1"/>
  <c r="AA773" i="16" s="1"/>
  <c r="AA774" i="16" s="1"/>
  <c r="AA775" i="16" s="1"/>
  <c r="AA776" i="16" s="1"/>
  <c r="AA777" i="16" s="1"/>
  <c r="AA778" i="16" s="1"/>
  <c r="AA779" i="16" s="1"/>
  <c r="AA780" i="16" s="1"/>
  <c r="AA781" i="16" s="1"/>
  <c r="AA782" i="16" s="1"/>
  <c r="AA783" i="16" s="1"/>
  <c r="AA784" i="16" s="1"/>
  <c r="AA785" i="16" s="1"/>
  <c r="AA786" i="16" s="1"/>
  <c r="AA787" i="16" s="1"/>
  <c r="AA788" i="16" s="1"/>
  <c r="AA789" i="16" s="1"/>
  <c r="AA790" i="16" s="1"/>
  <c r="AA791" i="16" s="1"/>
  <c r="AA792" i="16" s="1"/>
  <c r="AA793" i="16" s="1"/>
  <c r="AA794" i="16" s="1"/>
  <c r="AA795" i="16" s="1"/>
  <c r="AA796" i="16" s="1"/>
  <c r="AA797" i="16" s="1"/>
  <c r="AA798" i="16" s="1"/>
  <c r="AA799" i="16" s="1"/>
  <c r="AA800" i="16" s="1"/>
  <c r="AA801" i="16" s="1"/>
  <c r="AA802" i="16" s="1"/>
  <c r="AA803" i="16" s="1"/>
  <c r="AA804" i="16" s="1"/>
  <c r="AA805" i="16" s="1"/>
  <c r="AA806" i="16" s="1"/>
  <c r="AA807" i="16" s="1"/>
  <c r="AA808" i="16" s="1"/>
  <c r="AA809" i="16" s="1"/>
  <c r="AA810" i="16" s="1"/>
  <c r="AA811" i="16" s="1"/>
  <c r="AA812" i="16" s="1"/>
  <c r="AA813" i="16" s="1"/>
  <c r="AA814" i="16" s="1"/>
  <c r="AA815" i="16" s="1"/>
  <c r="AA816" i="16" s="1"/>
  <c r="AA817" i="16" s="1"/>
  <c r="AA818" i="16" s="1"/>
  <c r="AA819" i="16" s="1"/>
  <c r="AA820" i="16" s="1"/>
  <c r="AA821" i="16" s="1"/>
  <c r="AA822" i="16" s="1"/>
  <c r="AA823" i="16" s="1"/>
  <c r="AA824" i="16" s="1"/>
  <c r="AA825" i="16" s="1"/>
  <c r="AA826" i="16" s="1"/>
  <c r="AA827" i="16" s="1"/>
  <c r="AA828" i="16" s="1"/>
  <c r="AA829" i="16" s="1"/>
  <c r="AA830" i="16" s="1"/>
  <c r="AA831" i="16" s="1"/>
  <c r="AA832" i="16" s="1"/>
  <c r="AA833" i="16" s="1"/>
  <c r="AA834" i="16" s="1"/>
  <c r="AA835" i="16" s="1"/>
  <c r="AA836" i="16" s="1"/>
  <c r="AA837" i="16" s="1"/>
  <c r="AA838" i="16" s="1"/>
  <c r="AA839" i="16" s="1"/>
  <c r="AA840" i="16" s="1"/>
  <c r="AA841" i="16" s="1"/>
  <c r="AA842" i="16" s="1"/>
  <c r="AA843" i="16" s="1"/>
  <c r="AA844" i="16" s="1"/>
  <c r="AA845" i="16" s="1"/>
  <c r="AA846" i="16" s="1"/>
  <c r="AA847" i="16" s="1"/>
  <c r="AA848" i="16" s="1"/>
  <c r="AA849" i="16" s="1"/>
  <c r="AA850" i="16" s="1"/>
  <c r="AA851" i="16" s="1"/>
  <c r="AA852" i="16" s="1"/>
  <c r="AA853" i="16" s="1"/>
  <c r="AA854" i="16" s="1"/>
  <c r="AA855" i="16" s="1"/>
  <c r="AA856" i="16" s="1"/>
  <c r="AA857" i="16" s="1"/>
  <c r="AA858" i="16" s="1"/>
  <c r="AA859" i="16" s="1"/>
  <c r="AA860" i="16" s="1"/>
  <c r="AA861" i="16" s="1"/>
  <c r="AA862" i="16" s="1"/>
  <c r="AA863" i="16" s="1"/>
  <c r="AA864" i="16" s="1"/>
  <c r="AA865" i="16" s="1"/>
  <c r="AA866" i="16" s="1"/>
  <c r="AA867" i="16" s="1"/>
  <c r="AA868" i="16" s="1"/>
  <c r="AA869" i="16" s="1"/>
  <c r="AA870" i="16" s="1"/>
  <c r="AA871" i="16" s="1"/>
  <c r="AA872" i="16" s="1"/>
  <c r="AA873" i="16" s="1"/>
  <c r="AA874" i="16" s="1"/>
  <c r="AA875" i="16" s="1"/>
  <c r="AA876" i="16" s="1"/>
  <c r="AA877" i="16" s="1"/>
  <c r="AA878" i="16" s="1"/>
  <c r="AA879" i="16" s="1"/>
  <c r="AA880" i="16" s="1"/>
  <c r="AA881" i="16" s="1"/>
  <c r="AA882" i="16" s="1"/>
  <c r="AA883" i="16" s="1"/>
  <c r="AA884" i="16" s="1"/>
  <c r="AA885" i="16" s="1"/>
  <c r="AA886" i="16" s="1"/>
  <c r="AA887" i="16" s="1"/>
  <c r="AA888" i="16" s="1"/>
  <c r="AA889" i="16" s="1"/>
  <c r="AA890" i="16" s="1"/>
  <c r="AA891" i="16" s="1"/>
  <c r="AA892" i="16" s="1"/>
  <c r="AA893" i="16" s="1"/>
  <c r="AA894" i="16" s="1"/>
  <c r="AA895" i="16" s="1"/>
  <c r="AA896" i="16" s="1"/>
  <c r="AA897" i="16" s="1"/>
  <c r="AA898" i="16" s="1"/>
  <c r="AA899" i="16" s="1"/>
  <c r="AA900" i="16" s="1"/>
  <c r="AA901" i="16" s="1"/>
  <c r="AA902" i="16" s="1"/>
  <c r="AA903" i="16" s="1"/>
  <c r="AA904" i="16" s="1"/>
  <c r="AA905" i="16" s="1"/>
  <c r="AA906" i="16" s="1"/>
  <c r="AA907" i="16" s="1"/>
  <c r="AA908" i="16" s="1"/>
  <c r="AA909" i="16" s="1"/>
  <c r="AA910" i="16" s="1"/>
  <c r="AA911" i="16" s="1"/>
  <c r="AA912" i="16" s="1"/>
  <c r="AA913" i="16" s="1"/>
  <c r="AA914" i="16" s="1"/>
  <c r="AA915" i="16" s="1"/>
  <c r="AA916" i="16" s="1"/>
  <c r="AA917" i="16" s="1"/>
  <c r="AA918" i="16" s="1"/>
  <c r="AA919" i="16" s="1"/>
  <c r="AA920" i="16" s="1"/>
  <c r="AA921" i="16" s="1"/>
  <c r="AA922" i="16" s="1"/>
  <c r="AA923" i="16" s="1"/>
  <c r="AA924" i="16" s="1"/>
  <c r="AA925" i="16" s="1"/>
  <c r="AA926" i="16" s="1"/>
  <c r="AA927" i="16" s="1"/>
  <c r="AA928" i="16" s="1"/>
  <c r="AA929" i="16" s="1"/>
  <c r="AA930" i="16" s="1"/>
  <c r="AA931" i="16" s="1"/>
  <c r="AA932" i="16" s="1"/>
  <c r="AA933" i="16" s="1"/>
  <c r="AA934" i="16" s="1"/>
  <c r="AA935" i="16" s="1"/>
  <c r="AA936" i="16" s="1"/>
  <c r="AA937" i="16" s="1"/>
  <c r="AA938" i="16" s="1"/>
  <c r="AA939" i="16" s="1"/>
  <c r="AA940" i="16" s="1"/>
  <c r="AA941" i="16" s="1"/>
  <c r="AA942" i="16" s="1"/>
  <c r="AA943" i="16" s="1"/>
  <c r="AA944" i="16" s="1"/>
  <c r="AA945" i="16" s="1"/>
  <c r="AA946" i="16" s="1"/>
  <c r="AA947" i="16" s="1"/>
  <c r="AA948" i="16" s="1"/>
  <c r="AA949" i="16" s="1"/>
  <c r="AA950" i="16" s="1"/>
  <c r="AA951" i="16" s="1"/>
  <c r="AA952" i="16" s="1"/>
  <c r="AA953" i="16" s="1"/>
  <c r="AA954" i="16" s="1"/>
  <c r="AA955" i="16" s="1"/>
  <c r="AA956" i="16" s="1"/>
  <c r="AA957" i="16" s="1"/>
  <c r="AA958" i="16" s="1"/>
  <c r="AA959" i="16" s="1"/>
  <c r="AA960" i="16" s="1"/>
  <c r="AA961" i="16" s="1"/>
  <c r="AA962" i="16" s="1"/>
  <c r="AA963" i="16" s="1"/>
  <c r="AA964" i="16" s="1"/>
  <c r="AA965" i="16" s="1"/>
  <c r="AA966" i="16" s="1"/>
  <c r="AA967" i="16" s="1"/>
  <c r="AA968" i="16" s="1"/>
  <c r="AA969" i="16" s="1"/>
  <c r="AA970" i="16" s="1"/>
  <c r="AA971" i="16" s="1"/>
  <c r="AA972" i="16" s="1"/>
  <c r="AA973" i="16" s="1"/>
  <c r="AA974" i="16" s="1"/>
  <c r="AA975" i="16" s="1"/>
  <c r="AA976" i="16" s="1"/>
  <c r="AA977" i="16" s="1"/>
  <c r="AA978" i="16" s="1"/>
  <c r="AA979" i="16" s="1"/>
  <c r="AA980" i="16" s="1"/>
  <c r="AA981" i="16" s="1"/>
  <c r="AA982" i="16" s="1"/>
  <c r="AA983" i="16" s="1"/>
  <c r="AA984" i="16" s="1"/>
  <c r="AA985" i="16" s="1"/>
  <c r="AA986" i="16" s="1"/>
  <c r="AA987" i="16" s="1"/>
  <c r="AA988" i="16" s="1"/>
  <c r="AA989" i="16" s="1"/>
  <c r="AA990" i="16" s="1"/>
  <c r="AA991" i="16" s="1"/>
  <c r="AA992" i="16" s="1"/>
  <c r="AA993" i="16" s="1"/>
  <c r="AA994" i="16" s="1"/>
  <c r="AA995" i="16" s="1"/>
  <c r="AA996" i="16" s="1"/>
  <c r="AA997" i="16" s="1"/>
  <c r="AA998" i="16" s="1"/>
  <c r="AA999" i="16" s="1"/>
  <c r="AA1000" i="16" s="1"/>
  <c r="AA1001" i="16" s="1"/>
  <c r="AA1002" i="16" s="1"/>
  <c r="AA1003" i="16" s="1"/>
  <c r="AA1004" i="16" s="1"/>
  <c r="AA1005" i="16" s="1"/>
  <c r="AA1006" i="16" s="1"/>
  <c r="AA1007" i="16" s="1"/>
  <c r="AA1008" i="16" s="1"/>
  <c r="AA1009" i="16" s="1"/>
  <c r="AA1010" i="16" s="1"/>
  <c r="AA1011" i="16" s="1"/>
  <c r="AA1012" i="16" s="1"/>
  <c r="AA1013" i="16" s="1"/>
  <c r="AA1014" i="16" s="1"/>
  <c r="AA1015" i="16" s="1"/>
  <c r="AA1016" i="16" s="1"/>
  <c r="AA1017" i="16" s="1"/>
  <c r="AA1018" i="16" s="1"/>
  <c r="AA1019" i="16" s="1"/>
  <c r="AA1020" i="16" s="1"/>
  <c r="AA1021" i="16" s="1"/>
  <c r="AA1022" i="16" s="1"/>
  <c r="AA1023" i="16" s="1"/>
  <c r="AA1024" i="16" s="1"/>
  <c r="AA1025" i="16" s="1"/>
  <c r="AA1026" i="16" s="1"/>
  <c r="AA1027" i="16" s="1"/>
  <c r="AA1028" i="16" s="1"/>
  <c r="AA1029" i="16" s="1"/>
  <c r="AA1030" i="16" s="1"/>
  <c r="AA1031" i="16" s="1"/>
  <c r="AA1032" i="16" s="1"/>
  <c r="AA1033" i="16" s="1"/>
  <c r="AA1034" i="16" s="1"/>
  <c r="AA1035" i="16" s="1"/>
  <c r="AA1036" i="16" s="1"/>
  <c r="AA1037" i="16" s="1"/>
  <c r="AA1038" i="16" s="1"/>
  <c r="AA1039" i="16" s="1"/>
  <c r="AA1040" i="16" s="1"/>
  <c r="AA1041" i="16" s="1"/>
  <c r="AA1042" i="16" s="1"/>
  <c r="AA1043" i="16" s="1"/>
  <c r="AA1044" i="16" s="1"/>
  <c r="AA1045" i="16" s="1"/>
  <c r="AA1046" i="16" s="1"/>
  <c r="AA1047" i="16" s="1"/>
  <c r="AA1048" i="16" s="1"/>
  <c r="AA1049" i="16" s="1"/>
  <c r="AA1050" i="16" s="1"/>
  <c r="AA1051" i="16" s="1"/>
  <c r="AA1052" i="16" s="1"/>
  <c r="AA1053" i="16" s="1"/>
  <c r="AA1054" i="16" s="1"/>
  <c r="AA1055" i="16" s="1"/>
  <c r="AA1056" i="16" s="1"/>
  <c r="AA1057" i="16" s="1"/>
  <c r="AA1058" i="16" s="1"/>
  <c r="AA1059" i="16" s="1"/>
  <c r="AA1060" i="16" s="1"/>
  <c r="AA1061" i="16" s="1"/>
  <c r="AA1062" i="16" s="1"/>
  <c r="AA1063" i="16" s="1"/>
  <c r="AA1064" i="16" s="1"/>
  <c r="AA1065" i="16" s="1"/>
  <c r="AA1066" i="16" s="1"/>
  <c r="AA1067" i="16" s="1"/>
  <c r="AA1068" i="16" s="1"/>
  <c r="AA1069" i="16" s="1"/>
  <c r="AA1070" i="16" s="1"/>
  <c r="AA1071" i="16" s="1"/>
  <c r="AA1072" i="16" s="1"/>
  <c r="AA1073" i="16" s="1"/>
  <c r="AA1074" i="16" s="1"/>
  <c r="AA1075" i="16" s="1"/>
  <c r="AA1076" i="16" s="1"/>
  <c r="AA1077" i="16" s="1"/>
  <c r="AA1078" i="16" s="1"/>
  <c r="AA1079" i="16" s="1"/>
  <c r="AA1080" i="16" s="1"/>
  <c r="AA1081" i="16" s="1"/>
  <c r="AA1082" i="16" s="1"/>
  <c r="AA1083" i="16" s="1"/>
  <c r="AA1084" i="16" s="1"/>
  <c r="AA1085" i="16" s="1"/>
  <c r="AA1086" i="16" s="1"/>
  <c r="AA1087" i="16" s="1"/>
  <c r="AA1088" i="16" s="1"/>
  <c r="AA1089" i="16" s="1"/>
  <c r="AA1090" i="16" s="1"/>
  <c r="AA1091" i="16" s="1"/>
  <c r="AA1092" i="16" s="1"/>
  <c r="AA1093" i="16" s="1"/>
  <c r="AA1094" i="16" s="1"/>
  <c r="AA1095" i="16" s="1"/>
  <c r="AA1096" i="16" s="1"/>
  <c r="AA1097" i="16" s="1"/>
  <c r="AA1098" i="16" s="1"/>
  <c r="AA1099" i="16" s="1"/>
  <c r="AA1100" i="16" s="1"/>
  <c r="AA1101" i="16" s="1"/>
  <c r="AA1102" i="16" s="1"/>
  <c r="AA1103" i="16" s="1"/>
  <c r="AA1104" i="16" s="1"/>
  <c r="AA1105" i="16" s="1"/>
  <c r="AA1106" i="16" s="1"/>
  <c r="AA1107" i="16" s="1"/>
  <c r="AA1108" i="16" s="1"/>
  <c r="AA1109" i="16" s="1"/>
  <c r="AA1110" i="16" s="1"/>
  <c r="AA1111" i="16" s="1"/>
  <c r="AA1112" i="16" s="1"/>
  <c r="AA1113" i="16" s="1"/>
  <c r="AA1114" i="16" s="1"/>
  <c r="AA1115" i="16" s="1"/>
  <c r="AA1116" i="16" s="1"/>
  <c r="AA1117" i="16" s="1"/>
  <c r="AA1118" i="16" s="1"/>
  <c r="AA1119" i="16" s="1"/>
  <c r="AA1120" i="16" s="1"/>
  <c r="AA1121" i="16" s="1"/>
  <c r="AA1122" i="16" s="1"/>
  <c r="AA1123" i="16" s="1"/>
  <c r="AA1124" i="16" s="1"/>
  <c r="AA1125" i="16" s="1"/>
  <c r="AA1126" i="16" s="1"/>
  <c r="AA1127" i="16" s="1"/>
  <c r="AA1128" i="16" s="1"/>
  <c r="AA1129" i="16" s="1"/>
  <c r="AA1130" i="16" s="1"/>
  <c r="AA1131" i="16" s="1"/>
  <c r="AA1132" i="16" s="1"/>
  <c r="AA1133" i="16" s="1"/>
  <c r="AA1134" i="16" s="1"/>
  <c r="AA1135" i="16" s="1"/>
  <c r="AA1136" i="16" s="1"/>
  <c r="AA1137" i="16" s="1"/>
  <c r="AA1138" i="16" s="1"/>
  <c r="AA1139" i="16" s="1"/>
  <c r="AA1140" i="16" s="1"/>
  <c r="AA1141" i="16" s="1"/>
  <c r="AA1142" i="16" s="1"/>
  <c r="AA1143" i="16" s="1"/>
  <c r="AA1144" i="16" s="1"/>
  <c r="AA1145" i="16" s="1"/>
  <c r="AA1146" i="16" s="1"/>
  <c r="AA1147" i="16" s="1"/>
  <c r="AA1148" i="16" s="1"/>
  <c r="AA1149" i="16" s="1"/>
  <c r="AA1150" i="16" s="1"/>
  <c r="AA1151" i="16" s="1"/>
  <c r="AA1152" i="16" s="1"/>
  <c r="AA1153" i="16" s="1"/>
  <c r="AA1154" i="16" s="1"/>
  <c r="AA1155" i="16" s="1"/>
  <c r="AA1156" i="16" s="1"/>
  <c r="AA1157" i="16" s="1"/>
  <c r="AA1158" i="16" s="1"/>
  <c r="AA1159" i="16" s="1"/>
  <c r="AA1160" i="16" s="1"/>
  <c r="AA1161" i="16" s="1"/>
  <c r="AA1162" i="16" s="1"/>
  <c r="AA1163" i="16" s="1"/>
  <c r="AA1164" i="16" s="1"/>
  <c r="AA1165" i="16" s="1"/>
  <c r="AA1166" i="16" s="1"/>
  <c r="AA1167" i="16" s="1"/>
  <c r="AA1168" i="16" s="1"/>
  <c r="AA1169" i="16" s="1"/>
  <c r="AA1170" i="16" s="1"/>
  <c r="AA1171" i="16" s="1"/>
  <c r="AA1172" i="16" s="1"/>
  <c r="AA1173" i="16" s="1"/>
  <c r="AA1174" i="16" s="1"/>
  <c r="AA1175" i="16" s="1"/>
  <c r="AA1176" i="16" s="1"/>
  <c r="AA1177" i="16" s="1"/>
  <c r="AA1178" i="16" s="1"/>
  <c r="AA1179" i="16" s="1"/>
  <c r="AA1180" i="16" s="1"/>
  <c r="AA1181" i="16" s="1"/>
  <c r="AA1182" i="16" s="1"/>
  <c r="AA1183" i="16" s="1"/>
  <c r="AA1184" i="16" s="1"/>
  <c r="AA1185" i="16" s="1"/>
  <c r="AA1186" i="16" s="1"/>
  <c r="AA1187" i="16" s="1"/>
  <c r="AA1188" i="16" s="1"/>
  <c r="AA1189" i="16" s="1"/>
  <c r="AA1190" i="16" s="1"/>
  <c r="AA1191" i="16" s="1"/>
  <c r="AA1192" i="16" s="1"/>
  <c r="AA1193" i="16" s="1"/>
  <c r="AA1194" i="16" s="1"/>
  <c r="AA1195" i="16" s="1"/>
  <c r="AA1196" i="16" s="1"/>
  <c r="AA1197" i="16" s="1"/>
  <c r="AA1198" i="16" s="1"/>
  <c r="AA1199" i="16" s="1"/>
  <c r="AA1200" i="16" s="1"/>
  <c r="AA1201" i="16" s="1"/>
  <c r="AA1202" i="16" s="1"/>
  <c r="AA1203" i="16" s="1"/>
  <c r="AA1204" i="16" s="1"/>
  <c r="AA1205" i="16" s="1"/>
  <c r="AA1206" i="16" s="1"/>
  <c r="AA1207" i="16" s="1"/>
  <c r="AA1208" i="16" s="1"/>
  <c r="AA1209" i="16" s="1"/>
  <c r="AA1210" i="16" s="1"/>
  <c r="AA1211" i="16" s="1"/>
  <c r="AA1212" i="16" s="1"/>
  <c r="AA1213" i="16" s="1"/>
  <c r="AA1214" i="16" s="1"/>
  <c r="AA1215" i="16" s="1"/>
  <c r="AA1216" i="16" s="1"/>
  <c r="AA1217" i="16" s="1"/>
  <c r="AA1218" i="16" s="1"/>
  <c r="AA1219" i="16" s="1"/>
  <c r="AA1220" i="16" s="1"/>
  <c r="AA1221" i="16" s="1"/>
  <c r="AA1222" i="16" s="1"/>
  <c r="AA1223" i="16" s="1"/>
  <c r="AA1224" i="16" s="1"/>
  <c r="AA1225" i="16" s="1"/>
  <c r="AA1226" i="16" s="1"/>
  <c r="AA1227" i="16" s="1"/>
  <c r="AA1228" i="16" s="1"/>
  <c r="AA1229" i="16" s="1"/>
  <c r="AA1230" i="16" s="1"/>
  <c r="AA1231" i="16" s="1"/>
  <c r="AA1232" i="16" s="1"/>
  <c r="AA1233" i="16" s="1"/>
  <c r="AA1234" i="16" s="1"/>
  <c r="AA1235" i="16" s="1"/>
  <c r="AA1236" i="16" s="1"/>
  <c r="AA1237" i="16" s="1"/>
  <c r="AA1238" i="16" s="1"/>
  <c r="AA1239" i="16" s="1"/>
  <c r="AA1240" i="16" s="1"/>
  <c r="AA1241" i="16" s="1"/>
  <c r="AA1242" i="16" s="1"/>
  <c r="AA1243" i="16" s="1"/>
  <c r="AA1244" i="16" s="1"/>
  <c r="AA1245" i="16" s="1"/>
  <c r="AA1246" i="16" s="1"/>
  <c r="AA1247" i="16" s="1"/>
  <c r="AA1248" i="16" s="1"/>
  <c r="AA1249" i="16" s="1"/>
  <c r="AA1250" i="16" s="1"/>
  <c r="AA1251" i="16" s="1"/>
  <c r="AA1252" i="16" s="1"/>
  <c r="AA1253" i="16" s="1"/>
  <c r="AA1254" i="16" s="1"/>
  <c r="AA1255" i="16" s="1"/>
  <c r="AA1256" i="16" s="1"/>
  <c r="AA1257" i="16" s="1"/>
  <c r="AA1258" i="16" s="1"/>
  <c r="AA1259" i="16" s="1"/>
  <c r="AA1260" i="16" s="1"/>
  <c r="AA1261" i="16" s="1"/>
  <c r="AA1262" i="16" s="1"/>
  <c r="AA1263" i="16" s="1"/>
  <c r="AA1264" i="16" s="1"/>
  <c r="AA1265" i="16" s="1"/>
  <c r="AA1266" i="16" s="1"/>
  <c r="AA1267" i="16" s="1"/>
  <c r="AA1268" i="16" s="1"/>
  <c r="AA1269" i="16" s="1"/>
  <c r="AA1270" i="16" s="1"/>
  <c r="AA1271" i="16" s="1"/>
  <c r="AA1272" i="16" s="1"/>
  <c r="AA1273" i="16" s="1"/>
  <c r="AA1274" i="16" s="1"/>
  <c r="AA1275" i="16" s="1"/>
  <c r="AA1276" i="16" s="1"/>
  <c r="AA1277" i="16" s="1"/>
  <c r="AA1278" i="16" s="1"/>
  <c r="AA1279" i="16" s="1"/>
  <c r="AA1280" i="16" s="1"/>
  <c r="AA1281" i="16" s="1"/>
  <c r="AA1282" i="16" s="1"/>
  <c r="AA1283" i="16" s="1"/>
  <c r="AA1284" i="16" s="1"/>
  <c r="AA1285" i="16" s="1"/>
  <c r="AA1286" i="16" s="1"/>
  <c r="AA1287" i="16" s="1"/>
  <c r="AA1288" i="16" s="1"/>
  <c r="AA1289" i="16" s="1"/>
  <c r="AA1290" i="16" s="1"/>
  <c r="AA1291" i="16" s="1"/>
  <c r="AA1292" i="16" s="1"/>
  <c r="AA1293" i="16" s="1"/>
  <c r="AA1294" i="16" s="1"/>
  <c r="AA1295" i="16" s="1"/>
  <c r="AA1296" i="16" s="1"/>
  <c r="AA1297" i="16" s="1"/>
  <c r="AA1298" i="16" s="1"/>
  <c r="AA1299" i="16" s="1"/>
  <c r="AA1300" i="16" s="1"/>
  <c r="AA1301" i="16" s="1"/>
  <c r="AA1302" i="16" s="1"/>
  <c r="AA1303" i="16" s="1"/>
  <c r="AA1304" i="16" s="1"/>
  <c r="AA1305" i="16" s="1"/>
  <c r="AB3" i="16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AB95" i="16" s="1"/>
  <c r="AB96" i="16" s="1"/>
  <c r="AB97" i="16" s="1"/>
  <c r="AB98" i="16" s="1"/>
  <c r="AB99" i="16" s="1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AB119" i="16" s="1"/>
  <c r="AB120" i="16" s="1"/>
  <c r="AB121" i="16" s="1"/>
  <c r="AB122" i="16" s="1"/>
  <c r="AB123" i="16" s="1"/>
  <c r="AB124" i="16" s="1"/>
  <c r="AB125" i="16" s="1"/>
  <c r="AB126" i="16" s="1"/>
  <c r="AB127" i="16" s="1"/>
  <c r="AB128" i="16" s="1"/>
  <c r="AB129" i="16" s="1"/>
  <c r="AB130" i="16" s="1"/>
  <c r="AB131" i="16" s="1"/>
  <c r="AB132" i="16" s="1"/>
  <c r="AB133" i="16" s="1"/>
  <c r="AB134" i="16" s="1"/>
  <c r="AB135" i="16" s="1"/>
  <c r="AB136" i="16" s="1"/>
  <c r="AB137" i="16" s="1"/>
  <c r="AB138" i="16" s="1"/>
  <c r="AB139" i="16" s="1"/>
  <c r="AB140" i="16" s="1"/>
  <c r="AB141" i="16" s="1"/>
  <c r="AB142" i="16" s="1"/>
  <c r="AB143" i="16" s="1"/>
  <c r="AB144" i="16" s="1"/>
  <c r="AB145" i="16" s="1"/>
  <c r="AB146" i="16" s="1"/>
  <c r="AB147" i="16" s="1"/>
  <c r="AB148" i="16" s="1"/>
  <c r="AB149" i="16" s="1"/>
  <c r="AB150" i="16" s="1"/>
  <c r="AB151" i="16" s="1"/>
  <c r="AB152" i="16" s="1"/>
  <c r="AB153" i="16" s="1"/>
  <c r="AB154" i="16" s="1"/>
  <c r="AB155" i="16" s="1"/>
  <c r="AB156" i="16" s="1"/>
  <c r="AB157" i="16" s="1"/>
  <c r="AB158" i="16" s="1"/>
  <c r="AB159" i="16" s="1"/>
  <c r="AB160" i="16" s="1"/>
  <c r="AB161" i="16" s="1"/>
  <c r="AB162" i="16" s="1"/>
  <c r="AB163" i="16" s="1"/>
  <c r="AB164" i="16" s="1"/>
  <c r="AB165" i="16" s="1"/>
  <c r="AB166" i="16" s="1"/>
  <c r="AB167" i="16" s="1"/>
  <c r="AB168" i="16" s="1"/>
  <c r="AB169" i="16" s="1"/>
  <c r="AB170" i="16" s="1"/>
  <c r="AB171" i="16" s="1"/>
  <c r="AB172" i="16" s="1"/>
  <c r="AB173" i="16" s="1"/>
  <c r="AB174" i="16" s="1"/>
  <c r="AB175" i="16" s="1"/>
  <c r="AB176" i="16" s="1"/>
  <c r="AB177" i="16" s="1"/>
  <c r="AB178" i="16" s="1"/>
  <c r="AB179" i="16" s="1"/>
  <c r="AB180" i="16" s="1"/>
  <c r="AB181" i="16" s="1"/>
  <c r="AB182" i="16" s="1"/>
  <c r="AB183" i="16" s="1"/>
  <c r="AB184" i="16" s="1"/>
  <c r="AB185" i="16" s="1"/>
  <c r="AB186" i="16" s="1"/>
  <c r="AB187" i="16" s="1"/>
  <c r="AB188" i="16" s="1"/>
  <c r="AB189" i="16" s="1"/>
  <c r="AB190" i="16" s="1"/>
  <c r="AB191" i="16" s="1"/>
  <c r="AB192" i="16" s="1"/>
  <c r="AB193" i="16" s="1"/>
  <c r="AB194" i="16" s="1"/>
  <c r="AB195" i="16" s="1"/>
  <c r="AB196" i="16" s="1"/>
  <c r="AB197" i="16" s="1"/>
  <c r="AB198" i="16" s="1"/>
  <c r="AB199" i="16" s="1"/>
  <c r="AB200" i="16" s="1"/>
  <c r="AB201" i="16" s="1"/>
  <c r="AB202" i="16" s="1"/>
  <c r="AB203" i="16" s="1"/>
  <c r="AB204" i="16" s="1"/>
  <c r="AB205" i="16" s="1"/>
  <c r="AB206" i="16" s="1"/>
  <c r="AB207" i="16" s="1"/>
  <c r="AB208" i="16" s="1"/>
  <c r="AB209" i="16" s="1"/>
  <c r="AB210" i="16" s="1"/>
  <c r="AB211" i="16" s="1"/>
  <c r="AB212" i="16" s="1"/>
  <c r="AB213" i="16" s="1"/>
  <c r="AB214" i="16" s="1"/>
  <c r="AB215" i="16" s="1"/>
  <c r="AB216" i="16" s="1"/>
  <c r="AB217" i="16" s="1"/>
  <c r="AB218" i="16" s="1"/>
  <c r="AB219" i="16" s="1"/>
  <c r="AB220" i="16" s="1"/>
  <c r="AB221" i="16" s="1"/>
  <c r="AB222" i="16" s="1"/>
  <c r="AB223" i="16" s="1"/>
  <c r="AB224" i="16" s="1"/>
  <c r="AB225" i="16" s="1"/>
  <c r="AB226" i="16" s="1"/>
  <c r="AB227" i="16" s="1"/>
  <c r="AB228" i="16" s="1"/>
  <c r="AB229" i="16" s="1"/>
  <c r="AB230" i="16" s="1"/>
  <c r="AB231" i="16" s="1"/>
  <c r="AB232" i="16" s="1"/>
  <c r="AB233" i="16" s="1"/>
  <c r="AB234" i="16" s="1"/>
  <c r="AB235" i="16" s="1"/>
  <c r="AB236" i="16" s="1"/>
  <c r="AB237" i="16" s="1"/>
  <c r="AB238" i="16" s="1"/>
  <c r="AB239" i="16" s="1"/>
  <c r="AB240" i="16" s="1"/>
  <c r="AB241" i="16" s="1"/>
  <c r="AB242" i="16" s="1"/>
  <c r="AB243" i="16" s="1"/>
  <c r="AB244" i="16" s="1"/>
  <c r="AB245" i="16" s="1"/>
  <c r="AB246" i="16" s="1"/>
  <c r="AB247" i="16" s="1"/>
  <c r="AB248" i="16" s="1"/>
  <c r="AB249" i="16" s="1"/>
  <c r="AB250" i="16" s="1"/>
  <c r="AB251" i="16" s="1"/>
  <c r="AB252" i="16" s="1"/>
  <c r="AB253" i="16" s="1"/>
  <c r="AB254" i="16" s="1"/>
  <c r="AB255" i="16" s="1"/>
  <c r="AB256" i="16" s="1"/>
  <c r="AB257" i="16" s="1"/>
  <c r="AB258" i="16" s="1"/>
  <c r="AB259" i="16" s="1"/>
  <c r="AB260" i="16" s="1"/>
  <c r="AB261" i="16" s="1"/>
  <c r="AB262" i="16" s="1"/>
  <c r="AB263" i="16" s="1"/>
  <c r="AB264" i="16" s="1"/>
  <c r="AB265" i="16" s="1"/>
  <c r="AB266" i="16" s="1"/>
  <c r="AB267" i="16" s="1"/>
  <c r="AB268" i="16" s="1"/>
  <c r="AB269" i="16" s="1"/>
  <c r="AB270" i="16" s="1"/>
  <c r="AB271" i="16" s="1"/>
  <c r="AB272" i="16" s="1"/>
  <c r="AB273" i="16" s="1"/>
  <c r="AB274" i="16" s="1"/>
  <c r="AB275" i="16" s="1"/>
  <c r="AB276" i="16" s="1"/>
  <c r="AB277" i="16" s="1"/>
  <c r="AB278" i="16" s="1"/>
  <c r="AB279" i="16" s="1"/>
  <c r="AB280" i="16" s="1"/>
  <c r="AB281" i="16" s="1"/>
  <c r="AB282" i="16" s="1"/>
  <c r="AB283" i="16" s="1"/>
  <c r="AB284" i="16" s="1"/>
  <c r="AB285" i="16" s="1"/>
  <c r="AB286" i="16" s="1"/>
  <c r="AB287" i="16" s="1"/>
  <c r="AB288" i="16" s="1"/>
  <c r="AB289" i="16" s="1"/>
  <c r="AB290" i="16" s="1"/>
  <c r="AB291" i="16" s="1"/>
  <c r="AB292" i="16" s="1"/>
  <c r="AB293" i="16" s="1"/>
  <c r="AB294" i="16" s="1"/>
  <c r="AB295" i="16" s="1"/>
  <c r="AB296" i="16" s="1"/>
  <c r="AB297" i="16" s="1"/>
  <c r="AB298" i="16" s="1"/>
  <c r="AB299" i="16" s="1"/>
  <c r="AB300" i="16" s="1"/>
  <c r="AB301" i="16" s="1"/>
  <c r="AB302" i="16" s="1"/>
  <c r="AB303" i="16" s="1"/>
  <c r="AB304" i="16" s="1"/>
  <c r="AB305" i="16" s="1"/>
  <c r="AB306" i="16" s="1"/>
  <c r="AB307" i="16" s="1"/>
  <c r="AB308" i="16" s="1"/>
  <c r="AB309" i="16" s="1"/>
  <c r="AB310" i="16" s="1"/>
  <c r="AB311" i="16" s="1"/>
  <c r="AB312" i="16" s="1"/>
  <c r="AB313" i="16" s="1"/>
  <c r="AB314" i="16" s="1"/>
  <c r="AB315" i="16" s="1"/>
  <c r="AB316" i="16" s="1"/>
  <c r="AB317" i="16" s="1"/>
  <c r="AB318" i="16" s="1"/>
  <c r="AB319" i="16" s="1"/>
  <c r="AB320" i="16" s="1"/>
  <c r="AB321" i="16" s="1"/>
  <c r="AB322" i="16" s="1"/>
  <c r="AB323" i="16" s="1"/>
  <c r="AB324" i="16" s="1"/>
  <c r="AB325" i="16" s="1"/>
  <c r="AB326" i="16" s="1"/>
  <c r="AB327" i="16" s="1"/>
  <c r="AB328" i="16" s="1"/>
  <c r="AB329" i="16" s="1"/>
  <c r="AB330" i="16" s="1"/>
  <c r="AB331" i="16" s="1"/>
  <c r="AB332" i="16" s="1"/>
  <c r="AB333" i="16" s="1"/>
  <c r="AB334" i="16" s="1"/>
  <c r="AB335" i="16" s="1"/>
  <c r="AB336" i="16" s="1"/>
  <c r="AB337" i="16" s="1"/>
  <c r="AB338" i="16" s="1"/>
  <c r="AB339" i="16" s="1"/>
  <c r="AB340" i="16" s="1"/>
  <c r="AB341" i="16" s="1"/>
  <c r="AB342" i="16" s="1"/>
  <c r="AB343" i="16" s="1"/>
  <c r="AB344" i="16" s="1"/>
  <c r="AB345" i="16" s="1"/>
  <c r="AB346" i="16" s="1"/>
  <c r="AB347" i="16" s="1"/>
  <c r="AB348" i="16" s="1"/>
  <c r="AB349" i="16" s="1"/>
  <c r="AB350" i="16" s="1"/>
  <c r="AB351" i="16" s="1"/>
  <c r="AB352" i="16" s="1"/>
  <c r="AB353" i="16" s="1"/>
  <c r="AB354" i="16" s="1"/>
  <c r="AB355" i="16" s="1"/>
  <c r="AB356" i="16" s="1"/>
  <c r="AB357" i="16" s="1"/>
  <c r="AB358" i="16" s="1"/>
  <c r="AB359" i="16" s="1"/>
  <c r="AB360" i="16" s="1"/>
  <c r="AB361" i="16" s="1"/>
  <c r="AB362" i="16" s="1"/>
  <c r="AB363" i="16" s="1"/>
  <c r="AB364" i="16" s="1"/>
  <c r="AB365" i="16" s="1"/>
  <c r="AB366" i="16" s="1"/>
  <c r="AB367" i="16" s="1"/>
  <c r="AB368" i="16" s="1"/>
  <c r="AB369" i="16" s="1"/>
  <c r="AB370" i="16" s="1"/>
  <c r="AB371" i="16" s="1"/>
  <c r="AB372" i="16" s="1"/>
  <c r="AB373" i="16" s="1"/>
  <c r="AB374" i="16" s="1"/>
  <c r="AB375" i="16" s="1"/>
  <c r="AB376" i="16" s="1"/>
  <c r="AB377" i="16" s="1"/>
  <c r="AB378" i="16" s="1"/>
  <c r="AB379" i="16" s="1"/>
  <c r="AB380" i="16" s="1"/>
  <c r="AB381" i="16" s="1"/>
  <c r="AB382" i="16" s="1"/>
  <c r="AB383" i="16" s="1"/>
  <c r="AB384" i="16" s="1"/>
  <c r="AB385" i="16" s="1"/>
  <c r="AB386" i="16" s="1"/>
  <c r="AB387" i="16" s="1"/>
  <c r="AB388" i="16" s="1"/>
  <c r="AB389" i="16" s="1"/>
  <c r="AB390" i="16" s="1"/>
  <c r="AB391" i="16" s="1"/>
  <c r="AB392" i="16" s="1"/>
  <c r="AB393" i="16" s="1"/>
  <c r="AB394" i="16" s="1"/>
  <c r="AB395" i="16" s="1"/>
  <c r="AB396" i="16" s="1"/>
  <c r="AB397" i="16" s="1"/>
  <c r="AB398" i="16" s="1"/>
  <c r="AB399" i="16" s="1"/>
  <c r="AB400" i="16" s="1"/>
  <c r="AB401" i="16" s="1"/>
  <c r="AB402" i="16" s="1"/>
  <c r="AB403" i="16" s="1"/>
  <c r="AB404" i="16" s="1"/>
  <c r="AB405" i="16" s="1"/>
  <c r="AB406" i="16" s="1"/>
  <c r="AB407" i="16" s="1"/>
  <c r="AB408" i="16" s="1"/>
  <c r="AB409" i="16" s="1"/>
  <c r="AB410" i="16" s="1"/>
  <c r="AB411" i="16" s="1"/>
  <c r="AB412" i="16" s="1"/>
  <c r="AB413" i="16" s="1"/>
  <c r="AB414" i="16" s="1"/>
  <c r="AB415" i="16" s="1"/>
  <c r="AB416" i="16" s="1"/>
  <c r="AB417" i="16" s="1"/>
  <c r="AB418" i="16" s="1"/>
  <c r="AB419" i="16" s="1"/>
  <c r="AB420" i="16" s="1"/>
  <c r="AB421" i="16" s="1"/>
  <c r="AB422" i="16" s="1"/>
  <c r="AB423" i="16" s="1"/>
  <c r="AB424" i="16" s="1"/>
  <c r="AB425" i="16" s="1"/>
  <c r="AB426" i="16" s="1"/>
  <c r="AB427" i="16" s="1"/>
  <c r="AB428" i="16" s="1"/>
  <c r="AB429" i="16" s="1"/>
  <c r="AB430" i="16" s="1"/>
  <c r="AB431" i="16" s="1"/>
  <c r="AB432" i="16" s="1"/>
  <c r="AB433" i="16" s="1"/>
  <c r="AB434" i="16" s="1"/>
  <c r="AB435" i="16" s="1"/>
  <c r="AB436" i="16" s="1"/>
  <c r="AB437" i="16" s="1"/>
  <c r="AB438" i="16" s="1"/>
  <c r="AB439" i="16" s="1"/>
  <c r="AB440" i="16" s="1"/>
  <c r="AB441" i="16" s="1"/>
  <c r="AB442" i="16" s="1"/>
  <c r="AB443" i="16" s="1"/>
  <c r="AB444" i="16" s="1"/>
  <c r="AB445" i="16" s="1"/>
  <c r="AB446" i="16" s="1"/>
  <c r="AB447" i="16" s="1"/>
  <c r="AB448" i="16" s="1"/>
  <c r="AB449" i="16" s="1"/>
  <c r="AB450" i="16" s="1"/>
  <c r="AB451" i="16" s="1"/>
  <c r="AB452" i="16" s="1"/>
  <c r="AB453" i="16" s="1"/>
  <c r="AB454" i="16" s="1"/>
  <c r="AB455" i="16" s="1"/>
  <c r="AB456" i="16" s="1"/>
  <c r="AB457" i="16" s="1"/>
  <c r="AB458" i="16" s="1"/>
  <c r="AB459" i="16" s="1"/>
  <c r="AB460" i="16" s="1"/>
  <c r="AB461" i="16" s="1"/>
  <c r="AB462" i="16" s="1"/>
  <c r="AB463" i="16" s="1"/>
  <c r="AB464" i="16" s="1"/>
  <c r="AB465" i="16" s="1"/>
  <c r="AB466" i="16" s="1"/>
  <c r="AB467" i="16" s="1"/>
  <c r="AB468" i="16" s="1"/>
  <c r="AB469" i="16" s="1"/>
  <c r="AB470" i="16" s="1"/>
  <c r="AB471" i="16" s="1"/>
  <c r="AB472" i="16" s="1"/>
  <c r="AB473" i="16" s="1"/>
  <c r="AB474" i="16" s="1"/>
  <c r="AB475" i="16" s="1"/>
  <c r="AB476" i="16" s="1"/>
  <c r="AB477" i="16" s="1"/>
  <c r="AB478" i="16" s="1"/>
  <c r="AB479" i="16" s="1"/>
  <c r="AB480" i="16" s="1"/>
  <c r="AB481" i="16" s="1"/>
  <c r="AB482" i="16" s="1"/>
  <c r="AB483" i="16" s="1"/>
  <c r="AB484" i="16" s="1"/>
  <c r="AB485" i="16" s="1"/>
  <c r="AB486" i="16" s="1"/>
  <c r="AB487" i="16" s="1"/>
  <c r="AB488" i="16" s="1"/>
  <c r="AB489" i="16" s="1"/>
  <c r="AB490" i="16" s="1"/>
  <c r="AB491" i="16" s="1"/>
  <c r="AB492" i="16" s="1"/>
  <c r="AB493" i="16" s="1"/>
  <c r="AB494" i="16" s="1"/>
  <c r="AB495" i="16" s="1"/>
  <c r="AB496" i="16" s="1"/>
  <c r="AB497" i="16" s="1"/>
  <c r="AB498" i="16" s="1"/>
  <c r="AB499" i="16" s="1"/>
  <c r="AB500" i="16" s="1"/>
  <c r="AB501" i="16" s="1"/>
  <c r="AB502" i="16" s="1"/>
  <c r="AB503" i="16" s="1"/>
  <c r="AB504" i="16" s="1"/>
  <c r="AB505" i="16" s="1"/>
  <c r="AB506" i="16" s="1"/>
  <c r="AB507" i="16" s="1"/>
  <c r="AB508" i="16" s="1"/>
  <c r="AB509" i="16" s="1"/>
  <c r="AB510" i="16" s="1"/>
  <c r="AB511" i="16" s="1"/>
  <c r="AB512" i="16" s="1"/>
  <c r="AB513" i="16" s="1"/>
  <c r="AB514" i="16" s="1"/>
  <c r="AB515" i="16" s="1"/>
  <c r="AB516" i="16" s="1"/>
  <c r="AB517" i="16" s="1"/>
  <c r="AB518" i="16" s="1"/>
  <c r="AB519" i="16" s="1"/>
  <c r="AB520" i="16" s="1"/>
  <c r="AB521" i="16" s="1"/>
  <c r="AB522" i="16" s="1"/>
  <c r="AB523" i="16" s="1"/>
  <c r="AB524" i="16" s="1"/>
  <c r="AB525" i="16" s="1"/>
  <c r="AB526" i="16" s="1"/>
  <c r="AB527" i="16" s="1"/>
  <c r="AB528" i="16" s="1"/>
  <c r="AB529" i="16" s="1"/>
  <c r="AB530" i="16" s="1"/>
  <c r="AB531" i="16" s="1"/>
  <c r="AB532" i="16" s="1"/>
  <c r="AB533" i="16" s="1"/>
  <c r="AB534" i="16" s="1"/>
  <c r="AB535" i="16" s="1"/>
  <c r="AB536" i="16" s="1"/>
  <c r="AB537" i="16" s="1"/>
  <c r="AB538" i="16" s="1"/>
  <c r="AB539" i="16" s="1"/>
  <c r="AB540" i="16" s="1"/>
  <c r="AB541" i="16" s="1"/>
  <c r="AB542" i="16" s="1"/>
  <c r="AB543" i="16" s="1"/>
  <c r="AB544" i="16" s="1"/>
  <c r="AB545" i="16" s="1"/>
  <c r="AB546" i="16" s="1"/>
  <c r="AB547" i="16" s="1"/>
  <c r="AB548" i="16" s="1"/>
  <c r="AB549" i="16" s="1"/>
  <c r="AB550" i="16" s="1"/>
  <c r="AB551" i="16" s="1"/>
  <c r="AB552" i="16" s="1"/>
  <c r="AB553" i="16" s="1"/>
  <c r="AB554" i="16" s="1"/>
  <c r="AB555" i="16" s="1"/>
  <c r="AB556" i="16" s="1"/>
  <c r="AB557" i="16" s="1"/>
  <c r="AB558" i="16" s="1"/>
  <c r="AB559" i="16" s="1"/>
  <c r="AB560" i="16" s="1"/>
  <c r="AB561" i="16" s="1"/>
  <c r="AB562" i="16" s="1"/>
  <c r="AB563" i="16" s="1"/>
  <c r="AB564" i="16" s="1"/>
  <c r="AB565" i="16" s="1"/>
  <c r="AB566" i="16" s="1"/>
  <c r="AB567" i="16" s="1"/>
  <c r="AB568" i="16" s="1"/>
  <c r="AB569" i="16" s="1"/>
  <c r="AB570" i="16" s="1"/>
  <c r="AB571" i="16" s="1"/>
  <c r="AB572" i="16" s="1"/>
  <c r="AB573" i="16" s="1"/>
  <c r="AB574" i="16" s="1"/>
  <c r="AB575" i="16" s="1"/>
  <c r="AB576" i="16" s="1"/>
  <c r="AB577" i="16" s="1"/>
  <c r="AB578" i="16" s="1"/>
  <c r="AB579" i="16" s="1"/>
  <c r="AB580" i="16" s="1"/>
  <c r="AB581" i="16" s="1"/>
  <c r="AB582" i="16" s="1"/>
  <c r="AB583" i="16" s="1"/>
  <c r="AB584" i="16" s="1"/>
  <c r="AB585" i="16" s="1"/>
  <c r="AB586" i="16" s="1"/>
  <c r="AB587" i="16" s="1"/>
  <c r="AB588" i="16" s="1"/>
  <c r="AB589" i="16" s="1"/>
  <c r="AB590" i="16" s="1"/>
  <c r="AB591" i="16" s="1"/>
  <c r="AB592" i="16" s="1"/>
  <c r="AB593" i="16" s="1"/>
  <c r="AB594" i="16" s="1"/>
  <c r="AB595" i="16" s="1"/>
  <c r="AB596" i="16" s="1"/>
  <c r="AB597" i="16" s="1"/>
  <c r="AB598" i="16" s="1"/>
  <c r="AB599" i="16" s="1"/>
  <c r="AB600" i="16" s="1"/>
  <c r="AB601" i="16" s="1"/>
  <c r="AB602" i="16" s="1"/>
  <c r="AB603" i="16" s="1"/>
  <c r="AB604" i="16" s="1"/>
  <c r="AB605" i="16" s="1"/>
  <c r="AB606" i="16" s="1"/>
  <c r="AB607" i="16" s="1"/>
  <c r="AB608" i="16" s="1"/>
  <c r="AB609" i="16" s="1"/>
  <c r="AB610" i="16" s="1"/>
  <c r="AB611" i="16" s="1"/>
  <c r="AB612" i="16" s="1"/>
  <c r="AB613" i="16" s="1"/>
  <c r="AB614" i="16" s="1"/>
  <c r="AB615" i="16" s="1"/>
  <c r="AB616" i="16" s="1"/>
  <c r="AB617" i="16" s="1"/>
  <c r="AB618" i="16" s="1"/>
  <c r="AB619" i="16" s="1"/>
  <c r="AB620" i="16" s="1"/>
  <c r="AB621" i="16" s="1"/>
  <c r="AB622" i="16" s="1"/>
  <c r="AB623" i="16" s="1"/>
  <c r="AB624" i="16" s="1"/>
  <c r="AB625" i="16" s="1"/>
  <c r="AB626" i="16" s="1"/>
  <c r="AB627" i="16" s="1"/>
  <c r="AB628" i="16" s="1"/>
  <c r="AB629" i="16" s="1"/>
  <c r="AB630" i="16" s="1"/>
  <c r="AB631" i="16" s="1"/>
  <c r="AB632" i="16" s="1"/>
  <c r="AB633" i="16" s="1"/>
  <c r="AB634" i="16" s="1"/>
  <c r="AB635" i="16" s="1"/>
  <c r="AB636" i="16" s="1"/>
  <c r="AB637" i="16" s="1"/>
  <c r="AB638" i="16" s="1"/>
  <c r="AB639" i="16" s="1"/>
  <c r="AB640" i="16" s="1"/>
  <c r="AB641" i="16" s="1"/>
  <c r="AB642" i="16" s="1"/>
  <c r="AB643" i="16" s="1"/>
  <c r="AB644" i="16" s="1"/>
  <c r="AB645" i="16" s="1"/>
  <c r="AB646" i="16" s="1"/>
  <c r="AB647" i="16" s="1"/>
  <c r="AB648" i="16" s="1"/>
  <c r="AB649" i="16" s="1"/>
  <c r="AB650" i="16" s="1"/>
  <c r="AB651" i="16" s="1"/>
  <c r="AB652" i="16" s="1"/>
  <c r="AB653" i="16" s="1"/>
  <c r="AB654" i="16" s="1"/>
  <c r="AB655" i="16" s="1"/>
  <c r="AB656" i="16" s="1"/>
  <c r="AB657" i="16" s="1"/>
  <c r="AB658" i="16" s="1"/>
  <c r="AB659" i="16" s="1"/>
  <c r="AB660" i="16" s="1"/>
  <c r="AB661" i="16" s="1"/>
  <c r="AB662" i="16" s="1"/>
  <c r="AB663" i="16" s="1"/>
  <c r="AB664" i="16" s="1"/>
  <c r="AB665" i="16" s="1"/>
  <c r="AB666" i="16" s="1"/>
  <c r="AB667" i="16" s="1"/>
  <c r="AB668" i="16" s="1"/>
  <c r="AB669" i="16" s="1"/>
  <c r="AB670" i="16" s="1"/>
  <c r="AB671" i="16" s="1"/>
  <c r="AB672" i="16" s="1"/>
  <c r="AB673" i="16" s="1"/>
  <c r="AB674" i="16" s="1"/>
  <c r="AB675" i="16" s="1"/>
  <c r="AB676" i="16" s="1"/>
  <c r="AB677" i="16" s="1"/>
  <c r="AB678" i="16" s="1"/>
  <c r="AB679" i="16" s="1"/>
  <c r="AB680" i="16" s="1"/>
  <c r="AB681" i="16" s="1"/>
  <c r="AB682" i="16" s="1"/>
  <c r="AB683" i="16" s="1"/>
  <c r="AB684" i="16" s="1"/>
  <c r="AB685" i="16" s="1"/>
  <c r="AB686" i="16" s="1"/>
  <c r="AB687" i="16" s="1"/>
  <c r="AB688" i="16" s="1"/>
  <c r="AB689" i="16" s="1"/>
  <c r="AB690" i="16" s="1"/>
  <c r="AB691" i="16" s="1"/>
  <c r="AB692" i="16" s="1"/>
  <c r="AB693" i="16" s="1"/>
  <c r="AB694" i="16" s="1"/>
  <c r="AB695" i="16" s="1"/>
  <c r="AB696" i="16" s="1"/>
  <c r="AB697" i="16" s="1"/>
  <c r="AB698" i="16" s="1"/>
  <c r="AB699" i="16" s="1"/>
  <c r="AB700" i="16" s="1"/>
  <c r="AB701" i="16" s="1"/>
  <c r="AB702" i="16" s="1"/>
  <c r="AB703" i="16" s="1"/>
  <c r="AB704" i="16" s="1"/>
  <c r="AB705" i="16" s="1"/>
  <c r="AB706" i="16" s="1"/>
  <c r="AB707" i="16" s="1"/>
  <c r="AB708" i="16" s="1"/>
  <c r="AB709" i="16" s="1"/>
  <c r="AB710" i="16" s="1"/>
  <c r="AB711" i="16" s="1"/>
  <c r="AB712" i="16" s="1"/>
  <c r="AB713" i="16" s="1"/>
  <c r="AB714" i="16" s="1"/>
  <c r="AB715" i="16" s="1"/>
  <c r="AB716" i="16" s="1"/>
  <c r="AB717" i="16" s="1"/>
  <c r="AB718" i="16" s="1"/>
  <c r="AB719" i="16" s="1"/>
  <c r="AB720" i="16" s="1"/>
  <c r="AB721" i="16" s="1"/>
  <c r="AB722" i="16" s="1"/>
  <c r="AB723" i="16" s="1"/>
  <c r="AB724" i="16" s="1"/>
  <c r="AB725" i="16" s="1"/>
  <c r="AB726" i="16" s="1"/>
  <c r="AB727" i="16" s="1"/>
  <c r="AB728" i="16" s="1"/>
  <c r="AB729" i="16" s="1"/>
  <c r="AB730" i="16" s="1"/>
  <c r="AB731" i="16" s="1"/>
  <c r="AB732" i="16" s="1"/>
  <c r="AB733" i="16" s="1"/>
  <c r="AB734" i="16" s="1"/>
  <c r="AB735" i="16" s="1"/>
  <c r="AB736" i="16" s="1"/>
  <c r="AB737" i="16" s="1"/>
  <c r="AB738" i="16" s="1"/>
  <c r="AB739" i="16" s="1"/>
  <c r="AB740" i="16" s="1"/>
  <c r="AB741" i="16" s="1"/>
  <c r="AB742" i="16" s="1"/>
  <c r="AB743" i="16" s="1"/>
  <c r="AB744" i="16" s="1"/>
  <c r="AB745" i="16" s="1"/>
  <c r="AB746" i="16" s="1"/>
  <c r="AB747" i="16" s="1"/>
  <c r="AB748" i="16" s="1"/>
  <c r="AB749" i="16" s="1"/>
  <c r="AB750" i="16" s="1"/>
  <c r="AB751" i="16" s="1"/>
  <c r="AB752" i="16" s="1"/>
  <c r="AB753" i="16" s="1"/>
  <c r="AB754" i="16" s="1"/>
  <c r="AB755" i="16" s="1"/>
  <c r="AB756" i="16" s="1"/>
  <c r="AB757" i="16" s="1"/>
  <c r="AB758" i="16" s="1"/>
  <c r="AB759" i="16" s="1"/>
  <c r="AB760" i="16" s="1"/>
  <c r="AB761" i="16" s="1"/>
  <c r="AB762" i="16" s="1"/>
  <c r="AB763" i="16" s="1"/>
  <c r="AB764" i="16" s="1"/>
  <c r="AB765" i="16" s="1"/>
  <c r="AB766" i="16" s="1"/>
  <c r="AB767" i="16" s="1"/>
  <c r="AB768" i="16" s="1"/>
  <c r="AB769" i="16" s="1"/>
  <c r="AB770" i="16" s="1"/>
  <c r="AB771" i="16" s="1"/>
  <c r="AB772" i="16" s="1"/>
  <c r="AB773" i="16" s="1"/>
  <c r="AB774" i="16" s="1"/>
  <c r="AB775" i="16" s="1"/>
  <c r="AB776" i="16" s="1"/>
  <c r="AB777" i="16" s="1"/>
  <c r="AB778" i="16" s="1"/>
  <c r="AB779" i="16" s="1"/>
  <c r="AB780" i="16" s="1"/>
  <c r="AB781" i="16" s="1"/>
  <c r="AB782" i="16" s="1"/>
  <c r="AB783" i="16" s="1"/>
  <c r="AB784" i="16" s="1"/>
  <c r="AB785" i="16" s="1"/>
  <c r="AB786" i="16" s="1"/>
  <c r="AB787" i="16" s="1"/>
  <c r="AB788" i="16" s="1"/>
  <c r="AB789" i="16" s="1"/>
  <c r="AB790" i="16" s="1"/>
  <c r="AB791" i="16" s="1"/>
  <c r="AB792" i="16" s="1"/>
  <c r="AB793" i="16" s="1"/>
  <c r="AB794" i="16" s="1"/>
  <c r="AB795" i="16" s="1"/>
  <c r="AB796" i="16" s="1"/>
  <c r="AB797" i="16" s="1"/>
  <c r="AB798" i="16" s="1"/>
  <c r="AB799" i="16" s="1"/>
  <c r="AB800" i="16" s="1"/>
  <c r="AB801" i="16" s="1"/>
  <c r="AB802" i="16" s="1"/>
  <c r="AB803" i="16" s="1"/>
  <c r="AB804" i="16" s="1"/>
  <c r="AB805" i="16" s="1"/>
  <c r="AB806" i="16" s="1"/>
  <c r="AB807" i="16" s="1"/>
  <c r="AB808" i="16" s="1"/>
  <c r="AB809" i="16" s="1"/>
  <c r="AB810" i="16" s="1"/>
  <c r="AB811" i="16" s="1"/>
  <c r="AB812" i="16" s="1"/>
  <c r="AB813" i="16" s="1"/>
  <c r="AB814" i="16" s="1"/>
  <c r="AB815" i="16" s="1"/>
  <c r="AB816" i="16" s="1"/>
  <c r="AB817" i="16" s="1"/>
  <c r="AB818" i="16" s="1"/>
  <c r="AB819" i="16" s="1"/>
  <c r="AB820" i="16" s="1"/>
  <c r="AB821" i="16" s="1"/>
  <c r="AB822" i="16" s="1"/>
  <c r="AB823" i="16" s="1"/>
  <c r="AB824" i="16" s="1"/>
  <c r="AB825" i="16" s="1"/>
  <c r="AB826" i="16" s="1"/>
  <c r="AB827" i="16" s="1"/>
  <c r="AB828" i="16" s="1"/>
  <c r="AB829" i="16" s="1"/>
  <c r="AB830" i="16" s="1"/>
  <c r="AB831" i="16" s="1"/>
  <c r="AB832" i="16" s="1"/>
  <c r="AB833" i="16" s="1"/>
  <c r="AB834" i="16" s="1"/>
  <c r="AB835" i="16" s="1"/>
  <c r="AB836" i="16" s="1"/>
  <c r="AB837" i="16" s="1"/>
  <c r="AB838" i="16" s="1"/>
  <c r="AB839" i="16" s="1"/>
  <c r="AB840" i="16" s="1"/>
  <c r="AB841" i="16" s="1"/>
  <c r="AB842" i="16" s="1"/>
  <c r="AB843" i="16" s="1"/>
  <c r="AB844" i="16" s="1"/>
  <c r="AB845" i="16" s="1"/>
  <c r="AB846" i="16" s="1"/>
  <c r="AB847" i="16" s="1"/>
  <c r="AB848" i="16" s="1"/>
  <c r="AB849" i="16" s="1"/>
  <c r="AB850" i="16" s="1"/>
  <c r="AB851" i="16" s="1"/>
  <c r="AB852" i="16" s="1"/>
  <c r="AB853" i="16" s="1"/>
  <c r="AB854" i="16" s="1"/>
  <c r="AB855" i="16" s="1"/>
  <c r="AB856" i="16" s="1"/>
  <c r="AB857" i="16" s="1"/>
  <c r="AB858" i="16" s="1"/>
  <c r="AB859" i="16" s="1"/>
  <c r="AB860" i="16" s="1"/>
  <c r="AB861" i="16" s="1"/>
  <c r="AB862" i="16" s="1"/>
  <c r="AB863" i="16" s="1"/>
  <c r="AB864" i="16" s="1"/>
  <c r="AB865" i="16" s="1"/>
  <c r="AB866" i="16" s="1"/>
  <c r="AB867" i="16" s="1"/>
  <c r="AB868" i="16" s="1"/>
  <c r="AB869" i="16" s="1"/>
  <c r="AB870" i="16" s="1"/>
  <c r="AB871" i="16" s="1"/>
  <c r="AB872" i="16" s="1"/>
  <c r="AB873" i="16" s="1"/>
  <c r="AB874" i="16" s="1"/>
  <c r="AB875" i="16" s="1"/>
  <c r="AB876" i="16" s="1"/>
  <c r="AB877" i="16" s="1"/>
  <c r="AB878" i="16" s="1"/>
  <c r="AB879" i="16" s="1"/>
  <c r="AB880" i="16" s="1"/>
  <c r="AB881" i="16" s="1"/>
  <c r="AB882" i="16" s="1"/>
  <c r="AB883" i="16" s="1"/>
  <c r="AB884" i="16" s="1"/>
  <c r="AB885" i="16" s="1"/>
  <c r="AB886" i="16" s="1"/>
  <c r="AB887" i="16" s="1"/>
  <c r="AB888" i="16" s="1"/>
  <c r="AB889" i="16" s="1"/>
  <c r="AB890" i="16" s="1"/>
  <c r="AB891" i="16" s="1"/>
  <c r="AB892" i="16" s="1"/>
  <c r="AB893" i="16" s="1"/>
  <c r="AB894" i="16" s="1"/>
  <c r="AB895" i="16" s="1"/>
  <c r="AB896" i="16" s="1"/>
  <c r="AB897" i="16" s="1"/>
  <c r="AB898" i="16" s="1"/>
  <c r="AB899" i="16" s="1"/>
  <c r="AB900" i="16" s="1"/>
  <c r="AB901" i="16" s="1"/>
  <c r="AB902" i="16" s="1"/>
  <c r="AB903" i="16" s="1"/>
  <c r="AB904" i="16" s="1"/>
  <c r="AB905" i="16" s="1"/>
  <c r="AB906" i="16" s="1"/>
  <c r="AB907" i="16" s="1"/>
  <c r="AB908" i="16" s="1"/>
  <c r="AB909" i="16" s="1"/>
  <c r="AB910" i="16" s="1"/>
  <c r="AB911" i="16" s="1"/>
  <c r="AB912" i="16" s="1"/>
  <c r="AB913" i="16" s="1"/>
  <c r="AB914" i="16" s="1"/>
  <c r="AB915" i="16" s="1"/>
  <c r="AB916" i="16" s="1"/>
  <c r="AB917" i="16" s="1"/>
  <c r="AB918" i="16" s="1"/>
  <c r="AB919" i="16" s="1"/>
  <c r="AB920" i="16" s="1"/>
  <c r="AB921" i="16" s="1"/>
  <c r="AB922" i="16" s="1"/>
  <c r="AB923" i="16" s="1"/>
  <c r="AB924" i="16" s="1"/>
  <c r="AB925" i="16" s="1"/>
  <c r="AB926" i="16" s="1"/>
  <c r="AB927" i="16" s="1"/>
  <c r="AB928" i="16" s="1"/>
  <c r="AB929" i="16" s="1"/>
  <c r="AB930" i="16" s="1"/>
  <c r="AB931" i="16" s="1"/>
  <c r="AB932" i="16" s="1"/>
  <c r="AB933" i="16" s="1"/>
  <c r="AB934" i="16" s="1"/>
  <c r="AB935" i="16" s="1"/>
  <c r="AB936" i="16" s="1"/>
  <c r="AB937" i="16" s="1"/>
  <c r="AB938" i="16" s="1"/>
  <c r="AB939" i="16" s="1"/>
  <c r="AB940" i="16" s="1"/>
  <c r="AB941" i="16" s="1"/>
  <c r="AB942" i="16" s="1"/>
  <c r="AB943" i="16" s="1"/>
  <c r="AB944" i="16" s="1"/>
  <c r="AB945" i="16" s="1"/>
  <c r="AB946" i="16" s="1"/>
  <c r="AB947" i="16" s="1"/>
  <c r="AB948" i="16" s="1"/>
  <c r="AB949" i="16" s="1"/>
  <c r="AB950" i="16" s="1"/>
  <c r="AB951" i="16" s="1"/>
  <c r="AB952" i="16" s="1"/>
  <c r="AB953" i="16" s="1"/>
  <c r="AB954" i="16" s="1"/>
  <c r="AB955" i="16" s="1"/>
  <c r="AB956" i="16" s="1"/>
  <c r="AB957" i="16" s="1"/>
  <c r="AB958" i="16" s="1"/>
  <c r="AB959" i="16" s="1"/>
  <c r="AB960" i="16" s="1"/>
  <c r="AB961" i="16" s="1"/>
  <c r="AB962" i="16" s="1"/>
  <c r="AB963" i="16" s="1"/>
  <c r="AB964" i="16" s="1"/>
  <c r="AB965" i="16" s="1"/>
  <c r="AB966" i="16" s="1"/>
  <c r="AB967" i="16" s="1"/>
  <c r="AB968" i="16" s="1"/>
  <c r="AB969" i="16" s="1"/>
  <c r="AB970" i="16" s="1"/>
  <c r="AB971" i="16" s="1"/>
  <c r="AB972" i="16" s="1"/>
  <c r="AB973" i="16" s="1"/>
  <c r="AB974" i="16" s="1"/>
  <c r="AB975" i="16" s="1"/>
  <c r="AB976" i="16" s="1"/>
  <c r="AB977" i="16" s="1"/>
  <c r="AB978" i="16" s="1"/>
  <c r="AB979" i="16" s="1"/>
  <c r="AB980" i="16" s="1"/>
  <c r="AB981" i="16" s="1"/>
  <c r="AB982" i="16" s="1"/>
  <c r="AB983" i="16" s="1"/>
  <c r="AB984" i="16" s="1"/>
  <c r="AB985" i="16" s="1"/>
  <c r="AB986" i="16" s="1"/>
  <c r="AB987" i="16" s="1"/>
  <c r="AB988" i="16" s="1"/>
  <c r="AB989" i="16" s="1"/>
  <c r="AB990" i="16" s="1"/>
  <c r="AB991" i="16" s="1"/>
  <c r="AB992" i="16" s="1"/>
  <c r="AB993" i="16" s="1"/>
  <c r="AB994" i="16" s="1"/>
  <c r="AB995" i="16" s="1"/>
  <c r="AB996" i="16" s="1"/>
  <c r="AB997" i="16" s="1"/>
  <c r="AB998" i="16" s="1"/>
  <c r="AB999" i="16" s="1"/>
  <c r="AB1000" i="16" s="1"/>
  <c r="AB1001" i="16" s="1"/>
  <c r="AB1002" i="16" s="1"/>
  <c r="AB1003" i="16" s="1"/>
  <c r="AB1004" i="16" s="1"/>
  <c r="AB1005" i="16" s="1"/>
  <c r="AB1006" i="16" s="1"/>
  <c r="AB1007" i="16" s="1"/>
  <c r="AB1008" i="16" s="1"/>
  <c r="AB1009" i="16" s="1"/>
  <c r="AB1010" i="16" s="1"/>
  <c r="AB1011" i="16" s="1"/>
  <c r="AB1012" i="16" s="1"/>
  <c r="AB1013" i="16" s="1"/>
  <c r="AB1014" i="16" s="1"/>
  <c r="AB1015" i="16" s="1"/>
  <c r="AB1016" i="16" s="1"/>
  <c r="AB1017" i="16" s="1"/>
  <c r="AB1018" i="16" s="1"/>
  <c r="AB1019" i="16" s="1"/>
  <c r="AB1020" i="16" s="1"/>
  <c r="AB1021" i="16" s="1"/>
  <c r="AB1022" i="16" s="1"/>
  <c r="AB1023" i="16" s="1"/>
  <c r="AB1024" i="16" s="1"/>
  <c r="AB1025" i="16" s="1"/>
  <c r="AB1026" i="16" s="1"/>
  <c r="AB1027" i="16" s="1"/>
  <c r="AB1028" i="16" s="1"/>
  <c r="AB1029" i="16" s="1"/>
  <c r="AB1030" i="16" s="1"/>
  <c r="AB1031" i="16" s="1"/>
  <c r="AB1032" i="16" s="1"/>
  <c r="AB1033" i="16" s="1"/>
  <c r="AB1034" i="16" s="1"/>
  <c r="AB1035" i="16" s="1"/>
  <c r="AB1036" i="16" s="1"/>
  <c r="AB1037" i="16" s="1"/>
  <c r="AB1038" i="16" s="1"/>
  <c r="AB1039" i="16" s="1"/>
  <c r="AB1040" i="16" s="1"/>
  <c r="AB1041" i="16" s="1"/>
  <c r="AB1042" i="16" s="1"/>
  <c r="AB1043" i="16" s="1"/>
  <c r="AB1044" i="16" s="1"/>
  <c r="AB1045" i="16" s="1"/>
  <c r="AB1046" i="16" s="1"/>
  <c r="AB1047" i="16" s="1"/>
  <c r="AB1048" i="16" s="1"/>
  <c r="AB1049" i="16" s="1"/>
  <c r="AB1050" i="16" s="1"/>
  <c r="AB1051" i="16" s="1"/>
  <c r="AB1052" i="16" s="1"/>
  <c r="AB1053" i="16" s="1"/>
  <c r="AB1054" i="16" s="1"/>
  <c r="AB1055" i="16" s="1"/>
  <c r="AB1056" i="16" s="1"/>
  <c r="AB1057" i="16" s="1"/>
  <c r="AB1058" i="16" s="1"/>
  <c r="AB1059" i="16" s="1"/>
  <c r="AB1060" i="16" s="1"/>
  <c r="AB1061" i="16" s="1"/>
  <c r="AB1062" i="16" s="1"/>
  <c r="AB1063" i="16" s="1"/>
  <c r="AB1064" i="16" s="1"/>
  <c r="AB1065" i="16" s="1"/>
  <c r="AB1066" i="16" s="1"/>
  <c r="AB1067" i="16" s="1"/>
  <c r="AB1068" i="16" s="1"/>
  <c r="AB1069" i="16" s="1"/>
  <c r="AB1070" i="16" s="1"/>
  <c r="AB1071" i="16" s="1"/>
  <c r="AB1072" i="16" s="1"/>
  <c r="AB1073" i="16" s="1"/>
  <c r="AB1074" i="16" s="1"/>
  <c r="AB1075" i="16" s="1"/>
  <c r="AB1076" i="16" s="1"/>
  <c r="AB1077" i="16" s="1"/>
  <c r="AB1078" i="16" s="1"/>
  <c r="AB1079" i="16" s="1"/>
  <c r="AB1080" i="16" s="1"/>
  <c r="AB1081" i="16" s="1"/>
  <c r="AB1082" i="16" s="1"/>
  <c r="AB1083" i="16" s="1"/>
  <c r="AB1084" i="16" s="1"/>
  <c r="AB1085" i="16" s="1"/>
  <c r="AB1086" i="16" s="1"/>
  <c r="AB1087" i="16" s="1"/>
  <c r="AB1088" i="16" s="1"/>
  <c r="AB1089" i="16" s="1"/>
  <c r="AB1090" i="16" s="1"/>
  <c r="AB1091" i="16" s="1"/>
  <c r="AB1092" i="16" s="1"/>
  <c r="AB1093" i="16" s="1"/>
  <c r="AB1094" i="16" s="1"/>
  <c r="AB1095" i="16" s="1"/>
  <c r="AB1096" i="16" s="1"/>
  <c r="AB1097" i="16" s="1"/>
  <c r="AB1098" i="16" s="1"/>
  <c r="AB1099" i="16" s="1"/>
  <c r="AB1100" i="16" s="1"/>
  <c r="AB1101" i="16" s="1"/>
  <c r="AB1102" i="16" s="1"/>
  <c r="AB1103" i="16" s="1"/>
  <c r="AB1104" i="16" s="1"/>
  <c r="AB1105" i="16" s="1"/>
  <c r="AB1106" i="16" s="1"/>
  <c r="AB1107" i="16" s="1"/>
  <c r="AB1108" i="16" s="1"/>
  <c r="AB1109" i="16" s="1"/>
  <c r="AB1110" i="16" s="1"/>
  <c r="AB1111" i="16" s="1"/>
  <c r="AB1112" i="16" s="1"/>
  <c r="AB1113" i="16" s="1"/>
  <c r="AB1114" i="16" s="1"/>
  <c r="AB1115" i="16" s="1"/>
  <c r="AB1116" i="16" s="1"/>
  <c r="AB1117" i="16" s="1"/>
  <c r="AB1118" i="16" s="1"/>
  <c r="AB1119" i="16" s="1"/>
  <c r="AB1120" i="16" s="1"/>
  <c r="AB1121" i="16" s="1"/>
  <c r="AB1122" i="16" s="1"/>
  <c r="AB1123" i="16" s="1"/>
  <c r="AB1124" i="16" s="1"/>
  <c r="AB1125" i="16" s="1"/>
  <c r="AB1126" i="16" s="1"/>
  <c r="AB1127" i="16" s="1"/>
  <c r="AB1128" i="16" s="1"/>
  <c r="AB1129" i="16" s="1"/>
  <c r="AB1130" i="16" s="1"/>
  <c r="AB1131" i="16" s="1"/>
  <c r="AB1132" i="16" s="1"/>
  <c r="AB1133" i="16" s="1"/>
  <c r="AB1134" i="16" s="1"/>
  <c r="AB1135" i="16" s="1"/>
  <c r="AB1136" i="16" s="1"/>
  <c r="AB1137" i="16" s="1"/>
  <c r="AB1138" i="16" s="1"/>
  <c r="AB1139" i="16" s="1"/>
  <c r="AB1140" i="16" s="1"/>
  <c r="AB1141" i="16" s="1"/>
  <c r="AB1142" i="16" s="1"/>
  <c r="AB1143" i="16" s="1"/>
  <c r="AB1144" i="16" s="1"/>
  <c r="AB1145" i="16" s="1"/>
  <c r="AB1146" i="16" s="1"/>
  <c r="AB1147" i="16" s="1"/>
  <c r="AB1148" i="16" s="1"/>
  <c r="AB1149" i="16" s="1"/>
  <c r="AB1150" i="16" s="1"/>
  <c r="AB1151" i="16" s="1"/>
  <c r="AB1152" i="16" s="1"/>
  <c r="AB1153" i="16" s="1"/>
  <c r="AB1154" i="16" s="1"/>
  <c r="AB1155" i="16" s="1"/>
  <c r="AB1156" i="16" s="1"/>
  <c r="AB1157" i="16" s="1"/>
  <c r="AB1158" i="16" s="1"/>
  <c r="AB1159" i="16" s="1"/>
  <c r="AB1160" i="16" s="1"/>
  <c r="AB1161" i="16" s="1"/>
  <c r="AB1162" i="16" s="1"/>
  <c r="AB1163" i="16" s="1"/>
  <c r="AB1164" i="16" s="1"/>
  <c r="AB1165" i="16" s="1"/>
  <c r="AB1166" i="16" s="1"/>
  <c r="AB1167" i="16" s="1"/>
  <c r="AB1168" i="16" s="1"/>
  <c r="AB1169" i="16" s="1"/>
  <c r="AB1170" i="16" s="1"/>
  <c r="AB1171" i="16" s="1"/>
  <c r="AB1172" i="16" s="1"/>
  <c r="AB1173" i="16" s="1"/>
  <c r="AB1174" i="16" s="1"/>
  <c r="AB1175" i="16" s="1"/>
  <c r="AB1176" i="16" s="1"/>
  <c r="AB1177" i="16" s="1"/>
  <c r="AB1178" i="16" s="1"/>
  <c r="AB1179" i="16" s="1"/>
  <c r="AB1180" i="16" s="1"/>
  <c r="AB1181" i="16" s="1"/>
  <c r="AB1182" i="16" s="1"/>
  <c r="AB1183" i="16" s="1"/>
  <c r="AB1184" i="16" s="1"/>
  <c r="AB1185" i="16" s="1"/>
  <c r="AB1186" i="16" s="1"/>
  <c r="AB1187" i="16" s="1"/>
  <c r="AB1188" i="16" s="1"/>
  <c r="AB1189" i="16" s="1"/>
  <c r="AB1190" i="16" s="1"/>
  <c r="AB1191" i="16" s="1"/>
  <c r="AB1192" i="16" s="1"/>
  <c r="AB1193" i="16" s="1"/>
  <c r="AB1194" i="16" s="1"/>
  <c r="AB1195" i="16" s="1"/>
  <c r="AB1196" i="16" s="1"/>
  <c r="AB1197" i="16" s="1"/>
  <c r="AB1198" i="16" s="1"/>
  <c r="AB1199" i="16" s="1"/>
  <c r="AB1200" i="16" s="1"/>
  <c r="AB1201" i="16" s="1"/>
  <c r="AB1202" i="16" s="1"/>
  <c r="AB1203" i="16" s="1"/>
  <c r="AB1204" i="16" s="1"/>
  <c r="AB1205" i="16" s="1"/>
  <c r="AB1206" i="16" s="1"/>
  <c r="AB1207" i="16" s="1"/>
  <c r="AB1208" i="16" s="1"/>
  <c r="AB1209" i="16" s="1"/>
  <c r="AB1210" i="16" s="1"/>
  <c r="AB1211" i="16" s="1"/>
  <c r="AB1212" i="16" s="1"/>
  <c r="AB1213" i="16" s="1"/>
  <c r="AB1214" i="16" s="1"/>
  <c r="AB1215" i="16" s="1"/>
  <c r="AB1216" i="16" s="1"/>
  <c r="AB1217" i="16" s="1"/>
  <c r="AB1218" i="16" s="1"/>
  <c r="AB1219" i="16" s="1"/>
  <c r="AB1220" i="16" s="1"/>
  <c r="AB1221" i="16" s="1"/>
  <c r="AB1222" i="16" s="1"/>
  <c r="AB1223" i="16" s="1"/>
  <c r="AB1224" i="16" s="1"/>
  <c r="AB1225" i="16" s="1"/>
  <c r="AB1226" i="16" s="1"/>
  <c r="AB1227" i="16" s="1"/>
  <c r="AB1228" i="16" s="1"/>
  <c r="AB1229" i="16" s="1"/>
  <c r="AB1230" i="16" s="1"/>
  <c r="AB1231" i="16" s="1"/>
  <c r="AB1232" i="16" s="1"/>
  <c r="AB1233" i="16" s="1"/>
  <c r="AB1234" i="16" s="1"/>
  <c r="AB1235" i="16" s="1"/>
  <c r="AB1236" i="16" s="1"/>
  <c r="AB1237" i="16" s="1"/>
  <c r="AB1238" i="16" s="1"/>
  <c r="AB1239" i="16" s="1"/>
  <c r="AB1240" i="16" s="1"/>
  <c r="AB1241" i="16" s="1"/>
  <c r="AB1242" i="16" s="1"/>
  <c r="AB1243" i="16" s="1"/>
  <c r="AB1244" i="16" s="1"/>
  <c r="AB1245" i="16" s="1"/>
  <c r="AB1246" i="16" s="1"/>
  <c r="AB1247" i="16" s="1"/>
  <c r="AB1248" i="16" s="1"/>
  <c r="AB1249" i="16" s="1"/>
  <c r="AB1250" i="16" s="1"/>
  <c r="AB1251" i="16" s="1"/>
  <c r="AB1252" i="16" s="1"/>
  <c r="AB1253" i="16" s="1"/>
  <c r="AB1254" i="16" s="1"/>
  <c r="AB1255" i="16" s="1"/>
  <c r="AB1256" i="16" s="1"/>
  <c r="AB1257" i="16" s="1"/>
  <c r="AB1258" i="16" s="1"/>
  <c r="AB1259" i="16" s="1"/>
  <c r="AB1260" i="16" s="1"/>
  <c r="AB1261" i="16" s="1"/>
  <c r="AB1262" i="16" s="1"/>
  <c r="AB1263" i="16" s="1"/>
  <c r="AB1264" i="16" s="1"/>
  <c r="AB1265" i="16" s="1"/>
  <c r="AB1266" i="16" s="1"/>
  <c r="AB1267" i="16" s="1"/>
  <c r="AB1268" i="16" s="1"/>
  <c r="AB1269" i="16" s="1"/>
  <c r="AB1270" i="16" s="1"/>
  <c r="AB1271" i="16" s="1"/>
  <c r="AB1272" i="16" s="1"/>
  <c r="AB1273" i="16" s="1"/>
  <c r="AB1274" i="16" s="1"/>
  <c r="AB1275" i="16" s="1"/>
  <c r="AB1276" i="16" s="1"/>
  <c r="AB1277" i="16" s="1"/>
  <c r="AB1278" i="16" s="1"/>
  <c r="AB1279" i="16" s="1"/>
  <c r="AB1280" i="16" s="1"/>
  <c r="AB1281" i="16" s="1"/>
  <c r="AB1282" i="16" s="1"/>
  <c r="AB1283" i="16" s="1"/>
  <c r="AB1284" i="16" s="1"/>
  <c r="AB1285" i="16" s="1"/>
  <c r="AB1286" i="16" s="1"/>
  <c r="AB1287" i="16" s="1"/>
  <c r="AB1288" i="16" s="1"/>
  <c r="AB1289" i="16" s="1"/>
  <c r="AB1290" i="16" s="1"/>
  <c r="AB1291" i="16" s="1"/>
  <c r="AB1292" i="16" s="1"/>
  <c r="AB1293" i="16" s="1"/>
  <c r="AB1294" i="16" s="1"/>
  <c r="AB1295" i="16" s="1"/>
  <c r="AB1296" i="16" s="1"/>
  <c r="AB1297" i="16" s="1"/>
  <c r="AB1298" i="16" s="1"/>
  <c r="AB1299" i="16" s="1"/>
  <c r="AB1300" i="16" s="1"/>
  <c r="AB1301" i="16" s="1"/>
  <c r="AB1302" i="16" s="1"/>
  <c r="AB1303" i="16" s="1"/>
  <c r="AB1304" i="16" s="1"/>
  <c r="AB1305" i="16" s="1"/>
  <c r="AC3" i="16"/>
  <c r="AD3" i="16"/>
  <c r="AD4" i="16" s="1"/>
  <c r="AD5" i="16" s="1"/>
  <c r="AD6" i="16" s="1"/>
  <c r="AD7" i="16" s="1"/>
  <c r="AD8" i="16" s="1"/>
  <c r="AD9" i="16" s="1"/>
  <c r="AD10" i="16" s="1"/>
  <c r="AD11" i="16" s="1"/>
  <c r="AD12" i="16" s="1"/>
  <c r="AD13" i="16" s="1"/>
  <c r="AD14" i="16" s="1"/>
  <c r="AD15" i="16" s="1"/>
  <c r="AD16" i="16" s="1"/>
  <c r="AD17" i="16" s="1"/>
  <c r="AD18" i="16" s="1"/>
  <c r="AD19" i="16" s="1"/>
  <c r="AD20" i="16" s="1"/>
  <c r="AD21" i="16" s="1"/>
  <c r="AD22" i="16" s="1"/>
  <c r="AD23" i="16" s="1"/>
  <c r="AD24" i="16" s="1"/>
  <c r="AD25" i="16" s="1"/>
  <c r="AD26" i="16" s="1"/>
  <c r="AD27" i="16" s="1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D47" i="16" s="1"/>
  <c r="AD48" i="16" s="1"/>
  <c r="AD49" i="16" s="1"/>
  <c r="AD50" i="16" s="1"/>
  <c r="AD51" i="16" s="1"/>
  <c r="AD52" i="16" s="1"/>
  <c r="AD53" i="16" s="1"/>
  <c r="AD54" i="16" s="1"/>
  <c r="AD55" i="16" s="1"/>
  <c r="AD56" i="16" s="1"/>
  <c r="AD57" i="16" s="1"/>
  <c r="AD58" i="16" s="1"/>
  <c r="AD59" i="16" s="1"/>
  <c r="AD60" i="16" s="1"/>
  <c r="AD61" i="16" s="1"/>
  <c r="AD62" i="16" s="1"/>
  <c r="AD63" i="16" s="1"/>
  <c r="AD64" i="16" s="1"/>
  <c r="AD65" i="16" s="1"/>
  <c r="AD66" i="16" s="1"/>
  <c r="AD67" i="16" s="1"/>
  <c r="AD68" i="16" s="1"/>
  <c r="AD69" i="16" s="1"/>
  <c r="AD70" i="16" s="1"/>
  <c r="AD71" i="16" s="1"/>
  <c r="AD72" i="16" s="1"/>
  <c r="AD73" i="16" s="1"/>
  <c r="AD74" i="16" s="1"/>
  <c r="AD75" i="16" s="1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AD95" i="16" s="1"/>
  <c r="AD96" i="16" s="1"/>
  <c r="AD97" i="16" s="1"/>
  <c r="AD98" i="16" s="1"/>
  <c r="AD99" i="16" s="1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19" i="16" s="1"/>
  <c r="AD120" i="16" s="1"/>
  <c r="AD121" i="16" s="1"/>
  <c r="AD122" i="16" s="1"/>
  <c r="AD123" i="16" s="1"/>
  <c r="AD124" i="16" s="1"/>
  <c r="AD125" i="16" s="1"/>
  <c r="AD126" i="16" s="1"/>
  <c r="AD127" i="16" s="1"/>
  <c r="AD128" i="16" s="1"/>
  <c r="AD129" i="16" s="1"/>
  <c r="AD130" i="16" s="1"/>
  <c r="AD131" i="16" s="1"/>
  <c r="AD132" i="16" s="1"/>
  <c r="AD133" i="16" s="1"/>
  <c r="AD134" i="16" s="1"/>
  <c r="AD135" i="16" s="1"/>
  <c r="AD136" i="16" s="1"/>
  <c r="AD137" i="16" s="1"/>
  <c r="AD138" i="16" s="1"/>
  <c r="AD139" i="16" s="1"/>
  <c r="AD140" i="16" s="1"/>
  <c r="AD141" i="16" s="1"/>
  <c r="AD142" i="16" s="1"/>
  <c r="AD143" i="16" s="1"/>
  <c r="AD144" i="16" s="1"/>
  <c r="AD145" i="16" s="1"/>
  <c r="AD146" i="16" s="1"/>
  <c r="AD147" i="16" s="1"/>
  <c r="AD148" i="16" s="1"/>
  <c r="AD149" i="16" s="1"/>
  <c r="AD150" i="16" s="1"/>
  <c r="AD151" i="16" s="1"/>
  <c r="AD152" i="16" s="1"/>
  <c r="AD153" i="16" s="1"/>
  <c r="AD154" i="16" s="1"/>
  <c r="AD155" i="16" s="1"/>
  <c r="AD156" i="16" s="1"/>
  <c r="AD157" i="16" s="1"/>
  <c r="AD158" i="16" s="1"/>
  <c r="AD159" i="16" s="1"/>
  <c r="AD160" i="16" s="1"/>
  <c r="AD161" i="16" s="1"/>
  <c r="AD162" i="16" s="1"/>
  <c r="AD163" i="16" s="1"/>
  <c r="AD164" i="16" s="1"/>
  <c r="AD165" i="16" s="1"/>
  <c r="AD166" i="16" s="1"/>
  <c r="AD167" i="16" s="1"/>
  <c r="AD168" i="16" s="1"/>
  <c r="AD169" i="16" s="1"/>
  <c r="AD170" i="16" s="1"/>
  <c r="AD171" i="16" s="1"/>
  <c r="AD172" i="16" s="1"/>
  <c r="AD173" i="16" s="1"/>
  <c r="AD174" i="16" s="1"/>
  <c r="AD175" i="16" s="1"/>
  <c r="AD176" i="16" s="1"/>
  <c r="AD177" i="16" s="1"/>
  <c r="AD178" i="16" s="1"/>
  <c r="AD179" i="16" s="1"/>
  <c r="AD180" i="16" s="1"/>
  <c r="AD181" i="16" s="1"/>
  <c r="AD182" i="16" s="1"/>
  <c r="AD183" i="16" s="1"/>
  <c r="AD184" i="16" s="1"/>
  <c r="AD185" i="16" s="1"/>
  <c r="AD186" i="16" s="1"/>
  <c r="AD187" i="16" s="1"/>
  <c r="AD188" i="16" s="1"/>
  <c r="AD189" i="16" s="1"/>
  <c r="AD190" i="16" s="1"/>
  <c r="AD191" i="16" s="1"/>
  <c r="AD192" i="16" s="1"/>
  <c r="AD193" i="16" s="1"/>
  <c r="AD194" i="16" s="1"/>
  <c r="AD195" i="16" s="1"/>
  <c r="AD196" i="16" s="1"/>
  <c r="AD197" i="16" s="1"/>
  <c r="AD198" i="16" s="1"/>
  <c r="AD199" i="16" s="1"/>
  <c r="AD200" i="16" s="1"/>
  <c r="AD201" i="16" s="1"/>
  <c r="AD202" i="16" s="1"/>
  <c r="AD203" i="16" s="1"/>
  <c r="AD204" i="16" s="1"/>
  <c r="AD205" i="16" s="1"/>
  <c r="AD206" i="16" s="1"/>
  <c r="AD207" i="16" s="1"/>
  <c r="AD208" i="16" s="1"/>
  <c r="AD209" i="16" s="1"/>
  <c r="AD210" i="16" s="1"/>
  <c r="AD211" i="16" s="1"/>
  <c r="AD212" i="16" s="1"/>
  <c r="AD213" i="16" s="1"/>
  <c r="AD214" i="16" s="1"/>
  <c r="AD215" i="16" s="1"/>
  <c r="AD216" i="16" s="1"/>
  <c r="AD217" i="16" s="1"/>
  <c r="AD218" i="16" s="1"/>
  <c r="AD219" i="16" s="1"/>
  <c r="AD220" i="16" s="1"/>
  <c r="AD221" i="16" s="1"/>
  <c r="AD222" i="16" s="1"/>
  <c r="AD223" i="16" s="1"/>
  <c r="AD224" i="16" s="1"/>
  <c r="AD225" i="16" s="1"/>
  <c r="AD226" i="16" s="1"/>
  <c r="AD227" i="16" s="1"/>
  <c r="AD228" i="16" s="1"/>
  <c r="AD229" i="16" s="1"/>
  <c r="AD230" i="16" s="1"/>
  <c r="AD231" i="16" s="1"/>
  <c r="AD232" i="16" s="1"/>
  <c r="AD233" i="16" s="1"/>
  <c r="AD234" i="16" s="1"/>
  <c r="AD235" i="16" s="1"/>
  <c r="AD236" i="16" s="1"/>
  <c r="AD237" i="16" s="1"/>
  <c r="AD238" i="16" s="1"/>
  <c r="AD239" i="16" s="1"/>
  <c r="AD240" i="16" s="1"/>
  <c r="AD241" i="16" s="1"/>
  <c r="AD242" i="16" s="1"/>
  <c r="AD243" i="16" s="1"/>
  <c r="AD244" i="16" s="1"/>
  <c r="AD245" i="16" s="1"/>
  <c r="AD246" i="16" s="1"/>
  <c r="AD247" i="16" s="1"/>
  <c r="AD248" i="16" s="1"/>
  <c r="AD249" i="16" s="1"/>
  <c r="AD250" i="16" s="1"/>
  <c r="AD251" i="16" s="1"/>
  <c r="AD252" i="16" s="1"/>
  <c r="AD253" i="16" s="1"/>
  <c r="AD254" i="16" s="1"/>
  <c r="AD255" i="16" s="1"/>
  <c r="AD256" i="16" s="1"/>
  <c r="AD257" i="16" s="1"/>
  <c r="AD258" i="16" s="1"/>
  <c r="AD259" i="16" s="1"/>
  <c r="AD260" i="16" s="1"/>
  <c r="AD261" i="16" s="1"/>
  <c r="AD262" i="16" s="1"/>
  <c r="AD263" i="16" s="1"/>
  <c r="AD264" i="16" s="1"/>
  <c r="AD265" i="16" s="1"/>
  <c r="AD266" i="16" s="1"/>
  <c r="AD267" i="16" s="1"/>
  <c r="AD268" i="16" s="1"/>
  <c r="AD269" i="16" s="1"/>
  <c r="AD270" i="16" s="1"/>
  <c r="AD271" i="16" s="1"/>
  <c r="AD272" i="16" s="1"/>
  <c r="AD273" i="16" s="1"/>
  <c r="AD274" i="16" s="1"/>
  <c r="AD275" i="16" s="1"/>
  <c r="AD276" i="16" s="1"/>
  <c r="AD277" i="16" s="1"/>
  <c r="AD278" i="16" s="1"/>
  <c r="AD279" i="16" s="1"/>
  <c r="AD280" i="16" s="1"/>
  <c r="AD281" i="16" s="1"/>
  <c r="AD282" i="16" s="1"/>
  <c r="AD283" i="16" s="1"/>
  <c r="AD284" i="16" s="1"/>
  <c r="AD285" i="16" s="1"/>
  <c r="AD286" i="16" s="1"/>
  <c r="AD287" i="16" s="1"/>
  <c r="AD288" i="16" s="1"/>
  <c r="AD289" i="16" s="1"/>
  <c r="AD290" i="16" s="1"/>
  <c r="AD291" i="16" s="1"/>
  <c r="AD292" i="16" s="1"/>
  <c r="AD293" i="16" s="1"/>
  <c r="AD294" i="16" s="1"/>
  <c r="AD295" i="16" s="1"/>
  <c r="AD296" i="16" s="1"/>
  <c r="AD297" i="16" s="1"/>
  <c r="AD298" i="16" s="1"/>
  <c r="AD299" i="16" s="1"/>
  <c r="AD300" i="16" s="1"/>
  <c r="AD301" i="16" s="1"/>
  <c r="AD302" i="16" s="1"/>
  <c r="AD303" i="16" s="1"/>
  <c r="AD304" i="16" s="1"/>
  <c r="AD305" i="16" s="1"/>
  <c r="AD306" i="16" s="1"/>
  <c r="AD307" i="16" s="1"/>
  <c r="AD308" i="16" s="1"/>
  <c r="AD309" i="16" s="1"/>
  <c r="AD310" i="16" s="1"/>
  <c r="AD311" i="16" s="1"/>
  <c r="AD312" i="16" s="1"/>
  <c r="AD313" i="16" s="1"/>
  <c r="AD314" i="16" s="1"/>
  <c r="AD315" i="16" s="1"/>
  <c r="AD316" i="16" s="1"/>
  <c r="AD317" i="16" s="1"/>
  <c r="AD318" i="16" s="1"/>
  <c r="AD319" i="16" s="1"/>
  <c r="AD320" i="16" s="1"/>
  <c r="AD321" i="16" s="1"/>
  <c r="AD322" i="16" s="1"/>
  <c r="AD323" i="16" s="1"/>
  <c r="AD324" i="16" s="1"/>
  <c r="AD325" i="16" s="1"/>
  <c r="AD326" i="16" s="1"/>
  <c r="AD327" i="16" s="1"/>
  <c r="AD328" i="16" s="1"/>
  <c r="AD329" i="16" s="1"/>
  <c r="AD330" i="16" s="1"/>
  <c r="AD331" i="16" s="1"/>
  <c r="AD332" i="16" s="1"/>
  <c r="AD333" i="16" s="1"/>
  <c r="AD334" i="16" s="1"/>
  <c r="AD335" i="16" s="1"/>
  <c r="AD336" i="16" s="1"/>
  <c r="AD337" i="16" s="1"/>
  <c r="AD338" i="16" s="1"/>
  <c r="AD339" i="16" s="1"/>
  <c r="AD340" i="16" s="1"/>
  <c r="AD341" i="16" s="1"/>
  <c r="AD342" i="16" s="1"/>
  <c r="AD343" i="16" s="1"/>
  <c r="AD344" i="16" s="1"/>
  <c r="AD345" i="16" s="1"/>
  <c r="AD346" i="16" s="1"/>
  <c r="AD347" i="16" s="1"/>
  <c r="AD348" i="16" s="1"/>
  <c r="AD349" i="16" s="1"/>
  <c r="AD350" i="16" s="1"/>
  <c r="AD351" i="16" s="1"/>
  <c r="AD352" i="16" s="1"/>
  <c r="AD353" i="16" s="1"/>
  <c r="AD354" i="16" s="1"/>
  <c r="AD355" i="16" s="1"/>
  <c r="AD356" i="16" s="1"/>
  <c r="AD357" i="16" s="1"/>
  <c r="AD358" i="16" s="1"/>
  <c r="AD359" i="16" s="1"/>
  <c r="AD360" i="16" s="1"/>
  <c r="AD361" i="16" s="1"/>
  <c r="AD362" i="16" s="1"/>
  <c r="AD363" i="16" s="1"/>
  <c r="AD364" i="16" s="1"/>
  <c r="AD365" i="16" s="1"/>
  <c r="AD366" i="16" s="1"/>
  <c r="AD367" i="16" s="1"/>
  <c r="AD368" i="16" s="1"/>
  <c r="AD369" i="16" s="1"/>
  <c r="AD370" i="16" s="1"/>
  <c r="AD371" i="16" s="1"/>
  <c r="AD372" i="16" s="1"/>
  <c r="AD373" i="16" s="1"/>
  <c r="AD374" i="16" s="1"/>
  <c r="AD375" i="16" s="1"/>
  <c r="AD376" i="16" s="1"/>
  <c r="AD377" i="16" s="1"/>
  <c r="AD378" i="16" s="1"/>
  <c r="AD379" i="16" s="1"/>
  <c r="AD380" i="16" s="1"/>
  <c r="AD381" i="16" s="1"/>
  <c r="AD382" i="16" s="1"/>
  <c r="AD383" i="16" s="1"/>
  <c r="AD384" i="16" s="1"/>
  <c r="AD385" i="16" s="1"/>
  <c r="AD386" i="16" s="1"/>
  <c r="AD387" i="16" s="1"/>
  <c r="AD388" i="16" s="1"/>
  <c r="AD389" i="16" s="1"/>
  <c r="AD390" i="16" s="1"/>
  <c r="AD391" i="16" s="1"/>
  <c r="AD392" i="16" s="1"/>
  <c r="AD393" i="16" s="1"/>
  <c r="AD394" i="16" s="1"/>
  <c r="AD395" i="16" s="1"/>
  <c r="AD396" i="16" s="1"/>
  <c r="AD397" i="16" s="1"/>
  <c r="AD398" i="16" s="1"/>
  <c r="AD399" i="16" s="1"/>
  <c r="AD400" i="16" s="1"/>
  <c r="AD401" i="16" s="1"/>
  <c r="AD402" i="16" s="1"/>
  <c r="AD403" i="16" s="1"/>
  <c r="AD404" i="16" s="1"/>
  <c r="AD405" i="16" s="1"/>
  <c r="AD406" i="16" s="1"/>
  <c r="AD407" i="16" s="1"/>
  <c r="AD408" i="16" s="1"/>
  <c r="AD409" i="16" s="1"/>
  <c r="AD410" i="16" s="1"/>
  <c r="AD411" i="16" s="1"/>
  <c r="AD412" i="16" s="1"/>
  <c r="AD413" i="16" s="1"/>
  <c r="AD414" i="16" s="1"/>
  <c r="AD415" i="16" s="1"/>
  <c r="AD416" i="16" s="1"/>
  <c r="AD417" i="16" s="1"/>
  <c r="AD418" i="16" s="1"/>
  <c r="AD419" i="16" s="1"/>
  <c r="AD420" i="16" s="1"/>
  <c r="AD421" i="16" s="1"/>
  <c r="AD422" i="16" s="1"/>
  <c r="AD423" i="16" s="1"/>
  <c r="AD424" i="16" s="1"/>
  <c r="AD425" i="16" s="1"/>
  <c r="AD426" i="16" s="1"/>
  <c r="AD427" i="16" s="1"/>
  <c r="AD428" i="16" s="1"/>
  <c r="AD429" i="16" s="1"/>
  <c r="AD430" i="16" s="1"/>
  <c r="AD431" i="16" s="1"/>
  <c r="AD432" i="16" s="1"/>
  <c r="AD433" i="16" s="1"/>
  <c r="AD434" i="16" s="1"/>
  <c r="AD435" i="16" s="1"/>
  <c r="AD436" i="16" s="1"/>
  <c r="AD437" i="16" s="1"/>
  <c r="AD438" i="16" s="1"/>
  <c r="AD439" i="16" s="1"/>
  <c r="AD440" i="16" s="1"/>
  <c r="AD441" i="16" s="1"/>
  <c r="AD442" i="16" s="1"/>
  <c r="AD443" i="16" s="1"/>
  <c r="AD444" i="16" s="1"/>
  <c r="AD445" i="16" s="1"/>
  <c r="AD446" i="16" s="1"/>
  <c r="AD447" i="16" s="1"/>
  <c r="AD448" i="16" s="1"/>
  <c r="AD449" i="16" s="1"/>
  <c r="AD450" i="16" s="1"/>
  <c r="AD451" i="16" s="1"/>
  <c r="AD452" i="16" s="1"/>
  <c r="AD453" i="16" s="1"/>
  <c r="AD454" i="16" s="1"/>
  <c r="AD455" i="16" s="1"/>
  <c r="AD456" i="16" s="1"/>
  <c r="AD457" i="16" s="1"/>
  <c r="AD458" i="16" s="1"/>
  <c r="AD459" i="16" s="1"/>
  <c r="AD460" i="16" s="1"/>
  <c r="AD461" i="16" s="1"/>
  <c r="AD462" i="16" s="1"/>
  <c r="AD463" i="16" s="1"/>
  <c r="AD464" i="16" s="1"/>
  <c r="AD465" i="16" s="1"/>
  <c r="AD466" i="16" s="1"/>
  <c r="AD467" i="16" s="1"/>
  <c r="AD468" i="16" s="1"/>
  <c r="AD469" i="16" s="1"/>
  <c r="AD470" i="16" s="1"/>
  <c r="AD471" i="16" s="1"/>
  <c r="AD472" i="16" s="1"/>
  <c r="AD473" i="16" s="1"/>
  <c r="AD474" i="16" s="1"/>
  <c r="AD475" i="16" s="1"/>
  <c r="AD476" i="16" s="1"/>
  <c r="AD477" i="16" s="1"/>
  <c r="AD478" i="16" s="1"/>
  <c r="AD479" i="16" s="1"/>
  <c r="AD480" i="16" s="1"/>
  <c r="AD481" i="16" s="1"/>
  <c r="AD482" i="16" s="1"/>
  <c r="AD483" i="16" s="1"/>
  <c r="AD484" i="16" s="1"/>
  <c r="AD485" i="16" s="1"/>
  <c r="AD486" i="16" s="1"/>
  <c r="AD487" i="16" s="1"/>
  <c r="AD488" i="16" s="1"/>
  <c r="AD489" i="16" s="1"/>
  <c r="AD490" i="16" s="1"/>
  <c r="AD491" i="16" s="1"/>
  <c r="AD492" i="16" s="1"/>
  <c r="AD493" i="16" s="1"/>
  <c r="AD494" i="16" s="1"/>
  <c r="AD495" i="16" s="1"/>
  <c r="AD496" i="16" s="1"/>
  <c r="AD497" i="16" s="1"/>
  <c r="AD498" i="16" s="1"/>
  <c r="AD499" i="16" s="1"/>
  <c r="AD500" i="16" s="1"/>
  <c r="AD501" i="16" s="1"/>
  <c r="AD502" i="16" s="1"/>
  <c r="AD503" i="16" s="1"/>
  <c r="AD504" i="16" s="1"/>
  <c r="AD505" i="16" s="1"/>
  <c r="AD506" i="16" s="1"/>
  <c r="AD507" i="16" s="1"/>
  <c r="AD508" i="16" s="1"/>
  <c r="AD509" i="16" s="1"/>
  <c r="AD510" i="16" s="1"/>
  <c r="AD511" i="16" s="1"/>
  <c r="AD512" i="16" s="1"/>
  <c r="AD513" i="16" s="1"/>
  <c r="AD514" i="16" s="1"/>
  <c r="AD515" i="16" s="1"/>
  <c r="AD516" i="16" s="1"/>
  <c r="AD517" i="16" s="1"/>
  <c r="AD518" i="16" s="1"/>
  <c r="AD519" i="16" s="1"/>
  <c r="AD520" i="16" s="1"/>
  <c r="AD521" i="16" s="1"/>
  <c r="AD522" i="16" s="1"/>
  <c r="AD523" i="16" s="1"/>
  <c r="AD524" i="16" s="1"/>
  <c r="AD525" i="16" s="1"/>
  <c r="AD526" i="16" s="1"/>
  <c r="AD527" i="16" s="1"/>
  <c r="AD528" i="16" s="1"/>
  <c r="AD529" i="16" s="1"/>
  <c r="AD530" i="16" s="1"/>
  <c r="AD531" i="16" s="1"/>
  <c r="AD532" i="16" s="1"/>
  <c r="AD533" i="16" s="1"/>
  <c r="AD534" i="16" s="1"/>
  <c r="AD535" i="16" s="1"/>
  <c r="AD536" i="16" s="1"/>
  <c r="AD537" i="16" s="1"/>
  <c r="AD538" i="16" s="1"/>
  <c r="AD539" i="16" s="1"/>
  <c r="AD540" i="16" s="1"/>
  <c r="AD541" i="16" s="1"/>
  <c r="AD542" i="16" s="1"/>
  <c r="AD543" i="16" s="1"/>
  <c r="AD544" i="16" s="1"/>
  <c r="AD545" i="16" s="1"/>
  <c r="AD546" i="16" s="1"/>
  <c r="AD547" i="16" s="1"/>
  <c r="AD548" i="16" s="1"/>
  <c r="AD549" i="16" s="1"/>
  <c r="AD550" i="16" s="1"/>
  <c r="AD551" i="16" s="1"/>
  <c r="AD552" i="16" s="1"/>
  <c r="AD553" i="16" s="1"/>
  <c r="AD554" i="16" s="1"/>
  <c r="AD555" i="16" s="1"/>
  <c r="AD556" i="16" s="1"/>
  <c r="AD557" i="16" s="1"/>
  <c r="AD558" i="16" s="1"/>
  <c r="AD559" i="16" s="1"/>
  <c r="AD560" i="16" s="1"/>
  <c r="AD561" i="16" s="1"/>
  <c r="AD562" i="16" s="1"/>
  <c r="AD563" i="16" s="1"/>
  <c r="AD564" i="16" s="1"/>
  <c r="AD565" i="16" s="1"/>
  <c r="AD566" i="16" s="1"/>
  <c r="AD567" i="16" s="1"/>
  <c r="AD568" i="16" s="1"/>
  <c r="AD569" i="16" s="1"/>
  <c r="AD570" i="16" s="1"/>
  <c r="AD571" i="16" s="1"/>
  <c r="AD572" i="16" s="1"/>
  <c r="AD573" i="16" s="1"/>
  <c r="AD574" i="16" s="1"/>
  <c r="AD575" i="16" s="1"/>
  <c r="AD576" i="16" s="1"/>
  <c r="AD577" i="16" s="1"/>
  <c r="AD578" i="16" s="1"/>
  <c r="AD579" i="16" s="1"/>
  <c r="AD580" i="16" s="1"/>
  <c r="AD581" i="16" s="1"/>
  <c r="AD582" i="16" s="1"/>
  <c r="AD583" i="16" s="1"/>
  <c r="AD584" i="16" s="1"/>
  <c r="AD585" i="16" s="1"/>
  <c r="AD586" i="16" s="1"/>
  <c r="AD587" i="16" s="1"/>
  <c r="AD588" i="16" s="1"/>
  <c r="AD589" i="16" s="1"/>
  <c r="AD590" i="16" s="1"/>
  <c r="AD591" i="16" s="1"/>
  <c r="AD592" i="16" s="1"/>
  <c r="AD593" i="16" s="1"/>
  <c r="AD594" i="16" s="1"/>
  <c r="AD595" i="16" s="1"/>
  <c r="AD596" i="16" s="1"/>
  <c r="AD597" i="16" s="1"/>
  <c r="AD598" i="16" s="1"/>
  <c r="AD599" i="16" s="1"/>
  <c r="AD600" i="16" s="1"/>
  <c r="AD601" i="16" s="1"/>
  <c r="AD602" i="16" s="1"/>
  <c r="AD603" i="16" s="1"/>
  <c r="AD604" i="16" s="1"/>
  <c r="AD605" i="16" s="1"/>
  <c r="AD606" i="16" s="1"/>
  <c r="AD607" i="16" s="1"/>
  <c r="AD608" i="16" s="1"/>
  <c r="AD609" i="16" s="1"/>
  <c r="AD610" i="16" s="1"/>
  <c r="AD611" i="16" s="1"/>
  <c r="AD612" i="16" s="1"/>
  <c r="AD613" i="16" s="1"/>
  <c r="AD614" i="16" s="1"/>
  <c r="AD615" i="16" s="1"/>
  <c r="AD616" i="16" s="1"/>
  <c r="AD617" i="16" s="1"/>
  <c r="AD618" i="16" s="1"/>
  <c r="AD619" i="16" s="1"/>
  <c r="AD620" i="16" s="1"/>
  <c r="AD621" i="16" s="1"/>
  <c r="AD622" i="16" s="1"/>
  <c r="AD623" i="16" s="1"/>
  <c r="AD624" i="16" s="1"/>
  <c r="AD625" i="16" s="1"/>
  <c r="AD626" i="16" s="1"/>
  <c r="AD627" i="16" s="1"/>
  <c r="AD628" i="16" s="1"/>
  <c r="AD629" i="16" s="1"/>
  <c r="AD630" i="16" s="1"/>
  <c r="AD631" i="16" s="1"/>
  <c r="AD632" i="16" s="1"/>
  <c r="AD633" i="16" s="1"/>
  <c r="AD634" i="16" s="1"/>
  <c r="AD635" i="16" s="1"/>
  <c r="AD636" i="16" s="1"/>
  <c r="AD637" i="16" s="1"/>
  <c r="AD638" i="16" s="1"/>
  <c r="AD639" i="16" s="1"/>
  <c r="AD640" i="16" s="1"/>
  <c r="AD641" i="16" s="1"/>
  <c r="AD642" i="16" s="1"/>
  <c r="AD643" i="16" s="1"/>
  <c r="AD644" i="16" s="1"/>
  <c r="AD645" i="16" s="1"/>
  <c r="AD646" i="16" s="1"/>
  <c r="AD647" i="16" s="1"/>
  <c r="AD648" i="16" s="1"/>
  <c r="AD649" i="16" s="1"/>
  <c r="AD650" i="16" s="1"/>
  <c r="AD651" i="16" s="1"/>
  <c r="AD652" i="16" s="1"/>
  <c r="AD653" i="16" s="1"/>
  <c r="AD654" i="16" s="1"/>
  <c r="AD655" i="16" s="1"/>
  <c r="AD656" i="16" s="1"/>
  <c r="AD657" i="16" s="1"/>
  <c r="AD658" i="16" s="1"/>
  <c r="AD659" i="16" s="1"/>
  <c r="AD660" i="16" s="1"/>
  <c r="AD661" i="16" s="1"/>
  <c r="AD662" i="16" s="1"/>
  <c r="AD663" i="16" s="1"/>
  <c r="AD664" i="16" s="1"/>
  <c r="AD665" i="16" s="1"/>
  <c r="AD666" i="16" s="1"/>
  <c r="AD667" i="16" s="1"/>
  <c r="AD668" i="16" s="1"/>
  <c r="AD669" i="16" s="1"/>
  <c r="AD670" i="16" s="1"/>
  <c r="AD671" i="16" s="1"/>
  <c r="AD672" i="16" s="1"/>
  <c r="AD673" i="16" s="1"/>
  <c r="AD674" i="16" s="1"/>
  <c r="AD675" i="16" s="1"/>
  <c r="AD676" i="16" s="1"/>
  <c r="AD677" i="16" s="1"/>
  <c r="AD678" i="16" s="1"/>
  <c r="AD679" i="16" s="1"/>
  <c r="AD680" i="16" s="1"/>
  <c r="AD681" i="16" s="1"/>
  <c r="AD682" i="16" s="1"/>
  <c r="AD683" i="16" s="1"/>
  <c r="AD684" i="16" s="1"/>
  <c r="AD685" i="16" s="1"/>
  <c r="AD686" i="16" s="1"/>
  <c r="AD687" i="16" s="1"/>
  <c r="AD688" i="16" s="1"/>
  <c r="AD689" i="16" s="1"/>
  <c r="AD690" i="16" s="1"/>
  <c r="AD691" i="16" s="1"/>
  <c r="AD692" i="16" s="1"/>
  <c r="AD693" i="16" s="1"/>
  <c r="AD694" i="16" s="1"/>
  <c r="AD695" i="16" s="1"/>
  <c r="AD696" i="16" s="1"/>
  <c r="AD697" i="16" s="1"/>
  <c r="AD698" i="16" s="1"/>
  <c r="AD699" i="16" s="1"/>
  <c r="AD700" i="16" s="1"/>
  <c r="AD701" i="16" s="1"/>
  <c r="AD702" i="16" s="1"/>
  <c r="AD703" i="16" s="1"/>
  <c r="AD704" i="16" s="1"/>
  <c r="AD705" i="16" s="1"/>
  <c r="AD706" i="16" s="1"/>
  <c r="AD707" i="16" s="1"/>
  <c r="AD708" i="16" s="1"/>
  <c r="AD709" i="16" s="1"/>
  <c r="AD710" i="16" s="1"/>
  <c r="AD711" i="16" s="1"/>
  <c r="AD712" i="16" s="1"/>
  <c r="AD713" i="16" s="1"/>
  <c r="AD714" i="16" s="1"/>
  <c r="AD715" i="16" s="1"/>
  <c r="AD716" i="16" s="1"/>
  <c r="AD717" i="16" s="1"/>
  <c r="AD718" i="16" s="1"/>
  <c r="AD719" i="16" s="1"/>
  <c r="AD720" i="16" s="1"/>
  <c r="AD721" i="16" s="1"/>
  <c r="AD722" i="16" s="1"/>
  <c r="AD723" i="16" s="1"/>
  <c r="AD724" i="16" s="1"/>
  <c r="AD725" i="16" s="1"/>
  <c r="AD726" i="16" s="1"/>
  <c r="AD727" i="16" s="1"/>
  <c r="AD728" i="16" s="1"/>
  <c r="AD729" i="16" s="1"/>
  <c r="AD730" i="16" s="1"/>
  <c r="AD731" i="16" s="1"/>
  <c r="AD732" i="16" s="1"/>
  <c r="AD733" i="16" s="1"/>
  <c r="AD734" i="16" s="1"/>
  <c r="AD735" i="16" s="1"/>
  <c r="AD736" i="16" s="1"/>
  <c r="AD737" i="16" s="1"/>
  <c r="AD738" i="16" s="1"/>
  <c r="AD739" i="16" s="1"/>
  <c r="AD740" i="16" s="1"/>
  <c r="AD741" i="16" s="1"/>
  <c r="AD742" i="16" s="1"/>
  <c r="AD743" i="16" s="1"/>
  <c r="AD744" i="16" s="1"/>
  <c r="AD745" i="16" s="1"/>
  <c r="AD746" i="16" s="1"/>
  <c r="AD747" i="16" s="1"/>
  <c r="AD748" i="16" s="1"/>
  <c r="AD749" i="16" s="1"/>
  <c r="AD750" i="16" s="1"/>
  <c r="AD751" i="16" s="1"/>
  <c r="AD752" i="16" s="1"/>
  <c r="AD753" i="16" s="1"/>
  <c r="AD754" i="16" s="1"/>
  <c r="AD755" i="16" s="1"/>
  <c r="AD756" i="16" s="1"/>
  <c r="AD757" i="16" s="1"/>
  <c r="AD758" i="16" s="1"/>
  <c r="AD759" i="16" s="1"/>
  <c r="AD760" i="16" s="1"/>
  <c r="AD761" i="16" s="1"/>
  <c r="AD762" i="16" s="1"/>
  <c r="AD763" i="16" s="1"/>
  <c r="AD764" i="16" s="1"/>
  <c r="AD765" i="16" s="1"/>
  <c r="AD766" i="16" s="1"/>
  <c r="AD767" i="16" s="1"/>
  <c r="AD768" i="16" s="1"/>
  <c r="AD769" i="16" s="1"/>
  <c r="AD770" i="16" s="1"/>
  <c r="AD771" i="16" s="1"/>
  <c r="AD772" i="16" s="1"/>
  <c r="AD773" i="16" s="1"/>
  <c r="AD774" i="16" s="1"/>
  <c r="AD775" i="16" s="1"/>
  <c r="AD776" i="16" s="1"/>
  <c r="AD777" i="16" s="1"/>
  <c r="AD778" i="16" s="1"/>
  <c r="AD779" i="16" s="1"/>
  <c r="AD780" i="16" s="1"/>
  <c r="AD781" i="16" s="1"/>
  <c r="AD782" i="16" s="1"/>
  <c r="AD783" i="16" s="1"/>
  <c r="AD784" i="16" s="1"/>
  <c r="AD785" i="16" s="1"/>
  <c r="AD786" i="16" s="1"/>
  <c r="AD787" i="16" s="1"/>
  <c r="AD788" i="16" s="1"/>
  <c r="AD789" i="16" s="1"/>
  <c r="AD790" i="16" s="1"/>
  <c r="AD791" i="16" s="1"/>
  <c r="AD792" i="16" s="1"/>
  <c r="AD793" i="16" s="1"/>
  <c r="AD794" i="16" s="1"/>
  <c r="AD795" i="16" s="1"/>
  <c r="AD796" i="16" s="1"/>
  <c r="AD797" i="16" s="1"/>
  <c r="AD798" i="16" s="1"/>
  <c r="AD799" i="16" s="1"/>
  <c r="AD800" i="16" s="1"/>
  <c r="AD801" i="16" s="1"/>
  <c r="AD802" i="16" s="1"/>
  <c r="AD803" i="16" s="1"/>
  <c r="AD804" i="16" s="1"/>
  <c r="AD805" i="16" s="1"/>
  <c r="AD806" i="16" s="1"/>
  <c r="AD807" i="16" s="1"/>
  <c r="AD808" i="16" s="1"/>
  <c r="AD809" i="16" s="1"/>
  <c r="AD810" i="16" s="1"/>
  <c r="AD811" i="16" s="1"/>
  <c r="AD812" i="16" s="1"/>
  <c r="AD813" i="16" s="1"/>
  <c r="AD814" i="16" s="1"/>
  <c r="AD815" i="16" s="1"/>
  <c r="AD816" i="16" s="1"/>
  <c r="AD817" i="16" s="1"/>
  <c r="AD818" i="16" s="1"/>
  <c r="AD819" i="16" s="1"/>
  <c r="AD820" i="16" s="1"/>
  <c r="AD821" i="16" s="1"/>
  <c r="AD822" i="16" s="1"/>
  <c r="AD823" i="16" s="1"/>
  <c r="AD824" i="16" s="1"/>
  <c r="AD825" i="16" s="1"/>
  <c r="AD826" i="16" s="1"/>
  <c r="AD827" i="16" s="1"/>
  <c r="AD828" i="16" s="1"/>
  <c r="AD829" i="16" s="1"/>
  <c r="AD830" i="16" s="1"/>
  <c r="AD831" i="16" s="1"/>
  <c r="AD832" i="16" s="1"/>
  <c r="AD833" i="16" s="1"/>
  <c r="AD834" i="16" s="1"/>
  <c r="AD835" i="16" s="1"/>
  <c r="AD836" i="16" s="1"/>
  <c r="AD837" i="16" s="1"/>
  <c r="AD838" i="16" s="1"/>
  <c r="AD839" i="16" s="1"/>
  <c r="AD840" i="16" s="1"/>
  <c r="AD841" i="16" s="1"/>
  <c r="AD842" i="16" s="1"/>
  <c r="AD843" i="16" s="1"/>
  <c r="AD844" i="16" s="1"/>
  <c r="AD845" i="16" s="1"/>
  <c r="AD846" i="16" s="1"/>
  <c r="AD847" i="16" s="1"/>
  <c r="AD848" i="16" s="1"/>
  <c r="AD849" i="16" s="1"/>
  <c r="AD850" i="16" s="1"/>
  <c r="AD851" i="16" s="1"/>
  <c r="AD852" i="16" s="1"/>
  <c r="AD853" i="16" s="1"/>
  <c r="AD854" i="16" s="1"/>
  <c r="AD855" i="16" s="1"/>
  <c r="AD856" i="16" s="1"/>
  <c r="AD857" i="16" s="1"/>
  <c r="AD858" i="16" s="1"/>
  <c r="AD859" i="16" s="1"/>
  <c r="AD860" i="16" s="1"/>
  <c r="AD861" i="16" s="1"/>
  <c r="AD862" i="16" s="1"/>
  <c r="AD863" i="16" s="1"/>
  <c r="AD864" i="16" s="1"/>
  <c r="AD865" i="16" s="1"/>
  <c r="AD866" i="16" s="1"/>
  <c r="AD867" i="16" s="1"/>
  <c r="AD868" i="16" s="1"/>
  <c r="AD869" i="16" s="1"/>
  <c r="AD870" i="16" s="1"/>
  <c r="AD871" i="16" s="1"/>
  <c r="AD872" i="16" s="1"/>
  <c r="AD873" i="16" s="1"/>
  <c r="AD874" i="16" s="1"/>
  <c r="AD875" i="16" s="1"/>
  <c r="AD876" i="16" s="1"/>
  <c r="AD877" i="16" s="1"/>
  <c r="AD878" i="16" s="1"/>
  <c r="AD879" i="16" s="1"/>
  <c r="AD880" i="16" s="1"/>
  <c r="AD881" i="16" s="1"/>
  <c r="AD882" i="16" s="1"/>
  <c r="AD883" i="16" s="1"/>
  <c r="AD884" i="16" s="1"/>
  <c r="AD885" i="16" s="1"/>
  <c r="AD886" i="16" s="1"/>
  <c r="AD887" i="16" s="1"/>
  <c r="AD888" i="16" s="1"/>
  <c r="AD889" i="16" s="1"/>
  <c r="AD890" i="16" s="1"/>
  <c r="AD891" i="16" s="1"/>
  <c r="AD892" i="16" s="1"/>
  <c r="AD893" i="16" s="1"/>
  <c r="AD894" i="16" s="1"/>
  <c r="AD895" i="16" s="1"/>
  <c r="AD896" i="16" s="1"/>
  <c r="AD897" i="16" s="1"/>
  <c r="AD898" i="16" s="1"/>
  <c r="AD899" i="16" s="1"/>
  <c r="AD900" i="16" s="1"/>
  <c r="AD901" i="16" s="1"/>
  <c r="AD902" i="16" s="1"/>
  <c r="AD903" i="16" s="1"/>
  <c r="AD904" i="16" s="1"/>
  <c r="AD905" i="16" s="1"/>
  <c r="AD906" i="16" s="1"/>
  <c r="AD907" i="16" s="1"/>
  <c r="AD908" i="16" s="1"/>
  <c r="AD909" i="16" s="1"/>
  <c r="AD910" i="16" s="1"/>
  <c r="AD911" i="16" s="1"/>
  <c r="AD912" i="16" s="1"/>
  <c r="AD913" i="16" s="1"/>
  <c r="AD914" i="16" s="1"/>
  <c r="AD915" i="16" s="1"/>
  <c r="AD916" i="16" s="1"/>
  <c r="AD917" i="16" s="1"/>
  <c r="AD918" i="16" s="1"/>
  <c r="AD919" i="16" s="1"/>
  <c r="AD920" i="16" s="1"/>
  <c r="AD921" i="16" s="1"/>
  <c r="AD922" i="16" s="1"/>
  <c r="AD923" i="16" s="1"/>
  <c r="AD924" i="16" s="1"/>
  <c r="AD925" i="16" s="1"/>
  <c r="AD926" i="16" s="1"/>
  <c r="AD927" i="16" s="1"/>
  <c r="AD928" i="16" s="1"/>
  <c r="AD929" i="16" s="1"/>
  <c r="AD930" i="16" s="1"/>
  <c r="AD931" i="16" s="1"/>
  <c r="AD932" i="16" s="1"/>
  <c r="AD933" i="16" s="1"/>
  <c r="AD934" i="16" s="1"/>
  <c r="AD935" i="16" s="1"/>
  <c r="AD936" i="16" s="1"/>
  <c r="AD937" i="16" s="1"/>
  <c r="AD938" i="16" s="1"/>
  <c r="AD939" i="16" s="1"/>
  <c r="AD940" i="16" s="1"/>
  <c r="AD941" i="16" s="1"/>
  <c r="AD942" i="16" s="1"/>
  <c r="AD943" i="16" s="1"/>
  <c r="AD944" i="16" s="1"/>
  <c r="AD945" i="16" s="1"/>
  <c r="AD946" i="16" s="1"/>
  <c r="AD947" i="16" s="1"/>
  <c r="AD948" i="16" s="1"/>
  <c r="AD949" i="16" s="1"/>
  <c r="AD950" i="16" s="1"/>
  <c r="AD951" i="16" s="1"/>
  <c r="AD952" i="16" s="1"/>
  <c r="AD953" i="16" s="1"/>
  <c r="AD954" i="16" s="1"/>
  <c r="AD955" i="16" s="1"/>
  <c r="AD956" i="16" s="1"/>
  <c r="AD957" i="16" s="1"/>
  <c r="AD958" i="16" s="1"/>
  <c r="AD959" i="16" s="1"/>
  <c r="AD960" i="16" s="1"/>
  <c r="AD961" i="16" s="1"/>
  <c r="AD962" i="16" s="1"/>
  <c r="AD963" i="16" s="1"/>
  <c r="AD964" i="16" s="1"/>
  <c r="AD965" i="16" s="1"/>
  <c r="AD966" i="16" s="1"/>
  <c r="AD967" i="16" s="1"/>
  <c r="AD968" i="16" s="1"/>
  <c r="AD969" i="16" s="1"/>
  <c r="AD970" i="16" s="1"/>
  <c r="AD971" i="16" s="1"/>
  <c r="AD972" i="16" s="1"/>
  <c r="AD973" i="16" s="1"/>
  <c r="AD974" i="16" s="1"/>
  <c r="AD975" i="16" s="1"/>
  <c r="AD976" i="16" s="1"/>
  <c r="AD977" i="16" s="1"/>
  <c r="AD978" i="16" s="1"/>
  <c r="AD979" i="16" s="1"/>
  <c r="AD980" i="16" s="1"/>
  <c r="AD981" i="16" s="1"/>
  <c r="AD982" i="16" s="1"/>
  <c r="AD983" i="16" s="1"/>
  <c r="AD984" i="16" s="1"/>
  <c r="AD985" i="16" s="1"/>
  <c r="AD986" i="16" s="1"/>
  <c r="AD987" i="16" s="1"/>
  <c r="AD988" i="16" s="1"/>
  <c r="AD989" i="16" s="1"/>
  <c r="AD990" i="16" s="1"/>
  <c r="AD991" i="16" s="1"/>
  <c r="AD992" i="16" s="1"/>
  <c r="AD993" i="16" s="1"/>
  <c r="AD994" i="16" s="1"/>
  <c r="AD995" i="16" s="1"/>
  <c r="AD996" i="16" s="1"/>
  <c r="AD997" i="16" s="1"/>
  <c r="AD998" i="16" s="1"/>
  <c r="AD999" i="16" s="1"/>
  <c r="AD1000" i="16" s="1"/>
  <c r="AD1001" i="16" s="1"/>
  <c r="AD1002" i="16" s="1"/>
  <c r="AD1003" i="16" s="1"/>
  <c r="AD1004" i="16" s="1"/>
  <c r="AD1005" i="16" s="1"/>
  <c r="AD1006" i="16" s="1"/>
  <c r="AD1007" i="16" s="1"/>
  <c r="AD1008" i="16" s="1"/>
  <c r="AD1009" i="16" s="1"/>
  <c r="AD1010" i="16" s="1"/>
  <c r="AD1011" i="16" s="1"/>
  <c r="AD1012" i="16" s="1"/>
  <c r="AD1013" i="16" s="1"/>
  <c r="AD1014" i="16" s="1"/>
  <c r="AD1015" i="16" s="1"/>
  <c r="AD1016" i="16" s="1"/>
  <c r="AD1017" i="16" s="1"/>
  <c r="AD1018" i="16" s="1"/>
  <c r="AD1019" i="16" s="1"/>
  <c r="AD1020" i="16" s="1"/>
  <c r="AD1021" i="16" s="1"/>
  <c r="AD1022" i="16" s="1"/>
  <c r="AD1023" i="16" s="1"/>
  <c r="AD1024" i="16" s="1"/>
  <c r="AD1025" i="16" s="1"/>
  <c r="AD1026" i="16" s="1"/>
  <c r="AD1027" i="16" s="1"/>
  <c r="AD1028" i="16" s="1"/>
  <c r="AD1029" i="16" s="1"/>
  <c r="AD1030" i="16" s="1"/>
  <c r="AD1031" i="16" s="1"/>
  <c r="AD1032" i="16" s="1"/>
  <c r="AD1033" i="16" s="1"/>
  <c r="AD1034" i="16" s="1"/>
  <c r="AD1035" i="16" s="1"/>
  <c r="AD1036" i="16" s="1"/>
  <c r="AD1037" i="16" s="1"/>
  <c r="AD1038" i="16" s="1"/>
  <c r="AD1039" i="16" s="1"/>
  <c r="AD1040" i="16" s="1"/>
  <c r="AD1041" i="16" s="1"/>
  <c r="AD1042" i="16" s="1"/>
  <c r="AD1043" i="16" s="1"/>
  <c r="AD1044" i="16" s="1"/>
  <c r="AD1045" i="16" s="1"/>
  <c r="AD1046" i="16" s="1"/>
  <c r="AD1047" i="16" s="1"/>
  <c r="AD1048" i="16" s="1"/>
  <c r="AD1049" i="16" s="1"/>
  <c r="AD1050" i="16" s="1"/>
  <c r="AD1051" i="16" s="1"/>
  <c r="AD1052" i="16" s="1"/>
  <c r="AD1053" i="16" s="1"/>
  <c r="AD1054" i="16" s="1"/>
  <c r="AD1055" i="16" s="1"/>
  <c r="AD1056" i="16" s="1"/>
  <c r="AD1057" i="16" s="1"/>
  <c r="AD1058" i="16" s="1"/>
  <c r="AD1059" i="16" s="1"/>
  <c r="AD1060" i="16" s="1"/>
  <c r="AD1061" i="16" s="1"/>
  <c r="AD1062" i="16" s="1"/>
  <c r="AD1063" i="16" s="1"/>
  <c r="AD1064" i="16" s="1"/>
  <c r="AD1065" i="16" s="1"/>
  <c r="AD1066" i="16" s="1"/>
  <c r="AD1067" i="16" s="1"/>
  <c r="AD1068" i="16" s="1"/>
  <c r="AD1069" i="16" s="1"/>
  <c r="AD1070" i="16" s="1"/>
  <c r="AD1071" i="16" s="1"/>
  <c r="AD1072" i="16" s="1"/>
  <c r="AD1073" i="16" s="1"/>
  <c r="AD1074" i="16" s="1"/>
  <c r="AD1075" i="16" s="1"/>
  <c r="AD1076" i="16" s="1"/>
  <c r="AD1077" i="16" s="1"/>
  <c r="AD1078" i="16" s="1"/>
  <c r="AD1079" i="16" s="1"/>
  <c r="AD1080" i="16" s="1"/>
  <c r="AD1081" i="16" s="1"/>
  <c r="AD1082" i="16" s="1"/>
  <c r="AD1083" i="16" s="1"/>
  <c r="AD1084" i="16" s="1"/>
  <c r="AD1085" i="16" s="1"/>
  <c r="AD1086" i="16" s="1"/>
  <c r="AD1087" i="16" s="1"/>
  <c r="AD1088" i="16" s="1"/>
  <c r="AD1089" i="16" s="1"/>
  <c r="AD1090" i="16" s="1"/>
  <c r="AD1091" i="16" s="1"/>
  <c r="AD1092" i="16" s="1"/>
  <c r="AD1093" i="16" s="1"/>
  <c r="AD1094" i="16" s="1"/>
  <c r="AD1095" i="16" s="1"/>
  <c r="AD1096" i="16" s="1"/>
  <c r="AD1097" i="16" s="1"/>
  <c r="AD1098" i="16" s="1"/>
  <c r="AD1099" i="16" s="1"/>
  <c r="AD1100" i="16" s="1"/>
  <c r="AD1101" i="16" s="1"/>
  <c r="AD1102" i="16" s="1"/>
  <c r="AD1103" i="16" s="1"/>
  <c r="AD1104" i="16" s="1"/>
  <c r="AD1105" i="16" s="1"/>
  <c r="AD1106" i="16" s="1"/>
  <c r="AD1107" i="16" s="1"/>
  <c r="AD1108" i="16" s="1"/>
  <c r="AD1109" i="16" s="1"/>
  <c r="AD1110" i="16" s="1"/>
  <c r="AD1111" i="16" s="1"/>
  <c r="AD1112" i="16" s="1"/>
  <c r="AD1113" i="16" s="1"/>
  <c r="AD1114" i="16" s="1"/>
  <c r="AD1115" i="16" s="1"/>
  <c r="AD1116" i="16" s="1"/>
  <c r="AD1117" i="16" s="1"/>
  <c r="AD1118" i="16" s="1"/>
  <c r="AD1119" i="16" s="1"/>
  <c r="AD1120" i="16" s="1"/>
  <c r="AD1121" i="16" s="1"/>
  <c r="AD1122" i="16" s="1"/>
  <c r="AD1123" i="16" s="1"/>
  <c r="AD1124" i="16" s="1"/>
  <c r="AD1125" i="16" s="1"/>
  <c r="AD1126" i="16" s="1"/>
  <c r="AD1127" i="16" s="1"/>
  <c r="AD1128" i="16" s="1"/>
  <c r="AD1129" i="16" s="1"/>
  <c r="AD1130" i="16" s="1"/>
  <c r="AD1131" i="16" s="1"/>
  <c r="AD1132" i="16" s="1"/>
  <c r="AD1133" i="16" s="1"/>
  <c r="AD1134" i="16" s="1"/>
  <c r="AD1135" i="16" s="1"/>
  <c r="AD1136" i="16" s="1"/>
  <c r="AD1137" i="16" s="1"/>
  <c r="AD1138" i="16" s="1"/>
  <c r="AD1139" i="16" s="1"/>
  <c r="AD1140" i="16" s="1"/>
  <c r="AD1141" i="16" s="1"/>
  <c r="AD1142" i="16" s="1"/>
  <c r="AD1143" i="16" s="1"/>
  <c r="AD1144" i="16" s="1"/>
  <c r="AD1145" i="16" s="1"/>
  <c r="AD1146" i="16" s="1"/>
  <c r="AD1147" i="16" s="1"/>
  <c r="AD1148" i="16" s="1"/>
  <c r="AD1149" i="16" s="1"/>
  <c r="AD1150" i="16" s="1"/>
  <c r="AD1151" i="16" s="1"/>
  <c r="AD1152" i="16" s="1"/>
  <c r="AD1153" i="16" s="1"/>
  <c r="AD1154" i="16" s="1"/>
  <c r="AD1155" i="16" s="1"/>
  <c r="AD1156" i="16" s="1"/>
  <c r="AD1157" i="16" s="1"/>
  <c r="AD1158" i="16" s="1"/>
  <c r="AD1159" i="16" s="1"/>
  <c r="AD1160" i="16" s="1"/>
  <c r="AD1161" i="16" s="1"/>
  <c r="AD1162" i="16" s="1"/>
  <c r="AD1163" i="16" s="1"/>
  <c r="AD1164" i="16" s="1"/>
  <c r="AD1165" i="16" s="1"/>
  <c r="AD1166" i="16" s="1"/>
  <c r="AD1167" i="16" s="1"/>
  <c r="AD1168" i="16" s="1"/>
  <c r="AD1169" i="16" s="1"/>
  <c r="AD1170" i="16" s="1"/>
  <c r="AD1171" i="16" s="1"/>
  <c r="AD1172" i="16" s="1"/>
  <c r="AD1173" i="16" s="1"/>
  <c r="AD1174" i="16" s="1"/>
  <c r="AD1175" i="16" s="1"/>
  <c r="AD1176" i="16" s="1"/>
  <c r="AD1177" i="16" s="1"/>
  <c r="AD1178" i="16" s="1"/>
  <c r="AD1179" i="16" s="1"/>
  <c r="AD1180" i="16" s="1"/>
  <c r="AD1181" i="16" s="1"/>
  <c r="AD1182" i="16" s="1"/>
  <c r="AD1183" i="16" s="1"/>
  <c r="AD1184" i="16" s="1"/>
  <c r="AD1185" i="16" s="1"/>
  <c r="AD1186" i="16" s="1"/>
  <c r="AD1187" i="16" s="1"/>
  <c r="AD1188" i="16" s="1"/>
  <c r="AD1189" i="16" s="1"/>
  <c r="AD1190" i="16" s="1"/>
  <c r="AD1191" i="16" s="1"/>
  <c r="AD1192" i="16" s="1"/>
  <c r="AD1193" i="16" s="1"/>
  <c r="AD1194" i="16" s="1"/>
  <c r="AD1195" i="16" s="1"/>
  <c r="AD1196" i="16" s="1"/>
  <c r="AD1197" i="16" s="1"/>
  <c r="AD1198" i="16" s="1"/>
  <c r="AD1199" i="16" s="1"/>
  <c r="AD1200" i="16" s="1"/>
  <c r="AD1201" i="16" s="1"/>
  <c r="AD1202" i="16" s="1"/>
  <c r="AD1203" i="16" s="1"/>
  <c r="AD1204" i="16" s="1"/>
  <c r="AD1205" i="16" s="1"/>
  <c r="AD1206" i="16" s="1"/>
  <c r="AD1207" i="16" s="1"/>
  <c r="AD1208" i="16" s="1"/>
  <c r="AD1209" i="16" s="1"/>
  <c r="AD1210" i="16" s="1"/>
  <c r="AD1211" i="16" s="1"/>
  <c r="AD1212" i="16" s="1"/>
  <c r="AD1213" i="16" s="1"/>
  <c r="AD1214" i="16" s="1"/>
  <c r="AD1215" i="16" s="1"/>
  <c r="AD1216" i="16" s="1"/>
  <c r="AD1217" i="16" s="1"/>
  <c r="AD1218" i="16" s="1"/>
  <c r="AD1219" i="16" s="1"/>
  <c r="AD1220" i="16" s="1"/>
  <c r="AD1221" i="16" s="1"/>
  <c r="AD1222" i="16" s="1"/>
  <c r="AD1223" i="16" s="1"/>
  <c r="AD1224" i="16" s="1"/>
  <c r="AD1225" i="16" s="1"/>
  <c r="AD1226" i="16" s="1"/>
  <c r="AD1227" i="16" s="1"/>
  <c r="AD1228" i="16" s="1"/>
  <c r="AD1229" i="16" s="1"/>
  <c r="AD1230" i="16" s="1"/>
  <c r="AD1231" i="16" s="1"/>
  <c r="AD1232" i="16" s="1"/>
  <c r="AD1233" i="16" s="1"/>
  <c r="AD1234" i="16" s="1"/>
  <c r="AD1235" i="16" s="1"/>
  <c r="AD1236" i="16" s="1"/>
  <c r="AD1237" i="16" s="1"/>
  <c r="AD1238" i="16" s="1"/>
  <c r="AD1239" i="16" s="1"/>
  <c r="AD1240" i="16" s="1"/>
  <c r="AD1241" i="16" s="1"/>
  <c r="AD1242" i="16" s="1"/>
  <c r="AD1243" i="16" s="1"/>
  <c r="AD1244" i="16" s="1"/>
  <c r="AD1245" i="16" s="1"/>
  <c r="AD1246" i="16" s="1"/>
  <c r="AD1247" i="16" s="1"/>
  <c r="AD1248" i="16" s="1"/>
  <c r="AD1249" i="16" s="1"/>
  <c r="AD1250" i="16" s="1"/>
  <c r="AD1251" i="16" s="1"/>
  <c r="AD1252" i="16" s="1"/>
  <c r="AD1253" i="16" s="1"/>
  <c r="AD1254" i="16" s="1"/>
  <c r="AD1255" i="16" s="1"/>
  <c r="AD1256" i="16" s="1"/>
  <c r="AD1257" i="16" s="1"/>
  <c r="AD1258" i="16" s="1"/>
  <c r="AD1259" i="16" s="1"/>
  <c r="AD1260" i="16" s="1"/>
  <c r="AD1261" i="16" s="1"/>
  <c r="AD1262" i="16" s="1"/>
  <c r="AD1263" i="16" s="1"/>
  <c r="AD1264" i="16" s="1"/>
  <c r="AD1265" i="16" s="1"/>
  <c r="AD1266" i="16" s="1"/>
  <c r="AD1267" i="16" s="1"/>
  <c r="AD1268" i="16" s="1"/>
  <c r="AD1269" i="16" s="1"/>
  <c r="AD1270" i="16" s="1"/>
  <c r="AD1271" i="16" s="1"/>
  <c r="AD1272" i="16" s="1"/>
  <c r="AD1273" i="16" s="1"/>
  <c r="AD1274" i="16" s="1"/>
  <c r="AD1275" i="16" s="1"/>
  <c r="AD1276" i="16" s="1"/>
  <c r="AD1277" i="16" s="1"/>
  <c r="AD1278" i="16" s="1"/>
  <c r="AD1279" i="16" s="1"/>
  <c r="AD1280" i="16" s="1"/>
  <c r="AD1281" i="16" s="1"/>
  <c r="AD1282" i="16" s="1"/>
  <c r="AD1283" i="16" s="1"/>
  <c r="AD1284" i="16" s="1"/>
  <c r="AD1285" i="16" s="1"/>
  <c r="AD1286" i="16" s="1"/>
  <c r="AD1287" i="16" s="1"/>
  <c r="AD1288" i="16" s="1"/>
  <c r="AD1289" i="16" s="1"/>
  <c r="AD1290" i="16" s="1"/>
  <c r="AD1291" i="16" s="1"/>
  <c r="AD1292" i="16" s="1"/>
  <c r="AD1293" i="16" s="1"/>
  <c r="AD1294" i="16" s="1"/>
  <c r="AD1295" i="16" s="1"/>
  <c r="AD1296" i="16" s="1"/>
  <c r="AD1297" i="16" s="1"/>
  <c r="AD1298" i="16" s="1"/>
  <c r="AD1299" i="16" s="1"/>
  <c r="AD1300" i="16" s="1"/>
  <c r="AD1301" i="16" s="1"/>
  <c r="AD1302" i="16" s="1"/>
  <c r="AD1303" i="16" s="1"/>
  <c r="AD1304" i="16" s="1"/>
  <c r="AD1305" i="16" s="1"/>
  <c r="AE3" i="16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E48" i="16" s="1"/>
  <c r="AE49" i="16" s="1"/>
  <c r="AE50" i="16" s="1"/>
  <c r="AE51" i="16" s="1"/>
  <c r="AE52" i="16" s="1"/>
  <c r="AE53" i="16" s="1"/>
  <c r="AE54" i="16" s="1"/>
  <c r="AE55" i="16" s="1"/>
  <c r="AE56" i="16" s="1"/>
  <c r="AE57" i="16" s="1"/>
  <c r="AE58" i="16" s="1"/>
  <c r="AE59" i="16" s="1"/>
  <c r="AE60" i="16" s="1"/>
  <c r="AE61" i="16" s="1"/>
  <c r="AE62" i="16" s="1"/>
  <c r="AE63" i="16" s="1"/>
  <c r="AE64" i="16" s="1"/>
  <c r="AE65" i="16" s="1"/>
  <c r="AE66" i="16" s="1"/>
  <c r="AE67" i="16" s="1"/>
  <c r="AE68" i="16" s="1"/>
  <c r="AE69" i="16" s="1"/>
  <c r="AE70" i="16" s="1"/>
  <c r="AE71" i="16" s="1"/>
  <c r="AE72" i="16" s="1"/>
  <c r="AE73" i="16" s="1"/>
  <c r="AE74" i="16" s="1"/>
  <c r="AE75" i="16" s="1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E95" i="16" s="1"/>
  <c r="AE96" i="16" s="1"/>
  <c r="AE97" i="16" s="1"/>
  <c r="AE98" i="16" s="1"/>
  <c r="AE99" i="16" s="1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AE119" i="16" s="1"/>
  <c r="AE120" i="16" s="1"/>
  <c r="AE121" i="16" s="1"/>
  <c r="AE122" i="16" s="1"/>
  <c r="AE123" i="16" s="1"/>
  <c r="AE124" i="16" s="1"/>
  <c r="AE125" i="16" s="1"/>
  <c r="AE126" i="16" s="1"/>
  <c r="AE127" i="16" s="1"/>
  <c r="AE128" i="16" s="1"/>
  <c r="AE129" i="16" s="1"/>
  <c r="AE130" i="16" s="1"/>
  <c r="AE131" i="16" s="1"/>
  <c r="AE132" i="16" s="1"/>
  <c r="AE133" i="16" s="1"/>
  <c r="AE134" i="16" s="1"/>
  <c r="AE135" i="16" s="1"/>
  <c r="AE136" i="16" s="1"/>
  <c r="AE137" i="16" s="1"/>
  <c r="AE138" i="16" s="1"/>
  <c r="AE139" i="16" s="1"/>
  <c r="AE140" i="16" s="1"/>
  <c r="AE141" i="16" s="1"/>
  <c r="AE142" i="16" s="1"/>
  <c r="AE143" i="16" s="1"/>
  <c r="AE144" i="16" s="1"/>
  <c r="AE145" i="16" s="1"/>
  <c r="AE146" i="16" s="1"/>
  <c r="AE147" i="16" s="1"/>
  <c r="AE148" i="16" s="1"/>
  <c r="AE149" i="16" s="1"/>
  <c r="AE150" i="16" s="1"/>
  <c r="AE151" i="16" s="1"/>
  <c r="AE152" i="16" s="1"/>
  <c r="AE153" i="16" s="1"/>
  <c r="AE154" i="16" s="1"/>
  <c r="AE155" i="16" s="1"/>
  <c r="AE156" i="16" s="1"/>
  <c r="AE157" i="16" s="1"/>
  <c r="AE158" i="16" s="1"/>
  <c r="AE159" i="16" s="1"/>
  <c r="AE160" i="16" s="1"/>
  <c r="AE161" i="16" s="1"/>
  <c r="AE162" i="16" s="1"/>
  <c r="AE163" i="16" s="1"/>
  <c r="AE164" i="16" s="1"/>
  <c r="AE165" i="16" s="1"/>
  <c r="AE166" i="16" s="1"/>
  <c r="AE167" i="16" s="1"/>
  <c r="AE168" i="16" s="1"/>
  <c r="AE169" i="16" s="1"/>
  <c r="AE170" i="16" s="1"/>
  <c r="AE171" i="16" s="1"/>
  <c r="AE172" i="16" s="1"/>
  <c r="AE173" i="16" s="1"/>
  <c r="AE174" i="16" s="1"/>
  <c r="AE175" i="16" s="1"/>
  <c r="AE176" i="16" s="1"/>
  <c r="AE177" i="16" s="1"/>
  <c r="AE178" i="16" s="1"/>
  <c r="AE179" i="16" s="1"/>
  <c r="AE180" i="16" s="1"/>
  <c r="AE181" i="16" s="1"/>
  <c r="AE182" i="16" s="1"/>
  <c r="AE183" i="16" s="1"/>
  <c r="AE184" i="16" s="1"/>
  <c r="AE185" i="16" s="1"/>
  <c r="AE186" i="16" s="1"/>
  <c r="AE187" i="16" s="1"/>
  <c r="AE188" i="16" s="1"/>
  <c r="AE189" i="16" s="1"/>
  <c r="AE190" i="16" s="1"/>
  <c r="AE191" i="16" s="1"/>
  <c r="AE192" i="16" s="1"/>
  <c r="AE193" i="16" s="1"/>
  <c r="AE194" i="16" s="1"/>
  <c r="AE195" i="16" s="1"/>
  <c r="AE196" i="16" s="1"/>
  <c r="AE197" i="16" s="1"/>
  <c r="AE198" i="16" s="1"/>
  <c r="AE199" i="16" s="1"/>
  <c r="AE200" i="16" s="1"/>
  <c r="AE201" i="16" s="1"/>
  <c r="AE202" i="16" s="1"/>
  <c r="AE203" i="16" s="1"/>
  <c r="AE204" i="16" s="1"/>
  <c r="AE205" i="16" s="1"/>
  <c r="AE206" i="16" s="1"/>
  <c r="AE207" i="16" s="1"/>
  <c r="AE208" i="16" s="1"/>
  <c r="AE209" i="16" s="1"/>
  <c r="AE210" i="16" s="1"/>
  <c r="AE211" i="16" s="1"/>
  <c r="AE212" i="16" s="1"/>
  <c r="AE213" i="16" s="1"/>
  <c r="AE214" i="16" s="1"/>
  <c r="AE215" i="16" s="1"/>
  <c r="AE216" i="16" s="1"/>
  <c r="AE217" i="16" s="1"/>
  <c r="AE218" i="16" s="1"/>
  <c r="AE219" i="16" s="1"/>
  <c r="AE220" i="16" s="1"/>
  <c r="AE221" i="16" s="1"/>
  <c r="AE222" i="16" s="1"/>
  <c r="AE223" i="16" s="1"/>
  <c r="AE224" i="16" s="1"/>
  <c r="AE225" i="16" s="1"/>
  <c r="AE226" i="16" s="1"/>
  <c r="AE227" i="16" s="1"/>
  <c r="AE228" i="16" s="1"/>
  <c r="AE229" i="16" s="1"/>
  <c r="AE230" i="16" s="1"/>
  <c r="AE231" i="16" s="1"/>
  <c r="AE232" i="16" s="1"/>
  <c r="AE233" i="16" s="1"/>
  <c r="AE234" i="16" s="1"/>
  <c r="AE235" i="16" s="1"/>
  <c r="AE236" i="16" s="1"/>
  <c r="AE237" i="16" s="1"/>
  <c r="AE238" i="16" s="1"/>
  <c r="AE239" i="16" s="1"/>
  <c r="AE240" i="16" s="1"/>
  <c r="AE241" i="16" s="1"/>
  <c r="AE242" i="16" s="1"/>
  <c r="AE243" i="16" s="1"/>
  <c r="AE244" i="16" s="1"/>
  <c r="AE245" i="16" s="1"/>
  <c r="AE246" i="16" s="1"/>
  <c r="AE247" i="16" s="1"/>
  <c r="AE248" i="16" s="1"/>
  <c r="AE249" i="16" s="1"/>
  <c r="AE250" i="16" s="1"/>
  <c r="AE251" i="16" s="1"/>
  <c r="AE252" i="16" s="1"/>
  <c r="AE253" i="16" s="1"/>
  <c r="AE254" i="16" s="1"/>
  <c r="AE255" i="16" s="1"/>
  <c r="AE256" i="16" s="1"/>
  <c r="AE257" i="16" s="1"/>
  <c r="AE258" i="16" s="1"/>
  <c r="AE259" i="16" s="1"/>
  <c r="AE260" i="16" s="1"/>
  <c r="AE261" i="16" s="1"/>
  <c r="AE262" i="16" s="1"/>
  <c r="AE263" i="16" s="1"/>
  <c r="AE264" i="16" s="1"/>
  <c r="AE265" i="16" s="1"/>
  <c r="AE266" i="16" s="1"/>
  <c r="AE267" i="16" s="1"/>
  <c r="AE268" i="16" s="1"/>
  <c r="AE269" i="16" s="1"/>
  <c r="AE270" i="16" s="1"/>
  <c r="AE271" i="16" s="1"/>
  <c r="AE272" i="16" s="1"/>
  <c r="AE273" i="16" s="1"/>
  <c r="AE274" i="16" s="1"/>
  <c r="AE275" i="16" s="1"/>
  <c r="AE276" i="16" s="1"/>
  <c r="AE277" i="16" s="1"/>
  <c r="AE278" i="16" s="1"/>
  <c r="AE279" i="16" s="1"/>
  <c r="AE280" i="16" s="1"/>
  <c r="AE281" i="16" s="1"/>
  <c r="AE282" i="16" s="1"/>
  <c r="AE283" i="16" s="1"/>
  <c r="AE284" i="16" s="1"/>
  <c r="AE285" i="16" s="1"/>
  <c r="AE286" i="16" s="1"/>
  <c r="AE287" i="16" s="1"/>
  <c r="AE288" i="16" s="1"/>
  <c r="AE289" i="16" s="1"/>
  <c r="AE290" i="16" s="1"/>
  <c r="AE291" i="16" s="1"/>
  <c r="AE292" i="16" s="1"/>
  <c r="AE293" i="16" s="1"/>
  <c r="AE294" i="16" s="1"/>
  <c r="AE295" i="16" s="1"/>
  <c r="AE296" i="16" s="1"/>
  <c r="AE297" i="16" s="1"/>
  <c r="AE298" i="16" s="1"/>
  <c r="AE299" i="16" s="1"/>
  <c r="AE300" i="16" s="1"/>
  <c r="AE301" i="16" s="1"/>
  <c r="AE302" i="16" s="1"/>
  <c r="AE303" i="16" s="1"/>
  <c r="AE304" i="16" s="1"/>
  <c r="AE305" i="16" s="1"/>
  <c r="AE306" i="16" s="1"/>
  <c r="AE307" i="16" s="1"/>
  <c r="AE308" i="16" s="1"/>
  <c r="AE309" i="16" s="1"/>
  <c r="AE310" i="16" s="1"/>
  <c r="AE311" i="16" s="1"/>
  <c r="AE312" i="16" s="1"/>
  <c r="AE313" i="16" s="1"/>
  <c r="AE314" i="16" s="1"/>
  <c r="AE315" i="16" s="1"/>
  <c r="AE316" i="16" s="1"/>
  <c r="AE317" i="16" s="1"/>
  <c r="AE318" i="16" s="1"/>
  <c r="AE319" i="16" s="1"/>
  <c r="AE320" i="16" s="1"/>
  <c r="AE321" i="16" s="1"/>
  <c r="AE322" i="16" s="1"/>
  <c r="AE323" i="16" s="1"/>
  <c r="AE324" i="16" s="1"/>
  <c r="AE325" i="16" s="1"/>
  <c r="AE326" i="16" s="1"/>
  <c r="AE327" i="16" s="1"/>
  <c r="AE328" i="16" s="1"/>
  <c r="AE329" i="16" s="1"/>
  <c r="AE330" i="16" s="1"/>
  <c r="AE331" i="16" s="1"/>
  <c r="AE332" i="16" s="1"/>
  <c r="AE333" i="16" s="1"/>
  <c r="AE334" i="16" s="1"/>
  <c r="AE335" i="16" s="1"/>
  <c r="AE336" i="16" s="1"/>
  <c r="AE337" i="16" s="1"/>
  <c r="AE338" i="16" s="1"/>
  <c r="AE339" i="16" s="1"/>
  <c r="AE340" i="16" s="1"/>
  <c r="AE341" i="16" s="1"/>
  <c r="AE342" i="16" s="1"/>
  <c r="AE343" i="16" s="1"/>
  <c r="AE344" i="16" s="1"/>
  <c r="AE345" i="16" s="1"/>
  <c r="AE346" i="16" s="1"/>
  <c r="AE347" i="16" s="1"/>
  <c r="AE348" i="16" s="1"/>
  <c r="AE349" i="16" s="1"/>
  <c r="AE350" i="16" s="1"/>
  <c r="AE351" i="16" s="1"/>
  <c r="AE352" i="16" s="1"/>
  <c r="AE353" i="16" s="1"/>
  <c r="AE354" i="16" s="1"/>
  <c r="AE355" i="16" s="1"/>
  <c r="AE356" i="16" s="1"/>
  <c r="AE357" i="16" s="1"/>
  <c r="AE358" i="16" s="1"/>
  <c r="AE359" i="16" s="1"/>
  <c r="AE360" i="16" s="1"/>
  <c r="AE361" i="16" s="1"/>
  <c r="AE362" i="16" s="1"/>
  <c r="AE363" i="16" s="1"/>
  <c r="AE364" i="16" s="1"/>
  <c r="AE365" i="16" s="1"/>
  <c r="AE366" i="16" s="1"/>
  <c r="AE367" i="16" s="1"/>
  <c r="AE368" i="16" s="1"/>
  <c r="AE369" i="16" s="1"/>
  <c r="AE370" i="16" s="1"/>
  <c r="AE371" i="16" s="1"/>
  <c r="AE372" i="16" s="1"/>
  <c r="AE373" i="16" s="1"/>
  <c r="AE374" i="16" s="1"/>
  <c r="AE375" i="16" s="1"/>
  <c r="AE376" i="16" s="1"/>
  <c r="AE377" i="16" s="1"/>
  <c r="AE378" i="16" s="1"/>
  <c r="AE379" i="16" s="1"/>
  <c r="AE380" i="16" s="1"/>
  <c r="AE381" i="16" s="1"/>
  <c r="AE382" i="16" s="1"/>
  <c r="AE383" i="16" s="1"/>
  <c r="AE384" i="16" s="1"/>
  <c r="AE385" i="16" s="1"/>
  <c r="AE386" i="16" s="1"/>
  <c r="AE387" i="16" s="1"/>
  <c r="AE388" i="16" s="1"/>
  <c r="AE389" i="16" s="1"/>
  <c r="AE390" i="16" s="1"/>
  <c r="AE391" i="16" s="1"/>
  <c r="AE392" i="16" s="1"/>
  <c r="AE393" i="16" s="1"/>
  <c r="AE394" i="16" s="1"/>
  <c r="AE395" i="16" s="1"/>
  <c r="AE396" i="16" s="1"/>
  <c r="AE397" i="16" s="1"/>
  <c r="AE398" i="16" s="1"/>
  <c r="AE399" i="16" s="1"/>
  <c r="AE400" i="16" s="1"/>
  <c r="AE401" i="16" s="1"/>
  <c r="AE402" i="16" s="1"/>
  <c r="AE403" i="16" s="1"/>
  <c r="AE404" i="16" s="1"/>
  <c r="AE405" i="16" s="1"/>
  <c r="AE406" i="16" s="1"/>
  <c r="AE407" i="16" s="1"/>
  <c r="AE408" i="16" s="1"/>
  <c r="AE409" i="16" s="1"/>
  <c r="AE410" i="16" s="1"/>
  <c r="AE411" i="16" s="1"/>
  <c r="AE412" i="16" s="1"/>
  <c r="AE413" i="16" s="1"/>
  <c r="AE414" i="16" s="1"/>
  <c r="AE415" i="16" s="1"/>
  <c r="AE416" i="16" s="1"/>
  <c r="AE417" i="16" s="1"/>
  <c r="AE418" i="16" s="1"/>
  <c r="AE419" i="16" s="1"/>
  <c r="AE420" i="16" s="1"/>
  <c r="AE421" i="16" s="1"/>
  <c r="AE422" i="16" s="1"/>
  <c r="AE423" i="16" s="1"/>
  <c r="AE424" i="16" s="1"/>
  <c r="AE425" i="16" s="1"/>
  <c r="AE426" i="16" s="1"/>
  <c r="AE427" i="16" s="1"/>
  <c r="AE428" i="16" s="1"/>
  <c r="AE429" i="16" s="1"/>
  <c r="AE430" i="16" s="1"/>
  <c r="AE431" i="16" s="1"/>
  <c r="AE432" i="16" s="1"/>
  <c r="AE433" i="16" s="1"/>
  <c r="AE434" i="16" s="1"/>
  <c r="AE435" i="16" s="1"/>
  <c r="AE436" i="16" s="1"/>
  <c r="AE437" i="16" s="1"/>
  <c r="AE438" i="16" s="1"/>
  <c r="AE439" i="16" s="1"/>
  <c r="AE440" i="16" s="1"/>
  <c r="AE441" i="16" s="1"/>
  <c r="AE442" i="16" s="1"/>
  <c r="AE443" i="16" s="1"/>
  <c r="AE444" i="16" s="1"/>
  <c r="AE445" i="16" s="1"/>
  <c r="AE446" i="16" s="1"/>
  <c r="AE447" i="16" s="1"/>
  <c r="AE448" i="16" s="1"/>
  <c r="AE449" i="16" s="1"/>
  <c r="AE450" i="16" s="1"/>
  <c r="AE451" i="16" s="1"/>
  <c r="AE452" i="16" s="1"/>
  <c r="AE453" i="16" s="1"/>
  <c r="AE454" i="16" s="1"/>
  <c r="AE455" i="16" s="1"/>
  <c r="AE456" i="16" s="1"/>
  <c r="AE457" i="16" s="1"/>
  <c r="AE458" i="16" s="1"/>
  <c r="AE459" i="16" s="1"/>
  <c r="AE460" i="16" s="1"/>
  <c r="AE461" i="16" s="1"/>
  <c r="AE462" i="16" s="1"/>
  <c r="AE463" i="16" s="1"/>
  <c r="AE464" i="16" s="1"/>
  <c r="AE465" i="16" s="1"/>
  <c r="AE466" i="16" s="1"/>
  <c r="AE467" i="16" s="1"/>
  <c r="AE468" i="16" s="1"/>
  <c r="AE469" i="16" s="1"/>
  <c r="AE470" i="16" s="1"/>
  <c r="AE471" i="16" s="1"/>
  <c r="AE472" i="16" s="1"/>
  <c r="AE473" i="16" s="1"/>
  <c r="AE474" i="16" s="1"/>
  <c r="AE475" i="16" s="1"/>
  <c r="AE476" i="16" s="1"/>
  <c r="AE477" i="16" s="1"/>
  <c r="AE478" i="16" s="1"/>
  <c r="AE479" i="16" s="1"/>
  <c r="AE480" i="16" s="1"/>
  <c r="AE481" i="16" s="1"/>
  <c r="AE482" i="16" s="1"/>
  <c r="AE483" i="16" s="1"/>
  <c r="AE484" i="16" s="1"/>
  <c r="AE485" i="16" s="1"/>
  <c r="AE486" i="16" s="1"/>
  <c r="AE487" i="16" s="1"/>
  <c r="AE488" i="16" s="1"/>
  <c r="AE489" i="16" s="1"/>
  <c r="AE490" i="16" s="1"/>
  <c r="AE491" i="16" s="1"/>
  <c r="AE492" i="16" s="1"/>
  <c r="AE493" i="16" s="1"/>
  <c r="AE494" i="16" s="1"/>
  <c r="AE495" i="16" s="1"/>
  <c r="AE496" i="16" s="1"/>
  <c r="AE497" i="16" s="1"/>
  <c r="AE498" i="16" s="1"/>
  <c r="AE499" i="16" s="1"/>
  <c r="AE500" i="16" s="1"/>
  <c r="AE501" i="16" s="1"/>
  <c r="AE502" i="16" s="1"/>
  <c r="AE503" i="16" s="1"/>
  <c r="AE504" i="16" s="1"/>
  <c r="AE505" i="16" s="1"/>
  <c r="AE506" i="16" s="1"/>
  <c r="AE507" i="16" s="1"/>
  <c r="AE508" i="16" s="1"/>
  <c r="AE509" i="16" s="1"/>
  <c r="AE510" i="16" s="1"/>
  <c r="AE511" i="16" s="1"/>
  <c r="AE512" i="16" s="1"/>
  <c r="AE513" i="16" s="1"/>
  <c r="AE514" i="16" s="1"/>
  <c r="AE515" i="16" s="1"/>
  <c r="AE516" i="16" s="1"/>
  <c r="AE517" i="16" s="1"/>
  <c r="AE518" i="16" s="1"/>
  <c r="AE519" i="16" s="1"/>
  <c r="AE520" i="16" s="1"/>
  <c r="AE521" i="16" s="1"/>
  <c r="AE522" i="16" s="1"/>
  <c r="AE523" i="16" s="1"/>
  <c r="AE524" i="16" s="1"/>
  <c r="AE525" i="16" s="1"/>
  <c r="AE526" i="16" s="1"/>
  <c r="AE527" i="16" s="1"/>
  <c r="AE528" i="16" s="1"/>
  <c r="AE529" i="16" s="1"/>
  <c r="AE530" i="16" s="1"/>
  <c r="AE531" i="16" s="1"/>
  <c r="AE532" i="16" s="1"/>
  <c r="AE533" i="16" s="1"/>
  <c r="AE534" i="16" s="1"/>
  <c r="AE535" i="16" s="1"/>
  <c r="AE536" i="16" s="1"/>
  <c r="AE537" i="16" s="1"/>
  <c r="AE538" i="16" s="1"/>
  <c r="AE539" i="16" s="1"/>
  <c r="AE540" i="16" s="1"/>
  <c r="AE541" i="16" s="1"/>
  <c r="AE542" i="16" s="1"/>
  <c r="AE543" i="16" s="1"/>
  <c r="AE544" i="16" s="1"/>
  <c r="AE545" i="16" s="1"/>
  <c r="AE546" i="16" s="1"/>
  <c r="AE547" i="16" s="1"/>
  <c r="AE548" i="16" s="1"/>
  <c r="AE549" i="16" s="1"/>
  <c r="AE550" i="16" s="1"/>
  <c r="AE551" i="16" s="1"/>
  <c r="AE552" i="16" s="1"/>
  <c r="AE553" i="16" s="1"/>
  <c r="AE554" i="16" s="1"/>
  <c r="AE555" i="16" s="1"/>
  <c r="AE556" i="16" s="1"/>
  <c r="AE557" i="16" s="1"/>
  <c r="AE558" i="16" s="1"/>
  <c r="AE559" i="16" s="1"/>
  <c r="AE560" i="16" s="1"/>
  <c r="AE561" i="16" s="1"/>
  <c r="AE562" i="16" s="1"/>
  <c r="AE563" i="16" s="1"/>
  <c r="AE564" i="16" s="1"/>
  <c r="AE565" i="16" s="1"/>
  <c r="AE566" i="16" s="1"/>
  <c r="AE567" i="16" s="1"/>
  <c r="AE568" i="16" s="1"/>
  <c r="AE569" i="16" s="1"/>
  <c r="AE570" i="16" s="1"/>
  <c r="AE571" i="16" s="1"/>
  <c r="AE572" i="16" s="1"/>
  <c r="AE573" i="16" s="1"/>
  <c r="AE574" i="16" s="1"/>
  <c r="AE575" i="16" s="1"/>
  <c r="AE576" i="16" s="1"/>
  <c r="AE577" i="16" s="1"/>
  <c r="AE578" i="16" s="1"/>
  <c r="AE579" i="16" s="1"/>
  <c r="AE580" i="16" s="1"/>
  <c r="AE581" i="16" s="1"/>
  <c r="AE582" i="16" s="1"/>
  <c r="AE583" i="16" s="1"/>
  <c r="AE584" i="16" s="1"/>
  <c r="AE585" i="16" s="1"/>
  <c r="AE586" i="16" s="1"/>
  <c r="AE587" i="16" s="1"/>
  <c r="AE588" i="16" s="1"/>
  <c r="AE589" i="16" s="1"/>
  <c r="AE590" i="16" s="1"/>
  <c r="AE591" i="16" s="1"/>
  <c r="AE592" i="16" s="1"/>
  <c r="AE593" i="16" s="1"/>
  <c r="AE594" i="16" s="1"/>
  <c r="AE595" i="16" s="1"/>
  <c r="AE596" i="16" s="1"/>
  <c r="AE597" i="16" s="1"/>
  <c r="AE598" i="16" s="1"/>
  <c r="AE599" i="16" s="1"/>
  <c r="AE600" i="16" s="1"/>
  <c r="AE601" i="16" s="1"/>
  <c r="AE602" i="16" s="1"/>
  <c r="AE603" i="16" s="1"/>
  <c r="AE604" i="16" s="1"/>
  <c r="AE605" i="16" s="1"/>
  <c r="AE606" i="16" s="1"/>
  <c r="AE607" i="16" s="1"/>
  <c r="AE608" i="16" s="1"/>
  <c r="AE609" i="16" s="1"/>
  <c r="AE610" i="16" s="1"/>
  <c r="AE611" i="16" s="1"/>
  <c r="AE612" i="16" s="1"/>
  <c r="AE613" i="16" s="1"/>
  <c r="AE614" i="16" s="1"/>
  <c r="AE615" i="16" s="1"/>
  <c r="AE616" i="16" s="1"/>
  <c r="AE617" i="16" s="1"/>
  <c r="AE618" i="16" s="1"/>
  <c r="AE619" i="16" s="1"/>
  <c r="AE620" i="16" s="1"/>
  <c r="AE621" i="16" s="1"/>
  <c r="AE622" i="16" s="1"/>
  <c r="AE623" i="16" s="1"/>
  <c r="AE624" i="16" s="1"/>
  <c r="AE625" i="16" s="1"/>
  <c r="AE626" i="16" s="1"/>
  <c r="AE627" i="16" s="1"/>
  <c r="AE628" i="16" s="1"/>
  <c r="AE629" i="16" s="1"/>
  <c r="AE630" i="16" s="1"/>
  <c r="AE631" i="16" s="1"/>
  <c r="AE632" i="16" s="1"/>
  <c r="AE633" i="16" s="1"/>
  <c r="AE634" i="16" s="1"/>
  <c r="AE635" i="16" s="1"/>
  <c r="AE636" i="16" s="1"/>
  <c r="AE637" i="16" s="1"/>
  <c r="AE638" i="16" s="1"/>
  <c r="AE639" i="16" s="1"/>
  <c r="AE640" i="16" s="1"/>
  <c r="AE641" i="16" s="1"/>
  <c r="AE642" i="16" s="1"/>
  <c r="AE643" i="16" s="1"/>
  <c r="AE644" i="16" s="1"/>
  <c r="AE645" i="16" s="1"/>
  <c r="AE646" i="16" s="1"/>
  <c r="AE647" i="16" s="1"/>
  <c r="AE648" i="16" s="1"/>
  <c r="AE649" i="16" s="1"/>
  <c r="AE650" i="16" s="1"/>
  <c r="AE651" i="16" s="1"/>
  <c r="AE652" i="16" s="1"/>
  <c r="AE653" i="16" s="1"/>
  <c r="AE654" i="16" s="1"/>
  <c r="AE655" i="16" s="1"/>
  <c r="AE656" i="16" s="1"/>
  <c r="AE657" i="16" s="1"/>
  <c r="AE658" i="16" s="1"/>
  <c r="AE659" i="16" s="1"/>
  <c r="AE660" i="16" s="1"/>
  <c r="AE661" i="16" s="1"/>
  <c r="AE662" i="16" s="1"/>
  <c r="AE663" i="16" s="1"/>
  <c r="AE664" i="16" s="1"/>
  <c r="AE665" i="16" s="1"/>
  <c r="AE666" i="16" s="1"/>
  <c r="AE667" i="16" s="1"/>
  <c r="AE668" i="16" s="1"/>
  <c r="AE669" i="16" s="1"/>
  <c r="AE670" i="16" s="1"/>
  <c r="AE671" i="16" s="1"/>
  <c r="AE672" i="16" s="1"/>
  <c r="AE673" i="16" s="1"/>
  <c r="AE674" i="16" s="1"/>
  <c r="AE675" i="16" s="1"/>
  <c r="AE676" i="16" s="1"/>
  <c r="AE677" i="16" s="1"/>
  <c r="AE678" i="16" s="1"/>
  <c r="AE679" i="16" s="1"/>
  <c r="AE680" i="16" s="1"/>
  <c r="AE681" i="16" s="1"/>
  <c r="AE682" i="16" s="1"/>
  <c r="AE683" i="16" s="1"/>
  <c r="AE684" i="16" s="1"/>
  <c r="AE685" i="16" s="1"/>
  <c r="AE686" i="16" s="1"/>
  <c r="AE687" i="16" s="1"/>
  <c r="AE688" i="16" s="1"/>
  <c r="AE689" i="16" s="1"/>
  <c r="AE690" i="16" s="1"/>
  <c r="AE691" i="16" s="1"/>
  <c r="AE692" i="16" s="1"/>
  <c r="AE693" i="16" s="1"/>
  <c r="AE694" i="16" s="1"/>
  <c r="AE695" i="16" s="1"/>
  <c r="AE696" i="16" s="1"/>
  <c r="AE697" i="16" s="1"/>
  <c r="AE698" i="16" s="1"/>
  <c r="AE699" i="16" s="1"/>
  <c r="AE700" i="16" s="1"/>
  <c r="AE701" i="16" s="1"/>
  <c r="AE702" i="16" s="1"/>
  <c r="AE703" i="16" s="1"/>
  <c r="AE704" i="16" s="1"/>
  <c r="AE705" i="16" s="1"/>
  <c r="AE706" i="16" s="1"/>
  <c r="AE707" i="16" s="1"/>
  <c r="AE708" i="16" s="1"/>
  <c r="AE709" i="16" s="1"/>
  <c r="AE710" i="16" s="1"/>
  <c r="AE711" i="16" s="1"/>
  <c r="AE712" i="16" s="1"/>
  <c r="AE713" i="16" s="1"/>
  <c r="AE714" i="16" s="1"/>
  <c r="AE715" i="16" s="1"/>
  <c r="AE716" i="16" s="1"/>
  <c r="AE717" i="16" s="1"/>
  <c r="AE718" i="16" s="1"/>
  <c r="AE719" i="16" s="1"/>
  <c r="AE720" i="16" s="1"/>
  <c r="AE721" i="16" s="1"/>
  <c r="AE722" i="16" s="1"/>
  <c r="AE723" i="16" s="1"/>
  <c r="AE724" i="16" s="1"/>
  <c r="AE725" i="16" s="1"/>
  <c r="AE726" i="16" s="1"/>
  <c r="AE727" i="16" s="1"/>
  <c r="AE728" i="16" s="1"/>
  <c r="AE729" i="16" s="1"/>
  <c r="AE730" i="16" s="1"/>
  <c r="AE731" i="16" s="1"/>
  <c r="AE732" i="16" s="1"/>
  <c r="AE733" i="16" s="1"/>
  <c r="AE734" i="16" s="1"/>
  <c r="AE735" i="16" s="1"/>
  <c r="AE736" i="16" s="1"/>
  <c r="AE737" i="16" s="1"/>
  <c r="AE738" i="16" s="1"/>
  <c r="AE739" i="16" s="1"/>
  <c r="AE740" i="16" s="1"/>
  <c r="AE741" i="16" s="1"/>
  <c r="AE742" i="16" s="1"/>
  <c r="AE743" i="16" s="1"/>
  <c r="AE744" i="16" s="1"/>
  <c r="AE745" i="16" s="1"/>
  <c r="AE746" i="16" s="1"/>
  <c r="AE747" i="16" s="1"/>
  <c r="AE748" i="16" s="1"/>
  <c r="AE749" i="16" s="1"/>
  <c r="AE750" i="16" s="1"/>
  <c r="AE751" i="16" s="1"/>
  <c r="AE752" i="16" s="1"/>
  <c r="AE753" i="16" s="1"/>
  <c r="AE754" i="16" s="1"/>
  <c r="AE755" i="16" s="1"/>
  <c r="AE756" i="16" s="1"/>
  <c r="AE757" i="16" s="1"/>
  <c r="AE758" i="16" s="1"/>
  <c r="AE759" i="16" s="1"/>
  <c r="AE760" i="16" s="1"/>
  <c r="AE761" i="16" s="1"/>
  <c r="AE762" i="16" s="1"/>
  <c r="AE763" i="16" s="1"/>
  <c r="AE764" i="16" s="1"/>
  <c r="AE765" i="16" s="1"/>
  <c r="AE766" i="16" s="1"/>
  <c r="AE767" i="16" s="1"/>
  <c r="AE768" i="16" s="1"/>
  <c r="AE769" i="16" s="1"/>
  <c r="AE770" i="16" s="1"/>
  <c r="AE771" i="16" s="1"/>
  <c r="AE772" i="16" s="1"/>
  <c r="AE773" i="16" s="1"/>
  <c r="AE774" i="16" s="1"/>
  <c r="AE775" i="16" s="1"/>
  <c r="AE776" i="16" s="1"/>
  <c r="AE777" i="16" s="1"/>
  <c r="AE778" i="16" s="1"/>
  <c r="AE779" i="16" s="1"/>
  <c r="AE780" i="16" s="1"/>
  <c r="AE781" i="16" s="1"/>
  <c r="AE782" i="16" s="1"/>
  <c r="AE783" i="16" s="1"/>
  <c r="AE784" i="16" s="1"/>
  <c r="AE785" i="16" s="1"/>
  <c r="AE786" i="16" s="1"/>
  <c r="AE787" i="16" s="1"/>
  <c r="AE788" i="16" s="1"/>
  <c r="AE789" i="16" s="1"/>
  <c r="AE790" i="16" s="1"/>
  <c r="AE791" i="16" s="1"/>
  <c r="AE792" i="16" s="1"/>
  <c r="AE793" i="16" s="1"/>
  <c r="AE794" i="16" s="1"/>
  <c r="AE795" i="16" s="1"/>
  <c r="AE796" i="16" s="1"/>
  <c r="AE797" i="16" s="1"/>
  <c r="AE798" i="16" s="1"/>
  <c r="AE799" i="16" s="1"/>
  <c r="AE800" i="16" s="1"/>
  <c r="AE801" i="16" s="1"/>
  <c r="AE802" i="16" s="1"/>
  <c r="AE803" i="16" s="1"/>
  <c r="AE804" i="16" s="1"/>
  <c r="AE805" i="16" s="1"/>
  <c r="AE806" i="16" s="1"/>
  <c r="AE807" i="16" s="1"/>
  <c r="AE808" i="16" s="1"/>
  <c r="AE809" i="16" s="1"/>
  <c r="AE810" i="16" s="1"/>
  <c r="AE811" i="16" s="1"/>
  <c r="AE812" i="16" s="1"/>
  <c r="AE813" i="16" s="1"/>
  <c r="AE814" i="16" s="1"/>
  <c r="AE815" i="16" s="1"/>
  <c r="AE816" i="16" s="1"/>
  <c r="AE817" i="16" s="1"/>
  <c r="AE818" i="16" s="1"/>
  <c r="AE819" i="16" s="1"/>
  <c r="AE820" i="16" s="1"/>
  <c r="AE821" i="16" s="1"/>
  <c r="AE822" i="16" s="1"/>
  <c r="AE823" i="16" s="1"/>
  <c r="AE824" i="16" s="1"/>
  <c r="AE825" i="16" s="1"/>
  <c r="AE826" i="16" s="1"/>
  <c r="AE827" i="16" s="1"/>
  <c r="AE828" i="16" s="1"/>
  <c r="AE829" i="16" s="1"/>
  <c r="AE830" i="16" s="1"/>
  <c r="AE831" i="16" s="1"/>
  <c r="AE832" i="16" s="1"/>
  <c r="AE833" i="16" s="1"/>
  <c r="AE834" i="16" s="1"/>
  <c r="AE835" i="16" s="1"/>
  <c r="AE836" i="16" s="1"/>
  <c r="AE837" i="16" s="1"/>
  <c r="AE838" i="16" s="1"/>
  <c r="AE839" i="16" s="1"/>
  <c r="AE840" i="16" s="1"/>
  <c r="AE841" i="16" s="1"/>
  <c r="AE842" i="16" s="1"/>
  <c r="AE843" i="16" s="1"/>
  <c r="AE844" i="16" s="1"/>
  <c r="AE845" i="16" s="1"/>
  <c r="AE846" i="16" s="1"/>
  <c r="AE847" i="16" s="1"/>
  <c r="AE848" i="16" s="1"/>
  <c r="AE849" i="16" s="1"/>
  <c r="AE850" i="16" s="1"/>
  <c r="AE851" i="16" s="1"/>
  <c r="AE852" i="16" s="1"/>
  <c r="AE853" i="16" s="1"/>
  <c r="AE854" i="16" s="1"/>
  <c r="AE855" i="16" s="1"/>
  <c r="AE856" i="16" s="1"/>
  <c r="AE857" i="16" s="1"/>
  <c r="AE858" i="16" s="1"/>
  <c r="AE859" i="16" s="1"/>
  <c r="AE860" i="16" s="1"/>
  <c r="AE861" i="16" s="1"/>
  <c r="AE862" i="16" s="1"/>
  <c r="AE863" i="16" s="1"/>
  <c r="AE864" i="16" s="1"/>
  <c r="AE865" i="16" s="1"/>
  <c r="AE866" i="16" s="1"/>
  <c r="AE867" i="16" s="1"/>
  <c r="AE868" i="16" s="1"/>
  <c r="AE869" i="16" s="1"/>
  <c r="AE870" i="16" s="1"/>
  <c r="AE871" i="16" s="1"/>
  <c r="AE872" i="16" s="1"/>
  <c r="AE873" i="16" s="1"/>
  <c r="AE874" i="16" s="1"/>
  <c r="AE875" i="16" s="1"/>
  <c r="AE876" i="16" s="1"/>
  <c r="AE877" i="16" s="1"/>
  <c r="AE878" i="16" s="1"/>
  <c r="AE879" i="16" s="1"/>
  <c r="AE880" i="16" s="1"/>
  <c r="AE881" i="16" s="1"/>
  <c r="AE882" i="16" s="1"/>
  <c r="AE883" i="16" s="1"/>
  <c r="AE884" i="16" s="1"/>
  <c r="AE885" i="16" s="1"/>
  <c r="AE886" i="16" s="1"/>
  <c r="AE887" i="16" s="1"/>
  <c r="AE888" i="16" s="1"/>
  <c r="AE889" i="16" s="1"/>
  <c r="AE890" i="16" s="1"/>
  <c r="AE891" i="16" s="1"/>
  <c r="AE892" i="16" s="1"/>
  <c r="AE893" i="16" s="1"/>
  <c r="AE894" i="16" s="1"/>
  <c r="AE895" i="16" s="1"/>
  <c r="AE896" i="16" s="1"/>
  <c r="AE897" i="16" s="1"/>
  <c r="AE898" i="16" s="1"/>
  <c r="AE899" i="16" s="1"/>
  <c r="AE900" i="16" s="1"/>
  <c r="AE901" i="16" s="1"/>
  <c r="AE902" i="16" s="1"/>
  <c r="AE903" i="16" s="1"/>
  <c r="AE904" i="16" s="1"/>
  <c r="AE905" i="16" s="1"/>
  <c r="AE906" i="16" s="1"/>
  <c r="AE907" i="16" s="1"/>
  <c r="AE908" i="16" s="1"/>
  <c r="AE909" i="16" s="1"/>
  <c r="AE910" i="16" s="1"/>
  <c r="AE911" i="16" s="1"/>
  <c r="AE912" i="16" s="1"/>
  <c r="AE913" i="16" s="1"/>
  <c r="AE914" i="16" s="1"/>
  <c r="AE915" i="16" s="1"/>
  <c r="AE916" i="16" s="1"/>
  <c r="AE917" i="16" s="1"/>
  <c r="AE918" i="16" s="1"/>
  <c r="AE919" i="16" s="1"/>
  <c r="AE920" i="16" s="1"/>
  <c r="AE921" i="16" s="1"/>
  <c r="AE922" i="16" s="1"/>
  <c r="AE923" i="16" s="1"/>
  <c r="AE924" i="16" s="1"/>
  <c r="AE925" i="16" s="1"/>
  <c r="AE926" i="16" s="1"/>
  <c r="AE927" i="16" s="1"/>
  <c r="AE928" i="16" s="1"/>
  <c r="AE929" i="16" s="1"/>
  <c r="AE930" i="16" s="1"/>
  <c r="AE931" i="16" s="1"/>
  <c r="AE932" i="16" s="1"/>
  <c r="AE933" i="16" s="1"/>
  <c r="AE934" i="16" s="1"/>
  <c r="AE935" i="16" s="1"/>
  <c r="AE936" i="16" s="1"/>
  <c r="AE937" i="16" s="1"/>
  <c r="AE938" i="16" s="1"/>
  <c r="AE939" i="16" s="1"/>
  <c r="AE940" i="16" s="1"/>
  <c r="AE941" i="16" s="1"/>
  <c r="AE942" i="16" s="1"/>
  <c r="AE943" i="16" s="1"/>
  <c r="AE944" i="16" s="1"/>
  <c r="AE945" i="16" s="1"/>
  <c r="AE946" i="16" s="1"/>
  <c r="AE947" i="16" s="1"/>
  <c r="AE948" i="16" s="1"/>
  <c r="AE949" i="16" s="1"/>
  <c r="AE950" i="16" s="1"/>
  <c r="AE951" i="16" s="1"/>
  <c r="AE952" i="16" s="1"/>
  <c r="AE953" i="16" s="1"/>
  <c r="AE954" i="16" s="1"/>
  <c r="AE955" i="16" s="1"/>
  <c r="AE956" i="16" s="1"/>
  <c r="AE957" i="16" s="1"/>
  <c r="AE958" i="16" s="1"/>
  <c r="AE959" i="16" s="1"/>
  <c r="AE960" i="16" s="1"/>
  <c r="AE961" i="16" s="1"/>
  <c r="AE962" i="16" s="1"/>
  <c r="AE963" i="16" s="1"/>
  <c r="AE964" i="16" s="1"/>
  <c r="AE965" i="16" s="1"/>
  <c r="AE966" i="16" s="1"/>
  <c r="AE967" i="16" s="1"/>
  <c r="AE968" i="16" s="1"/>
  <c r="AE969" i="16" s="1"/>
  <c r="AE970" i="16" s="1"/>
  <c r="AE971" i="16" s="1"/>
  <c r="AE972" i="16" s="1"/>
  <c r="AE973" i="16" s="1"/>
  <c r="AE974" i="16" s="1"/>
  <c r="AE975" i="16" s="1"/>
  <c r="AE976" i="16" s="1"/>
  <c r="AE977" i="16" s="1"/>
  <c r="AE978" i="16" s="1"/>
  <c r="AE979" i="16" s="1"/>
  <c r="AE980" i="16" s="1"/>
  <c r="AE981" i="16" s="1"/>
  <c r="AE982" i="16" s="1"/>
  <c r="AE983" i="16" s="1"/>
  <c r="AE984" i="16" s="1"/>
  <c r="AE985" i="16" s="1"/>
  <c r="AE986" i="16" s="1"/>
  <c r="AE987" i="16" s="1"/>
  <c r="AE988" i="16" s="1"/>
  <c r="AE989" i="16" s="1"/>
  <c r="AE990" i="16" s="1"/>
  <c r="AE991" i="16" s="1"/>
  <c r="AE992" i="16" s="1"/>
  <c r="AE993" i="16" s="1"/>
  <c r="AE994" i="16" s="1"/>
  <c r="AE995" i="16" s="1"/>
  <c r="AE996" i="16" s="1"/>
  <c r="AE997" i="16" s="1"/>
  <c r="AE998" i="16" s="1"/>
  <c r="AE999" i="16" s="1"/>
  <c r="AE1000" i="16" s="1"/>
  <c r="AE1001" i="16" s="1"/>
  <c r="AE1002" i="16" s="1"/>
  <c r="AE1003" i="16" s="1"/>
  <c r="AE1004" i="16" s="1"/>
  <c r="AE1005" i="16" s="1"/>
  <c r="AE1006" i="16" s="1"/>
  <c r="AE1007" i="16" s="1"/>
  <c r="AE1008" i="16" s="1"/>
  <c r="AE1009" i="16" s="1"/>
  <c r="AE1010" i="16" s="1"/>
  <c r="AE1011" i="16" s="1"/>
  <c r="AE1012" i="16" s="1"/>
  <c r="AE1013" i="16" s="1"/>
  <c r="AE1014" i="16" s="1"/>
  <c r="AE1015" i="16" s="1"/>
  <c r="AE1016" i="16" s="1"/>
  <c r="AE1017" i="16" s="1"/>
  <c r="AE1018" i="16" s="1"/>
  <c r="AE1019" i="16" s="1"/>
  <c r="AE1020" i="16" s="1"/>
  <c r="AE1021" i="16" s="1"/>
  <c r="AE1022" i="16" s="1"/>
  <c r="AE1023" i="16" s="1"/>
  <c r="AE1024" i="16" s="1"/>
  <c r="AE1025" i="16" s="1"/>
  <c r="AE1026" i="16" s="1"/>
  <c r="AE1027" i="16" s="1"/>
  <c r="AE1028" i="16" s="1"/>
  <c r="AE1029" i="16" s="1"/>
  <c r="AE1030" i="16" s="1"/>
  <c r="AE1031" i="16" s="1"/>
  <c r="AE1032" i="16" s="1"/>
  <c r="AE1033" i="16" s="1"/>
  <c r="AE1034" i="16" s="1"/>
  <c r="AE1035" i="16" s="1"/>
  <c r="AE1036" i="16" s="1"/>
  <c r="AE1037" i="16" s="1"/>
  <c r="AE1038" i="16" s="1"/>
  <c r="AE1039" i="16" s="1"/>
  <c r="AE1040" i="16" s="1"/>
  <c r="AE1041" i="16" s="1"/>
  <c r="AE1042" i="16" s="1"/>
  <c r="AE1043" i="16" s="1"/>
  <c r="AE1044" i="16" s="1"/>
  <c r="AE1045" i="16" s="1"/>
  <c r="AE1046" i="16" s="1"/>
  <c r="AE1047" i="16" s="1"/>
  <c r="AE1048" i="16" s="1"/>
  <c r="AE1049" i="16" s="1"/>
  <c r="AE1050" i="16" s="1"/>
  <c r="AE1051" i="16" s="1"/>
  <c r="AE1052" i="16" s="1"/>
  <c r="AE1053" i="16" s="1"/>
  <c r="AE1054" i="16" s="1"/>
  <c r="AE1055" i="16" s="1"/>
  <c r="AE1056" i="16" s="1"/>
  <c r="AE1057" i="16" s="1"/>
  <c r="AE1058" i="16" s="1"/>
  <c r="AE1059" i="16" s="1"/>
  <c r="AE1060" i="16" s="1"/>
  <c r="AE1061" i="16" s="1"/>
  <c r="AE1062" i="16" s="1"/>
  <c r="AE1063" i="16" s="1"/>
  <c r="AE1064" i="16" s="1"/>
  <c r="AE1065" i="16" s="1"/>
  <c r="AE1066" i="16" s="1"/>
  <c r="AE1067" i="16" s="1"/>
  <c r="AE1068" i="16" s="1"/>
  <c r="AE1069" i="16" s="1"/>
  <c r="AE1070" i="16" s="1"/>
  <c r="AE1071" i="16" s="1"/>
  <c r="AE1072" i="16" s="1"/>
  <c r="AE1073" i="16" s="1"/>
  <c r="AE1074" i="16" s="1"/>
  <c r="AE1075" i="16" s="1"/>
  <c r="AE1076" i="16" s="1"/>
  <c r="AE1077" i="16" s="1"/>
  <c r="AE1078" i="16" s="1"/>
  <c r="AE1079" i="16" s="1"/>
  <c r="AE1080" i="16" s="1"/>
  <c r="AE1081" i="16" s="1"/>
  <c r="AE1082" i="16" s="1"/>
  <c r="AE1083" i="16" s="1"/>
  <c r="AE1084" i="16" s="1"/>
  <c r="AE1085" i="16" s="1"/>
  <c r="AE1086" i="16" s="1"/>
  <c r="AE1087" i="16" s="1"/>
  <c r="AE1088" i="16" s="1"/>
  <c r="AE1089" i="16" s="1"/>
  <c r="AE1090" i="16" s="1"/>
  <c r="AE1091" i="16" s="1"/>
  <c r="AE1092" i="16" s="1"/>
  <c r="AE1093" i="16" s="1"/>
  <c r="AE1094" i="16" s="1"/>
  <c r="AE1095" i="16" s="1"/>
  <c r="AE1096" i="16" s="1"/>
  <c r="AE1097" i="16" s="1"/>
  <c r="AE1098" i="16" s="1"/>
  <c r="AE1099" i="16" s="1"/>
  <c r="AE1100" i="16" s="1"/>
  <c r="AE1101" i="16" s="1"/>
  <c r="AE1102" i="16" s="1"/>
  <c r="AE1103" i="16" s="1"/>
  <c r="AE1104" i="16" s="1"/>
  <c r="AE1105" i="16" s="1"/>
  <c r="AE1106" i="16" s="1"/>
  <c r="AE1107" i="16" s="1"/>
  <c r="AE1108" i="16" s="1"/>
  <c r="AE1109" i="16" s="1"/>
  <c r="AE1110" i="16" s="1"/>
  <c r="AE1111" i="16" s="1"/>
  <c r="AE1112" i="16" s="1"/>
  <c r="AE1113" i="16" s="1"/>
  <c r="AE1114" i="16" s="1"/>
  <c r="AE1115" i="16" s="1"/>
  <c r="AE1116" i="16" s="1"/>
  <c r="AE1117" i="16" s="1"/>
  <c r="AE1118" i="16" s="1"/>
  <c r="AE1119" i="16" s="1"/>
  <c r="AE1120" i="16" s="1"/>
  <c r="AE1121" i="16" s="1"/>
  <c r="AE1122" i="16" s="1"/>
  <c r="AE1123" i="16" s="1"/>
  <c r="AE1124" i="16" s="1"/>
  <c r="AE1125" i="16" s="1"/>
  <c r="AE1126" i="16" s="1"/>
  <c r="AE1127" i="16" s="1"/>
  <c r="AE1128" i="16" s="1"/>
  <c r="AE1129" i="16" s="1"/>
  <c r="AE1130" i="16" s="1"/>
  <c r="AE1131" i="16" s="1"/>
  <c r="AE1132" i="16" s="1"/>
  <c r="AE1133" i="16" s="1"/>
  <c r="AE1134" i="16" s="1"/>
  <c r="AE1135" i="16" s="1"/>
  <c r="AE1136" i="16" s="1"/>
  <c r="AE1137" i="16" s="1"/>
  <c r="AE1138" i="16" s="1"/>
  <c r="AE1139" i="16" s="1"/>
  <c r="AE1140" i="16" s="1"/>
  <c r="AE1141" i="16" s="1"/>
  <c r="AE1142" i="16" s="1"/>
  <c r="AE1143" i="16" s="1"/>
  <c r="AE1144" i="16" s="1"/>
  <c r="AE1145" i="16" s="1"/>
  <c r="AE1146" i="16" s="1"/>
  <c r="AE1147" i="16" s="1"/>
  <c r="AE1148" i="16" s="1"/>
  <c r="AE1149" i="16" s="1"/>
  <c r="AE1150" i="16" s="1"/>
  <c r="AE1151" i="16" s="1"/>
  <c r="AE1152" i="16" s="1"/>
  <c r="AE1153" i="16" s="1"/>
  <c r="AE1154" i="16" s="1"/>
  <c r="AE1155" i="16" s="1"/>
  <c r="AE1156" i="16" s="1"/>
  <c r="AE1157" i="16" s="1"/>
  <c r="AE1158" i="16" s="1"/>
  <c r="AE1159" i="16" s="1"/>
  <c r="AE1160" i="16" s="1"/>
  <c r="AE1161" i="16" s="1"/>
  <c r="AE1162" i="16" s="1"/>
  <c r="AE1163" i="16" s="1"/>
  <c r="AE1164" i="16" s="1"/>
  <c r="AE1165" i="16" s="1"/>
  <c r="AE1166" i="16" s="1"/>
  <c r="AE1167" i="16" s="1"/>
  <c r="AE1168" i="16" s="1"/>
  <c r="AE1169" i="16" s="1"/>
  <c r="AE1170" i="16" s="1"/>
  <c r="AE1171" i="16" s="1"/>
  <c r="AE1172" i="16" s="1"/>
  <c r="AE1173" i="16" s="1"/>
  <c r="AE1174" i="16" s="1"/>
  <c r="AE1175" i="16" s="1"/>
  <c r="AE1176" i="16" s="1"/>
  <c r="AE1177" i="16" s="1"/>
  <c r="AE1178" i="16" s="1"/>
  <c r="AE1179" i="16" s="1"/>
  <c r="AE1180" i="16" s="1"/>
  <c r="AE1181" i="16" s="1"/>
  <c r="AE1182" i="16" s="1"/>
  <c r="AE1183" i="16" s="1"/>
  <c r="AE1184" i="16" s="1"/>
  <c r="AE1185" i="16" s="1"/>
  <c r="AE1186" i="16" s="1"/>
  <c r="AE1187" i="16" s="1"/>
  <c r="AE1188" i="16" s="1"/>
  <c r="AE1189" i="16" s="1"/>
  <c r="AE1190" i="16" s="1"/>
  <c r="AE1191" i="16" s="1"/>
  <c r="AE1192" i="16" s="1"/>
  <c r="AE1193" i="16" s="1"/>
  <c r="AE1194" i="16" s="1"/>
  <c r="AE1195" i="16" s="1"/>
  <c r="AE1196" i="16" s="1"/>
  <c r="AE1197" i="16" s="1"/>
  <c r="AE1198" i="16" s="1"/>
  <c r="AE1199" i="16" s="1"/>
  <c r="AE1200" i="16" s="1"/>
  <c r="AE1201" i="16" s="1"/>
  <c r="AE1202" i="16" s="1"/>
  <c r="AE1203" i="16" s="1"/>
  <c r="AE1204" i="16" s="1"/>
  <c r="AE1205" i="16" s="1"/>
  <c r="AE1206" i="16" s="1"/>
  <c r="AE1207" i="16" s="1"/>
  <c r="AE1208" i="16" s="1"/>
  <c r="AE1209" i="16" s="1"/>
  <c r="AE1210" i="16" s="1"/>
  <c r="AE1211" i="16" s="1"/>
  <c r="AE1212" i="16" s="1"/>
  <c r="AE1213" i="16" s="1"/>
  <c r="AE1214" i="16" s="1"/>
  <c r="AE1215" i="16" s="1"/>
  <c r="AE1216" i="16" s="1"/>
  <c r="AE1217" i="16" s="1"/>
  <c r="AE1218" i="16" s="1"/>
  <c r="AE1219" i="16" s="1"/>
  <c r="AE1220" i="16" s="1"/>
  <c r="AE1221" i="16" s="1"/>
  <c r="AE1222" i="16" s="1"/>
  <c r="AE1223" i="16" s="1"/>
  <c r="AE1224" i="16" s="1"/>
  <c r="AE1225" i="16" s="1"/>
  <c r="AE1226" i="16" s="1"/>
  <c r="AE1227" i="16" s="1"/>
  <c r="AE1228" i="16" s="1"/>
  <c r="AE1229" i="16" s="1"/>
  <c r="AE1230" i="16" s="1"/>
  <c r="AE1231" i="16" s="1"/>
  <c r="AE1232" i="16" s="1"/>
  <c r="AE1233" i="16" s="1"/>
  <c r="AE1234" i="16" s="1"/>
  <c r="AE1235" i="16" s="1"/>
  <c r="AE1236" i="16" s="1"/>
  <c r="AE1237" i="16" s="1"/>
  <c r="AE1238" i="16" s="1"/>
  <c r="AE1239" i="16" s="1"/>
  <c r="AE1240" i="16" s="1"/>
  <c r="AE1241" i="16" s="1"/>
  <c r="AE1242" i="16" s="1"/>
  <c r="AE1243" i="16" s="1"/>
  <c r="AE1244" i="16" s="1"/>
  <c r="AE1245" i="16" s="1"/>
  <c r="AE1246" i="16" s="1"/>
  <c r="AE1247" i="16" s="1"/>
  <c r="AE1248" i="16" s="1"/>
  <c r="AE1249" i="16" s="1"/>
  <c r="AE1250" i="16" s="1"/>
  <c r="AE1251" i="16" s="1"/>
  <c r="AE1252" i="16" s="1"/>
  <c r="AE1253" i="16" s="1"/>
  <c r="AE1254" i="16" s="1"/>
  <c r="AE1255" i="16" s="1"/>
  <c r="AE1256" i="16" s="1"/>
  <c r="AE1257" i="16" s="1"/>
  <c r="AE1258" i="16" s="1"/>
  <c r="AE1259" i="16" s="1"/>
  <c r="AE1260" i="16" s="1"/>
  <c r="AE1261" i="16" s="1"/>
  <c r="AE1262" i="16" s="1"/>
  <c r="AE1263" i="16" s="1"/>
  <c r="AE1264" i="16" s="1"/>
  <c r="AE1265" i="16" s="1"/>
  <c r="AE1266" i="16" s="1"/>
  <c r="AE1267" i="16" s="1"/>
  <c r="AE1268" i="16" s="1"/>
  <c r="AE1269" i="16" s="1"/>
  <c r="AE1270" i="16" s="1"/>
  <c r="AE1271" i="16" s="1"/>
  <c r="AE1272" i="16" s="1"/>
  <c r="AE1273" i="16" s="1"/>
  <c r="AE1274" i="16" s="1"/>
  <c r="AE1275" i="16" s="1"/>
  <c r="AE1276" i="16" s="1"/>
  <c r="AE1277" i="16" s="1"/>
  <c r="AE1278" i="16" s="1"/>
  <c r="AE1279" i="16" s="1"/>
  <c r="AE1280" i="16" s="1"/>
  <c r="AE1281" i="16" s="1"/>
  <c r="AE1282" i="16" s="1"/>
  <c r="AE1283" i="16" s="1"/>
  <c r="AE1284" i="16" s="1"/>
  <c r="AE1285" i="16" s="1"/>
  <c r="AE1286" i="16" s="1"/>
  <c r="AE1287" i="16" s="1"/>
  <c r="AE1288" i="16" s="1"/>
  <c r="AE1289" i="16" s="1"/>
  <c r="AE1290" i="16" s="1"/>
  <c r="AE1291" i="16" s="1"/>
  <c r="AE1292" i="16" s="1"/>
  <c r="AE1293" i="16" s="1"/>
  <c r="AE1294" i="16" s="1"/>
  <c r="AE1295" i="16" s="1"/>
  <c r="AE1296" i="16" s="1"/>
  <c r="AE1297" i="16" s="1"/>
  <c r="AE1298" i="16" s="1"/>
  <c r="AE1299" i="16" s="1"/>
  <c r="AE1300" i="16" s="1"/>
  <c r="AE1301" i="16" s="1"/>
  <c r="AE1302" i="16" s="1"/>
  <c r="AE1303" i="16" s="1"/>
  <c r="AE1304" i="16" s="1"/>
  <c r="AE1305" i="16" s="1"/>
  <c r="AF3" i="16"/>
  <c r="AF4" i="16" s="1"/>
  <c r="AF5" i="16" s="1"/>
  <c r="AF6" i="16" s="1"/>
  <c r="AF7" i="16" s="1"/>
  <c r="AF8" i="16" s="1"/>
  <c r="AF9" i="16" s="1"/>
  <c r="AF10" i="16" s="1"/>
  <c r="AF11" i="16" s="1"/>
  <c r="AF12" i="16" s="1"/>
  <c r="AF13" i="16" s="1"/>
  <c r="AF14" i="16" s="1"/>
  <c r="AF15" i="16" s="1"/>
  <c r="AF16" i="16" s="1"/>
  <c r="AF17" i="16" s="1"/>
  <c r="AF18" i="16" s="1"/>
  <c r="AF19" i="16" s="1"/>
  <c r="AF20" i="16" s="1"/>
  <c r="AF21" i="16" s="1"/>
  <c r="AF22" i="16" s="1"/>
  <c r="AF23" i="16" s="1"/>
  <c r="AF24" i="16" s="1"/>
  <c r="AF25" i="16" s="1"/>
  <c r="AF26" i="16" s="1"/>
  <c r="AF27" i="16" s="1"/>
  <c r="AF28" i="16" s="1"/>
  <c r="AF29" i="16" s="1"/>
  <c r="AF30" i="16" s="1"/>
  <c r="AF31" i="16" s="1"/>
  <c r="AF32" i="16" s="1"/>
  <c r="AF33" i="16" s="1"/>
  <c r="AF34" i="16" s="1"/>
  <c r="AF35" i="16" s="1"/>
  <c r="AF36" i="16" s="1"/>
  <c r="AF37" i="16" s="1"/>
  <c r="AF38" i="16" s="1"/>
  <c r="AF39" i="16" s="1"/>
  <c r="AF40" i="16" s="1"/>
  <c r="AF41" i="16" s="1"/>
  <c r="AF42" i="16" s="1"/>
  <c r="AF43" i="16" s="1"/>
  <c r="AF44" i="16" s="1"/>
  <c r="AF45" i="16" s="1"/>
  <c r="AF46" i="16" s="1"/>
  <c r="AF47" i="16" s="1"/>
  <c r="AF48" i="16" s="1"/>
  <c r="AF49" i="16" s="1"/>
  <c r="AF50" i="16" s="1"/>
  <c r="AF51" i="16" s="1"/>
  <c r="AF52" i="16" s="1"/>
  <c r="AF53" i="16" s="1"/>
  <c r="AF54" i="16" s="1"/>
  <c r="AF55" i="16" s="1"/>
  <c r="AF56" i="16" s="1"/>
  <c r="AF57" i="16" s="1"/>
  <c r="AF58" i="16" s="1"/>
  <c r="AF59" i="16" s="1"/>
  <c r="AF60" i="16" s="1"/>
  <c r="AF61" i="16" s="1"/>
  <c r="AF62" i="16" s="1"/>
  <c r="AF63" i="16" s="1"/>
  <c r="AF64" i="16" s="1"/>
  <c r="AF65" i="16" s="1"/>
  <c r="AF66" i="16" s="1"/>
  <c r="AF67" i="16" s="1"/>
  <c r="AF68" i="16" s="1"/>
  <c r="AF69" i="16" s="1"/>
  <c r="AF70" i="16" s="1"/>
  <c r="AF71" i="16" s="1"/>
  <c r="AF72" i="16" s="1"/>
  <c r="AF73" i="16" s="1"/>
  <c r="AF74" i="16" s="1"/>
  <c r="AF75" i="16" s="1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AF95" i="16" s="1"/>
  <c r="AF96" i="16" s="1"/>
  <c r="AF97" i="16" s="1"/>
  <c r="AF98" i="16" s="1"/>
  <c r="AF99" i="16" s="1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19" i="16" s="1"/>
  <c r="AF120" i="16" s="1"/>
  <c r="AF121" i="16" s="1"/>
  <c r="AF122" i="16" s="1"/>
  <c r="AF123" i="16" s="1"/>
  <c r="AF124" i="16" s="1"/>
  <c r="AF125" i="16" s="1"/>
  <c r="AF126" i="16" s="1"/>
  <c r="AF127" i="16" s="1"/>
  <c r="AF128" i="16" s="1"/>
  <c r="AF129" i="16" s="1"/>
  <c r="AF130" i="16" s="1"/>
  <c r="AF131" i="16" s="1"/>
  <c r="AF132" i="16" s="1"/>
  <c r="AF133" i="16" s="1"/>
  <c r="AF134" i="16" s="1"/>
  <c r="AF135" i="16" s="1"/>
  <c r="AF136" i="16" s="1"/>
  <c r="AF137" i="16" s="1"/>
  <c r="AF138" i="16" s="1"/>
  <c r="AF139" i="16" s="1"/>
  <c r="AF140" i="16" s="1"/>
  <c r="AF141" i="16" s="1"/>
  <c r="AF142" i="16" s="1"/>
  <c r="AF143" i="16" s="1"/>
  <c r="AF144" i="16" s="1"/>
  <c r="AF145" i="16" s="1"/>
  <c r="AF146" i="16" s="1"/>
  <c r="AF147" i="16" s="1"/>
  <c r="AF148" i="16" s="1"/>
  <c r="AF149" i="16" s="1"/>
  <c r="AF150" i="16" s="1"/>
  <c r="AF151" i="16" s="1"/>
  <c r="AF152" i="16" s="1"/>
  <c r="AF153" i="16" s="1"/>
  <c r="AF154" i="16" s="1"/>
  <c r="AF155" i="16" s="1"/>
  <c r="AF156" i="16" s="1"/>
  <c r="AF157" i="16" s="1"/>
  <c r="AF158" i="16" s="1"/>
  <c r="AF159" i="16" s="1"/>
  <c r="AF160" i="16" s="1"/>
  <c r="AF161" i="16" s="1"/>
  <c r="AF162" i="16" s="1"/>
  <c r="AF163" i="16" s="1"/>
  <c r="AF164" i="16" s="1"/>
  <c r="AF165" i="16" s="1"/>
  <c r="AF166" i="16" s="1"/>
  <c r="AF167" i="16" s="1"/>
  <c r="AF168" i="16" s="1"/>
  <c r="AF169" i="16" s="1"/>
  <c r="AF170" i="16" s="1"/>
  <c r="AF171" i="16" s="1"/>
  <c r="AF172" i="16" s="1"/>
  <c r="AF173" i="16" s="1"/>
  <c r="AF174" i="16" s="1"/>
  <c r="AF175" i="16" s="1"/>
  <c r="AF176" i="16" s="1"/>
  <c r="AF177" i="16" s="1"/>
  <c r="AF178" i="16" s="1"/>
  <c r="AF179" i="16" s="1"/>
  <c r="AF180" i="16" s="1"/>
  <c r="AF181" i="16" s="1"/>
  <c r="AF182" i="16" s="1"/>
  <c r="AF183" i="16" s="1"/>
  <c r="AF184" i="16" s="1"/>
  <c r="AF185" i="16" s="1"/>
  <c r="AF186" i="16" s="1"/>
  <c r="AF187" i="16" s="1"/>
  <c r="AF188" i="16" s="1"/>
  <c r="AF189" i="16" s="1"/>
  <c r="AF190" i="16" s="1"/>
  <c r="AF191" i="16" s="1"/>
  <c r="AF192" i="16" s="1"/>
  <c r="AF193" i="16" s="1"/>
  <c r="AF194" i="16" s="1"/>
  <c r="AF195" i="16" s="1"/>
  <c r="AF196" i="16" s="1"/>
  <c r="AF197" i="16" s="1"/>
  <c r="AF198" i="16" s="1"/>
  <c r="AF199" i="16" s="1"/>
  <c r="AF200" i="16" s="1"/>
  <c r="AF201" i="16" s="1"/>
  <c r="AF202" i="16" s="1"/>
  <c r="AF203" i="16" s="1"/>
  <c r="AF204" i="16" s="1"/>
  <c r="AF205" i="16" s="1"/>
  <c r="AF206" i="16" s="1"/>
  <c r="AF207" i="16" s="1"/>
  <c r="AF208" i="16" s="1"/>
  <c r="AF209" i="16" s="1"/>
  <c r="AF210" i="16" s="1"/>
  <c r="AF211" i="16" s="1"/>
  <c r="AF212" i="16" s="1"/>
  <c r="AF213" i="16" s="1"/>
  <c r="AF214" i="16" s="1"/>
  <c r="AF215" i="16" s="1"/>
  <c r="AF216" i="16" s="1"/>
  <c r="AF217" i="16" s="1"/>
  <c r="AF218" i="16" s="1"/>
  <c r="AF219" i="16" s="1"/>
  <c r="AF220" i="16" s="1"/>
  <c r="AF221" i="16" s="1"/>
  <c r="AF222" i="16" s="1"/>
  <c r="AF223" i="16" s="1"/>
  <c r="AF224" i="16" s="1"/>
  <c r="AF225" i="16" s="1"/>
  <c r="AF226" i="16" s="1"/>
  <c r="AF227" i="16" s="1"/>
  <c r="AF228" i="16" s="1"/>
  <c r="AF229" i="16" s="1"/>
  <c r="AF230" i="16" s="1"/>
  <c r="AF231" i="16" s="1"/>
  <c r="AF232" i="16" s="1"/>
  <c r="AF233" i="16" s="1"/>
  <c r="AF234" i="16" s="1"/>
  <c r="AF235" i="16" s="1"/>
  <c r="AF236" i="16" s="1"/>
  <c r="AF237" i="16" s="1"/>
  <c r="AF238" i="16" s="1"/>
  <c r="AF239" i="16" s="1"/>
  <c r="AF240" i="16" s="1"/>
  <c r="AF241" i="16" s="1"/>
  <c r="AF242" i="16" s="1"/>
  <c r="AF243" i="16" s="1"/>
  <c r="AF244" i="16" s="1"/>
  <c r="AF245" i="16" s="1"/>
  <c r="AF246" i="16" s="1"/>
  <c r="AF247" i="16" s="1"/>
  <c r="AF248" i="16" s="1"/>
  <c r="AF249" i="16" s="1"/>
  <c r="AF250" i="16" s="1"/>
  <c r="AF251" i="16" s="1"/>
  <c r="AF252" i="16" s="1"/>
  <c r="AF253" i="16" s="1"/>
  <c r="AF254" i="16" s="1"/>
  <c r="AF255" i="16" s="1"/>
  <c r="AF256" i="16" s="1"/>
  <c r="AF257" i="16" s="1"/>
  <c r="AF258" i="16" s="1"/>
  <c r="AF259" i="16" s="1"/>
  <c r="AF260" i="16" s="1"/>
  <c r="AF261" i="16" s="1"/>
  <c r="AF262" i="16" s="1"/>
  <c r="AF263" i="16" s="1"/>
  <c r="AF264" i="16" s="1"/>
  <c r="AF265" i="16" s="1"/>
  <c r="AF266" i="16" s="1"/>
  <c r="AF267" i="16" s="1"/>
  <c r="AF268" i="16" s="1"/>
  <c r="AF269" i="16" s="1"/>
  <c r="AF270" i="16" s="1"/>
  <c r="AF271" i="16" s="1"/>
  <c r="AF272" i="16" s="1"/>
  <c r="AF273" i="16" s="1"/>
  <c r="AF274" i="16" s="1"/>
  <c r="AF275" i="16" s="1"/>
  <c r="AF276" i="16" s="1"/>
  <c r="AF277" i="16" s="1"/>
  <c r="AF278" i="16" s="1"/>
  <c r="AF279" i="16" s="1"/>
  <c r="AF280" i="16" s="1"/>
  <c r="AF281" i="16" s="1"/>
  <c r="AF282" i="16" s="1"/>
  <c r="AF283" i="16" s="1"/>
  <c r="AF284" i="16" s="1"/>
  <c r="AF285" i="16" s="1"/>
  <c r="AF286" i="16" s="1"/>
  <c r="AF287" i="16" s="1"/>
  <c r="AF288" i="16" s="1"/>
  <c r="AF289" i="16" s="1"/>
  <c r="AF290" i="16" s="1"/>
  <c r="AF291" i="16" s="1"/>
  <c r="AF292" i="16" s="1"/>
  <c r="AF293" i="16" s="1"/>
  <c r="AF294" i="16" s="1"/>
  <c r="AF295" i="16" s="1"/>
  <c r="AF296" i="16" s="1"/>
  <c r="AF297" i="16" s="1"/>
  <c r="AF298" i="16" s="1"/>
  <c r="AF299" i="16" s="1"/>
  <c r="AF300" i="16" s="1"/>
  <c r="AF301" i="16" s="1"/>
  <c r="AF302" i="16" s="1"/>
  <c r="AF303" i="16" s="1"/>
  <c r="AF304" i="16" s="1"/>
  <c r="AF305" i="16" s="1"/>
  <c r="AF306" i="16" s="1"/>
  <c r="AF307" i="16" s="1"/>
  <c r="AF308" i="16" s="1"/>
  <c r="AF309" i="16" s="1"/>
  <c r="AF310" i="16" s="1"/>
  <c r="AF311" i="16" s="1"/>
  <c r="AF312" i="16" s="1"/>
  <c r="AF313" i="16" s="1"/>
  <c r="AF314" i="16" s="1"/>
  <c r="AF315" i="16" s="1"/>
  <c r="AF316" i="16" s="1"/>
  <c r="AF317" i="16" s="1"/>
  <c r="AF318" i="16" s="1"/>
  <c r="AF319" i="16" s="1"/>
  <c r="AF320" i="16" s="1"/>
  <c r="AF321" i="16" s="1"/>
  <c r="AF322" i="16" s="1"/>
  <c r="AF323" i="16" s="1"/>
  <c r="AF324" i="16" s="1"/>
  <c r="AF325" i="16" s="1"/>
  <c r="AF326" i="16" s="1"/>
  <c r="AF327" i="16" s="1"/>
  <c r="AF328" i="16" s="1"/>
  <c r="AF329" i="16" s="1"/>
  <c r="AF330" i="16" s="1"/>
  <c r="AF331" i="16" s="1"/>
  <c r="AF332" i="16" s="1"/>
  <c r="AF333" i="16" s="1"/>
  <c r="AF334" i="16" s="1"/>
  <c r="AF335" i="16" s="1"/>
  <c r="AF336" i="16" s="1"/>
  <c r="AF337" i="16" s="1"/>
  <c r="AF338" i="16" s="1"/>
  <c r="AF339" i="16" s="1"/>
  <c r="AF340" i="16" s="1"/>
  <c r="AF341" i="16" s="1"/>
  <c r="AF342" i="16" s="1"/>
  <c r="AF343" i="16" s="1"/>
  <c r="AF344" i="16" s="1"/>
  <c r="AF345" i="16" s="1"/>
  <c r="AF346" i="16" s="1"/>
  <c r="AF347" i="16" s="1"/>
  <c r="AF348" i="16" s="1"/>
  <c r="AF349" i="16" s="1"/>
  <c r="AF350" i="16" s="1"/>
  <c r="AF351" i="16" s="1"/>
  <c r="AF352" i="16" s="1"/>
  <c r="AF353" i="16" s="1"/>
  <c r="AF354" i="16" s="1"/>
  <c r="AF355" i="16" s="1"/>
  <c r="AF356" i="16" s="1"/>
  <c r="AF357" i="16" s="1"/>
  <c r="AF358" i="16" s="1"/>
  <c r="AF359" i="16" s="1"/>
  <c r="AF360" i="16" s="1"/>
  <c r="AF361" i="16" s="1"/>
  <c r="AF362" i="16" s="1"/>
  <c r="AF363" i="16" s="1"/>
  <c r="AF364" i="16" s="1"/>
  <c r="AF365" i="16" s="1"/>
  <c r="AF366" i="16" s="1"/>
  <c r="AF367" i="16" s="1"/>
  <c r="AF368" i="16" s="1"/>
  <c r="AF369" i="16" s="1"/>
  <c r="AF370" i="16" s="1"/>
  <c r="AF371" i="16" s="1"/>
  <c r="AF372" i="16" s="1"/>
  <c r="AF373" i="16" s="1"/>
  <c r="AF374" i="16" s="1"/>
  <c r="AF375" i="16" s="1"/>
  <c r="AF376" i="16" s="1"/>
  <c r="AF377" i="16" s="1"/>
  <c r="AF378" i="16" s="1"/>
  <c r="AF379" i="16" s="1"/>
  <c r="AF380" i="16" s="1"/>
  <c r="AF381" i="16" s="1"/>
  <c r="AF382" i="16" s="1"/>
  <c r="AF383" i="16" s="1"/>
  <c r="AF384" i="16" s="1"/>
  <c r="AF385" i="16" s="1"/>
  <c r="AF386" i="16" s="1"/>
  <c r="AF387" i="16" s="1"/>
  <c r="AF388" i="16" s="1"/>
  <c r="AF389" i="16" s="1"/>
  <c r="AF390" i="16" s="1"/>
  <c r="AF391" i="16" s="1"/>
  <c r="AF392" i="16" s="1"/>
  <c r="AF393" i="16" s="1"/>
  <c r="AF394" i="16" s="1"/>
  <c r="AF395" i="16" s="1"/>
  <c r="AF396" i="16" s="1"/>
  <c r="AF397" i="16" s="1"/>
  <c r="AF398" i="16" s="1"/>
  <c r="AF399" i="16" s="1"/>
  <c r="AF400" i="16" s="1"/>
  <c r="AF401" i="16" s="1"/>
  <c r="AF402" i="16" s="1"/>
  <c r="AF403" i="16" s="1"/>
  <c r="AF404" i="16" s="1"/>
  <c r="AF405" i="16" s="1"/>
  <c r="AF406" i="16" s="1"/>
  <c r="AF407" i="16" s="1"/>
  <c r="AF408" i="16" s="1"/>
  <c r="AF409" i="16" s="1"/>
  <c r="AF410" i="16" s="1"/>
  <c r="AF411" i="16" s="1"/>
  <c r="AF412" i="16" s="1"/>
  <c r="AF413" i="16" s="1"/>
  <c r="AF414" i="16" s="1"/>
  <c r="AF415" i="16" s="1"/>
  <c r="AF416" i="16" s="1"/>
  <c r="AF417" i="16" s="1"/>
  <c r="AF418" i="16" s="1"/>
  <c r="AF419" i="16" s="1"/>
  <c r="AF420" i="16" s="1"/>
  <c r="AF421" i="16" s="1"/>
  <c r="AF422" i="16" s="1"/>
  <c r="AF423" i="16" s="1"/>
  <c r="AF424" i="16" s="1"/>
  <c r="AF425" i="16" s="1"/>
  <c r="AF426" i="16" s="1"/>
  <c r="AF427" i="16" s="1"/>
  <c r="AF428" i="16" s="1"/>
  <c r="AF429" i="16" s="1"/>
  <c r="AF430" i="16" s="1"/>
  <c r="AF431" i="16" s="1"/>
  <c r="AF432" i="16" s="1"/>
  <c r="AF433" i="16" s="1"/>
  <c r="AF434" i="16" s="1"/>
  <c r="AF435" i="16" s="1"/>
  <c r="AF436" i="16" s="1"/>
  <c r="AF437" i="16" s="1"/>
  <c r="AF438" i="16" s="1"/>
  <c r="AF439" i="16" s="1"/>
  <c r="AF440" i="16" s="1"/>
  <c r="AF441" i="16" s="1"/>
  <c r="AF442" i="16" s="1"/>
  <c r="AF443" i="16" s="1"/>
  <c r="AF444" i="16" s="1"/>
  <c r="AF445" i="16" s="1"/>
  <c r="AF446" i="16" s="1"/>
  <c r="AF447" i="16" s="1"/>
  <c r="AF448" i="16" s="1"/>
  <c r="AF449" i="16" s="1"/>
  <c r="AF450" i="16" s="1"/>
  <c r="AF451" i="16" s="1"/>
  <c r="AF452" i="16" s="1"/>
  <c r="AF453" i="16" s="1"/>
  <c r="AF454" i="16" s="1"/>
  <c r="AF455" i="16" s="1"/>
  <c r="AF456" i="16" s="1"/>
  <c r="AF457" i="16" s="1"/>
  <c r="AF458" i="16" s="1"/>
  <c r="AF459" i="16" s="1"/>
  <c r="AF460" i="16" s="1"/>
  <c r="AF461" i="16" s="1"/>
  <c r="AF462" i="16" s="1"/>
  <c r="AF463" i="16" s="1"/>
  <c r="AF464" i="16" s="1"/>
  <c r="AF465" i="16" s="1"/>
  <c r="AF466" i="16" s="1"/>
  <c r="AF467" i="16" s="1"/>
  <c r="AF468" i="16" s="1"/>
  <c r="AF469" i="16" s="1"/>
  <c r="AF470" i="16" s="1"/>
  <c r="AF471" i="16" s="1"/>
  <c r="AF472" i="16" s="1"/>
  <c r="AF473" i="16" s="1"/>
  <c r="AF474" i="16" s="1"/>
  <c r="AF475" i="16" s="1"/>
  <c r="AF476" i="16" s="1"/>
  <c r="AF477" i="16" s="1"/>
  <c r="AF478" i="16" s="1"/>
  <c r="AF479" i="16" s="1"/>
  <c r="AF480" i="16" s="1"/>
  <c r="AF481" i="16" s="1"/>
  <c r="AF482" i="16" s="1"/>
  <c r="AF483" i="16" s="1"/>
  <c r="AF484" i="16" s="1"/>
  <c r="AF485" i="16" s="1"/>
  <c r="AF486" i="16" s="1"/>
  <c r="AF487" i="16" s="1"/>
  <c r="AF488" i="16" s="1"/>
  <c r="AF489" i="16" s="1"/>
  <c r="AF490" i="16" s="1"/>
  <c r="AF491" i="16" s="1"/>
  <c r="AF492" i="16" s="1"/>
  <c r="AF493" i="16" s="1"/>
  <c r="AF494" i="16" s="1"/>
  <c r="AF495" i="16" s="1"/>
  <c r="AF496" i="16" s="1"/>
  <c r="AF497" i="16" s="1"/>
  <c r="AF498" i="16" s="1"/>
  <c r="AF499" i="16" s="1"/>
  <c r="AF500" i="16" s="1"/>
  <c r="AF501" i="16" s="1"/>
  <c r="AF502" i="16" s="1"/>
  <c r="AF503" i="16" s="1"/>
  <c r="AF504" i="16" s="1"/>
  <c r="AF505" i="16" s="1"/>
  <c r="AF506" i="16" s="1"/>
  <c r="AF507" i="16" s="1"/>
  <c r="AF508" i="16" s="1"/>
  <c r="AF509" i="16" s="1"/>
  <c r="AF510" i="16" s="1"/>
  <c r="AF511" i="16" s="1"/>
  <c r="AF512" i="16" s="1"/>
  <c r="AF513" i="16" s="1"/>
  <c r="AF514" i="16" s="1"/>
  <c r="AF515" i="16" s="1"/>
  <c r="AF516" i="16" s="1"/>
  <c r="AF517" i="16" s="1"/>
  <c r="AF518" i="16" s="1"/>
  <c r="AF519" i="16" s="1"/>
  <c r="AF520" i="16" s="1"/>
  <c r="AF521" i="16" s="1"/>
  <c r="AF522" i="16" s="1"/>
  <c r="AF523" i="16" s="1"/>
  <c r="AF524" i="16" s="1"/>
  <c r="AF525" i="16" s="1"/>
  <c r="AF526" i="16" s="1"/>
  <c r="AF527" i="16" s="1"/>
  <c r="AF528" i="16" s="1"/>
  <c r="AF529" i="16" s="1"/>
  <c r="AF530" i="16" s="1"/>
  <c r="AF531" i="16" s="1"/>
  <c r="AF532" i="16" s="1"/>
  <c r="AF533" i="16" s="1"/>
  <c r="AF534" i="16" s="1"/>
  <c r="AF535" i="16" s="1"/>
  <c r="AF536" i="16" s="1"/>
  <c r="AF537" i="16" s="1"/>
  <c r="AF538" i="16" s="1"/>
  <c r="AF539" i="16" s="1"/>
  <c r="AF540" i="16" s="1"/>
  <c r="AF541" i="16" s="1"/>
  <c r="AF542" i="16" s="1"/>
  <c r="AF543" i="16" s="1"/>
  <c r="AF544" i="16" s="1"/>
  <c r="AF545" i="16" s="1"/>
  <c r="AF546" i="16" s="1"/>
  <c r="AF547" i="16" s="1"/>
  <c r="AF548" i="16" s="1"/>
  <c r="AF549" i="16" s="1"/>
  <c r="AF550" i="16" s="1"/>
  <c r="AF551" i="16" s="1"/>
  <c r="AF552" i="16" s="1"/>
  <c r="AF553" i="16" s="1"/>
  <c r="AF554" i="16" s="1"/>
  <c r="AF555" i="16" s="1"/>
  <c r="AF556" i="16" s="1"/>
  <c r="AF557" i="16" s="1"/>
  <c r="AF558" i="16" s="1"/>
  <c r="AF559" i="16" s="1"/>
  <c r="AF560" i="16" s="1"/>
  <c r="AF561" i="16" s="1"/>
  <c r="AF562" i="16" s="1"/>
  <c r="AF563" i="16" s="1"/>
  <c r="AF564" i="16" s="1"/>
  <c r="AF565" i="16" s="1"/>
  <c r="AF566" i="16" s="1"/>
  <c r="AF567" i="16" s="1"/>
  <c r="AF568" i="16" s="1"/>
  <c r="AF569" i="16" s="1"/>
  <c r="AF570" i="16" s="1"/>
  <c r="AF571" i="16" s="1"/>
  <c r="AF572" i="16" s="1"/>
  <c r="AF573" i="16" s="1"/>
  <c r="AF574" i="16" s="1"/>
  <c r="AF575" i="16" s="1"/>
  <c r="AF576" i="16" s="1"/>
  <c r="AF577" i="16" s="1"/>
  <c r="AF578" i="16" s="1"/>
  <c r="AF579" i="16" s="1"/>
  <c r="AF580" i="16" s="1"/>
  <c r="AF581" i="16" s="1"/>
  <c r="AF582" i="16" s="1"/>
  <c r="AF583" i="16" s="1"/>
  <c r="AF584" i="16" s="1"/>
  <c r="AF585" i="16" s="1"/>
  <c r="AF586" i="16" s="1"/>
  <c r="AF587" i="16" s="1"/>
  <c r="AF588" i="16" s="1"/>
  <c r="AF589" i="16" s="1"/>
  <c r="AF590" i="16" s="1"/>
  <c r="AF591" i="16" s="1"/>
  <c r="AF592" i="16" s="1"/>
  <c r="AF593" i="16" s="1"/>
  <c r="AF594" i="16" s="1"/>
  <c r="AF595" i="16" s="1"/>
  <c r="AF596" i="16" s="1"/>
  <c r="AF597" i="16" s="1"/>
  <c r="AF598" i="16" s="1"/>
  <c r="AF599" i="16" s="1"/>
  <c r="AF600" i="16" s="1"/>
  <c r="AF601" i="16" s="1"/>
  <c r="AF602" i="16" s="1"/>
  <c r="AF603" i="16" s="1"/>
  <c r="AF604" i="16" s="1"/>
  <c r="AF605" i="16" s="1"/>
  <c r="AF606" i="16" s="1"/>
  <c r="AF607" i="16" s="1"/>
  <c r="AF608" i="16" s="1"/>
  <c r="AF609" i="16" s="1"/>
  <c r="AF610" i="16" s="1"/>
  <c r="AF611" i="16" s="1"/>
  <c r="AF612" i="16" s="1"/>
  <c r="AF613" i="16" s="1"/>
  <c r="AF614" i="16" s="1"/>
  <c r="AF615" i="16" s="1"/>
  <c r="AF616" i="16" s="1"/>
  <c r="AF617" i="16" s="1"/>
  <c r="AF618" i="16" s="1"/>
  <c r="AF619" i="16" s="1"/>
  <c r="AF620" i="16" s="1"/>
  <c r="AF621" i="16" s="1"/>
  <c r="AF622" i="16" s="1"/>
  <c r="AF623" i="16" s="1"/>
  <c r="AF624" i="16" s="1"/>
  <c r="AF625" i="16" s="1"/>
  <c r="AF626" i="16" s="1"/>
  <c r="AF627" i="16" s="1"/>
  <c r="AF628" i="16" s="1"/>
  <c r="AF629" i="16" s="1"/>
  <c r="AF630" i="16" s="1"/>
  <c r="AF631" i="16" s="1"/>
  <c r="AF632" i="16" s="1"/>
  <c r="AF633" i="16" s="1"/>
  <c r="AF634" i="16" s="1"/>
  <c r="AF635" i="16" s="1"/>
  <c r="AF636" i="16" s="1"/>
  <c r="AF637" i="16" s="1"/>
  <c r="AF638" i="16" s="1"/>
  <c r="AF639" i="16" s="1"/>
  <c r="AF640" i="16" s="1"/>
  <c r="AF641" i="16" s="1"/>
  <c r="AF642" i="16" s="1"/>
  <c r="AF643" i="16" s="1"/>
  <c r="AF644" i="16" s="1"/>
  <c r="AF645" i="16" s="1"/>
  <c r="AF646" i="16" s="1"/>
  <c r="AF647" i="16" s="1"/>
  <c r="AF648" i="16" s="1"/>
  <c r="AF649" i="16" s="1"/>
  <c r="AF650" i="16" s="1"/>
  <c r="AF651" i="16" s="1"/>
  <c r="AF652" i="16" s="1"/>
  <c r="AF653" i="16" s="1"/>
  <c r="AF654" i="16" s="1"/>
  <c r="AF655" i="16" s="1"/>
  <c r="AF656" i="16" s="1"/>
  <c r="AF657" i="16" s="1"/>
  <c r="AF658" i="16" s="1"/>
  <c r="AF659" i="16" s="1"/>
  <c r="AF660" i="16" s="1"/>
  <c r="AF661" i="16" s="1"/>
  <c r="AF662" i="16" s="1"/>
  <c r="AF663" i="16" s="1"/>
  <c r="AF664" i="16" s="1"/>
  <c r="AF665" i="16" s="1"/>
  <c r="AF666" i="16" s="1"/>
  <c r="AF667" i="16" s="1"/>
  <c r="AF668" i="16" s="1"/>
  <c r="AF669" i="16" s="1"/>
  <c r="AF670" i="16" s="1"/>
  <c r="AF671" i="16" s="1"/>
  <c r="AF672" i="16" s="1"/>
  <c r="AF673" i="16" s="1"/>
  <c r="AF674" i="16" s="1"/>
  <c r="AF675" i="16" s="1"/>
  <c r="AF676" i="16" s="1"/>
  <c r="AF677" i="16" s="1"/>
  <c r="AF678" i="16" s="1"/>
  <c r="AF679" i="16" s="1"/>
  <c r="AF680" i="16" s="1"/>
  <c r="AF681" i="16" s="1"/>
  <c r="AF682" i="16" s="1"/>
  <c r="AF683" i="16" s="1"/>
  <c r="AF684" i="16" s="1"/>
  <c r="AF685" i="16" s="1"/>
  <c r="AF686" i="16" s="1"/>
  <c r="AF687" i="16" s="1"/>
  <c r="AF688" i="16" s="1"/>
  <c r="AF689" i="16" s="1"/>
  <c r="AF690" i="16" s="1"/>
  <c r="AF691" i="16" s="1"/>
  <c r="AF692" i="16" s="1"/>
  <c r="AF693" i="16" s="1"/>
  <c r="AF694" i="16" s="1"/>
  <c r="AF695" i="16" s="1"/>
  <c r="AF696" i="16" s="1"/>
  <c r="AF697" i="16" s="1"/>
  <c r="AF698" i="16" s="1"/>
  <c r="AF699" i="16" s="1"/>
  <c r="AF700" i="16" s="1"/>
  <c r="AF701" i="16" s="1"/>
  <c r="AF702" i="16" s="1"/>
  <c r="AF703" i="16" s="1"/>
  <c r="AF704" i="16" s="1"/>
  <c r="AF705" i="16" s="1"/>
  <c r="AF706" i="16" s="1"/>
  <c r="AF707" i="16" s="1"/>
  <c r="AF708" i="16" s="1"/>
  <c r="AF709" i="16" s="1"/>
  <c r="AF710" i="16" s="1"/>
  <c r="AF711" i="16" s="1"/>
  <c r="AF712" i="16" s="1"/>
  <c r="AF713" i="16" s="1"/>
  <c r="AF714" i="16" s="1"/>
  <c r="AF715" i="16" s="1"/>
  <c r="AF716" i="16" s="1"/>
  <c r="AF717" i="16" s="1"/>
  <c r="AF718" i="16" s="1"/>
  <c r="AF719" i="16" s="1"/>
  <c r="AF720" i="16" s="1"/>
  <c r="AF721" i="16" s="1"/>
  <c r="AF722" i="16" s="1"/>
  <c r="AF723" i="16" s="1"/>
  <c r="AF724" i="16" s="1"/>
  <c r="AF725" i="16" s="1"/>
  <c r="AF726" i="16" s="1"/>
  <c r="AF727" i="16" s="1"/>
  <c r="AF728" i="16" s="1"/>
  <c r="AF729" i="16" s="1"/>
  <c r="AF730" i="16" s="1"/>
  <c r="AF731" i="16" s="1"/>
  <c r="AF732" i="16" s="1"/>
  <c r="AF733" i="16" s="1"/>
  <c r="AF734" i="16" s="1"/>
  <c r="AF735" i="16" s="1"/>
  <c r="AF736" i="16" s="1"/>
  <c r="AF737" i="16" s="1"/>
  <c r="AF738" i="16" s="1"/>
  <c r="AF739" i="16" s="1"/>
  <c r="AF740" i="16" s="1"/>
  <c r="AF741" i="16" s="1"/>
  <c r="AF742" i="16" s="1"/>
  <c r="AF743" i="16" s="1"/>
  <c r="AF744" i="16" s="1"/>
  <c r="AF745" i="16" s="1"/>
  <c r="AF746" i="16" s="1"/>
  <c r="AF747" i="16" s="1"/>
  <c r="AF748" i="16" s="1"/>
  <c r="AF749" i="16" s="1"/>
  <c r="AF750" i="16" s="1"/>
  <c r="AF751" i="16" s="1"/>
  <c r="AF752" i="16" s="1"/>
  <c r="AF753" i="16" s="1"/>
  <c r="AF754" i="16" s="1"/>
  <c r="AF755" i="16" s="1"/>
  <c r="AF756" i="16" s="1"/>
  <c r="AF757" i="16" s="1"/>
  <c r="AF758" i="16" s="1"/>
  <c r="AF759" i="16" s="1"/>
  <c r="AF760" i="16" s="1"/>
  <c r="AF761" i="16" s="1"/>
  <c r="AF762" i="16" s="1"/>
  <c r="AF763" i="16" s="1"/>
  <c r="AF764" i="16" s="1"/>
  <c r="AF765" i="16" s="1"/>
  <c r="AF766" i="16" s="1"/>
  <c r="AF767" i="16" s="1"/>
  <c r="AF768" i="16" s="1"/>
  <c r="AF769" i="16" s="1"/>
  <c r="AF770" i="16" s="1"/>
  <c r="AF771" i="16" s="1"/>
  <c r="AF772" i="16" s="1"/>
  <c r="AF773" i="16" s="1"/>
  <c r="AF774" i="16" s="1"/>
  <c r="AF775" i="16" s="1"/>
  <c r="AF776" i="16" s="1"/>
  <c r="AF777" i="16" s="1"/>
  <c r="AF778" i="16" s="1"/>
  <c r="AF779" i="16" s="1"/>
  <c r="AF780" i="16" s="1"/>
  <c r="AF781" i="16" s="1"/>
  <c r="AF782" i="16" s="1"/>
  <c r="AF783" i="16" s="1"/>
  <c r="AF784" i="16" s="1"/>
  <c r="AF785" i="16" s="1"/>
  <c r="AF786" i="16" s="1"/>
  <c r="AF787" i="16" s="1"/>
  <c r="AF788" i="16" s="1"/>
  <c r="AF789" i="16" s="1"/>
  <c r="AF790" i="16" s="1"/>
  <c r="AF791" i="16" s="1"/>
  <c r="AF792" i="16" s="1"/>
  <c r="AF793" i="16" s="1"/>
  <c r="AF794" i="16" s="1"/>
  <c r="AF795" i="16" s="1"/>
  <c r="AF796" i="16" s="1"/>
  <c r="AF797" i="16" s="1"/>
  <c r="AF798" i="16" s="1"/>
  <c r="AF799" i="16" s="1"/>
  <c r="AF800" i="16" s="1"/>
  <c r="AF801" i="16" s="1"/>
  <c r="AF802" i="16" s="1"/>
  <c r="AF803" i="16" s="1"/>
  <c r="AF804" i="16" s="1"/>
  <c r="AF805" i="16" s="1"/>
  <c r="AF806" i="16" s="1"/>
  <c r="AF807" i="16" s="1"/>
  <c r="AF808" i="16" s="1"/>
  <c r="AF809" i="16" s="1"/>
  <c r="AF810" i="16" s="1"/>
  <c r="AF811" i="16" s="1"/>
  <c r="AF812" i="16" s="1"/>
  <c r="AF813" i="16" s="1"/>
  <c r="AF814" i="16" s="1"/>
  <c r="AF815" i="16" s="1"/>
  <c r="AF816" i="16" s="1"/>
  <c r="AF817" i="16" s="1"/>
  <c r="AF818" i="16" s="1"/>
  <c r="AF819" i="16" s="1"/>
  <c r="AF820" i="16" s="1"/>
  <c r="AF821" i="16" s="1"/>
  <c r="AF822" i="16" s="1"/>
  <c r="AF823" i="16" s="1"/>
  <c r="AF824" i="16" s="1"/>
  <c r="AF825" i="16" s="1"/>
  <c r="AF826" i="16" s="1"/>
  <c r="AF827" i="16" s="1"/>
  <c r="AF828" i="16" s="1"/>
  <c r="AF829" i="16" s="1"/>
  <c r="AF830" i="16" s="1"/>
  <c r="AF831" i="16" s="1"/>
  <c r="AF832" i="16" s="1"/>
  <c r="AF833" i="16" s="1"/>
  <c r="AF834" i="16" s="1"/>
  <c r="AF835" i="16" s="1"/>
  <c r="AF836" i="16" s="1"/>
  <c r="AF837" i="16" s="1"/>
  <c r="AF838" i="16" s="1"/>
  <c r="AF839" i="16" s="1"/>
  <c r="AF840" i="16" s="1"/>
  <c r="AF841" i="16" s="1"/>
  <c r="AF842" i="16" s="1"/>
  <c r="AF843" i="16" s="1"/>
  <c r="AF844" i="16" s="1"/>
  <c r="AF845" i="16" s="1"/>
  <c r="AF846" i="16" s="1"/>
  <c r="AF847" i="16" s="1"/>
  <c r="AF848" i="16" s="1"/>
  <c r="AF849" i="16" s="1"/>
  <c r="AF850" i="16" s="1"/>
  <c r="AF851" i="16" s="1"/>
  <c r="AF852" i="16" s="1"/>
  <c r="AF853" i="16" s="1"/>
  <c r="AF854" i="16" s="1"/>
  <c r="AF855" i="16" s="1"/>
  <c r="AF856" i="16" s="1"/>
  <c r="AF857" i="16" s="1"/>
  <c r="AF858" i="16" s="1"/>
  <c r="AF859" i="16" s="1"/>
  <c r="AF860" i="16" s="1"/>
  <c r="AF861" i="16" s="1"/>
  <c r="AF862" i="16" s="1"/>
  <c r="AF863" i="16" s="1"/>
  <c r="AF864" i="16" s="1"/>
  <c r="AF865" i="16" s="1"/>
  <c r="AF866" i="16" s="1"/>
  <c r="AF867" i="16" s="1"/>
  <c r="AF868" i="16" s="1"/>
  <c r="AF869" i="16" s="1"/>
  <c r="AF870" i="16" s="1"/>
  <c r="AF871" i="16" s="1"/>
  <c r="AF872" i="16" s="1"/>
  <c r="AF873" i="16" s="1"/>
  <c r="AF874" i="16" s="1"/>
  <c r="AF875" i="16" s="1"/>
  <c r="AF876" i="16" s="1"/>
  <c r="AF877" i="16" s="1"/>
  <c r="AF878" i="16" s="1"/>
  <c r="AF879" i="16" s="1"/>
  <c r="AF880" i="16" s="1"/>
  <c r="AF881" i="16" s="1"/>
  <c r="AF882" i="16" s="1"/>
  <c r="AF883" i="16" s="1"/>
  <c r="AF884" i="16" s="1"/>
  <c r="AF885" i="16" s="1"/>
  <c r="AF886" i="16" s="1"/>
  <c r="AF887" i="16" s="1"/>
  <c r="AF888" i="16" s="1"/>
  <c r="AF889" i="16" s="1"/>
  <c r="AF890" i="16" s="1"/>
  <c r="AF891" i="16" s="1"/>
  <c r="AF892" i="16" s="1"/>
  <c r="AF893" i="16" s="1"/>
  <c r="AF894" i="16" s="1"/>
  <c r="AF895" i="16" s="1"/>
  <c r="AF896" i="16" s="1"/>
  <c r="AF897" i="16" s="1"/>
  <c r="AF898" i="16" s="1"/>
  <c r="AF899" i="16" s="1"/>
  <c r="AF900" i="16" s="1"/>
  <c r="AF901" i="16" s="1"/>
  <c r="AF902" i="16" s="1"/>
  <c r="AF903" i="16" s="1"/>
  <c r="AF904" i="16" s="1"/>
  <c r="AF905" i="16" s="1"/>
  <c r="AF906" i="16" s="1"/>
  <c r="AF907" i="16" s="1"/>
  <c r="AF908" i="16" s="1"/>
  <c r="AF909" i="16" s="1"/>
  <c r="AF910" i="16" s="1"/>
  <c r="AF911" i="16" s="1"/>
  <c r="AF912" i="16" s="1"/>
  <c r="AF913" i="16" s="1"/>
  <c r="AF914" i="16" s="1"/>
  <c r="AF915" i="16" s="1"/>
  <c r="AF916" i="16" s="1"/>
  <c r="AF917" i="16" s="1"/>
  <c r="AF918" i="16" s="1"/>
  <c r="AF919" i="16" s="1"/>
  <c r="AF920" i="16" s="1"/>
  <c r="AF921" i="16" s="1"/>
  <c r="AF922" i="16" s="1"/>
  <c r="AF923" i="16" s="1"/>
  <c r="AF924" i="16" s="1"/>
  <c r="AF925" i="16" s="1"/>
  <c r="AF926" i="16" s="1"/>
  <c r="AF927" i="16" s="1"/>
  <c r="AF928" i="16" s="1"/>
  <c r="AF929" i="16" s="1"/>
  <c r="AF930" i="16" s="1"/>
  <c r="AF931" i="16" s="1"/>
  <c r="AF932" i="16" s="1"/>
  <c r="AF933" i="16" s="1"/>
  <c r="AF934" i="16" s="1"/>
  <c r="AF935" i="16" s="1"/>
  <c r="AF936" i="16" s="1"/>
  <c r="AF937" i="16" s="1"/>
  <c r="AF938" i="16" s="1"/>
  <c r="AF939" i="16" s="1"/>
  <c r="AF940" i="16" s="1"/>
  <c r="AF941" i="16" s="1"/>
  <c r="AF942" i="16" s="1"/>
  <c r="AF943" i="16" s="1"/>
  <c r="AF944" i="16" s="1"/>
  <c r="AF945" i="16" s="1"/>
  <c r="AF946" i="16" s="1"/>
  <c r="AF947" i="16" s="1"/>
  <c r="AF948" i="16" s="1"/>
  <c r="AF949" i="16" s="1"/>
  <c r="AF950" i="16" s="1"/>
  <c r="AF951" i="16" s="1"/>
  <c r="AF952" i="16" s="1"/>
  <c r="AF953" i="16" s="1"/>
  <c r="AF954" i="16" s="1"/>
  <c r="AF955" i="16" s="1"/>
  <c r="AF956" i="16" s="1"/>
  <c r="AF957" i="16" s="1"/>
  <c r="AF958" i="16" s="1"/>
  <c r="AF959" i="16" s="1"/>
  <c r="AF960" i="16" s="1"/>
  <c r="AF961" i="16" s="1"/>
  <c r="AF962" i="16" s="1"/>
  <c r="AF963" i="16" s="1"/>
  <c r="AF964" i="16" s="1"/>
  <c r="AF965" i="16" s="1"/>
  <c r="AF966" i="16" s="1"/>
  <c r="AF967" i="16" s="1"/>
  <c r="AF968" i="16" s="1"/>
  <c r="AF969" i="16" s="1"/>
  <c r="AF970" i="16" s="1"/>
  <c r="AF971" i="16" s="1"/>
  <c r="AF972" i="16" s="1"/>
  <c r="AF973" i="16" s="1"/>
  <c r="AF974" i="16" s="1"/>
  <c r="AF975" i="16" s="1"/>
  <c r="AF976" i="16" s="1"/>
  <c r="AF977" i="16" s="1"/>
  <c r="AF978" i="16" s="1"/>
  <c r="AF979" i="16" s="1"/>
  <c r="AF980" i="16" s="1"/>
  <c r="AF981" i="16" s="1"/>
  <c r="AF982" i="16" s="1"/>
  <c r="AF983" i="16" s="1"/>
  <c r="AF984" i="16" s="1"/>
  <c r="AF985" i="16" s="1"/>
  <c r="AF986" i="16" s="1"/>
  <c r="AF987" i="16" s="1"/>
  <c r="AF988" i="16" s="1"/>
  <c r="AF989" i="16" s="1"/>
  <c r="AF990" i="16" s="1"/>
  <c r="AF991" i="16" s="1"/>
  <c r="AF992" i="16" s="1"/>
  <c r="AF993" i="16" s="1"/>
  <c r="AF994" i="16" s="1"/>
  <c r="AF995" i="16" s="1"/>
  <c r="AF996" i="16" s="1"/>
  <c r="AF997" i="16" s="1"/>
  <c r="AF998" i="16" s="1"/>
  <c r="AF999" i="16" s="1"/>
  <c r="AF1000" i="16" s="1"/>
  <c r="AF1001" i="16" s="1"/>
  <c r="AF1002" i="16" s="1"/>
  <c r="AF1003" i="16" s="1"/>
  <c r="AF1004" i="16" s="1"/>
  <c r="AF1005" i="16" s="1"/>
  <c r="AF1006" i="16" s="1"/>
  <c r="AF1007" i="16" s="1"/>
  <c r="AF1008" i="16" s="1"/>
  <c r="AF1009" i="16" s="1"/>
  <c r="AF1010" i="16" s="1"/>
  <c r="AF1011" i="16" s="1"/>
  <c r="AF1012" i="16" s="1"/>
  <c r="AF1013" i="16" s="1"/>
  <c r="AF1014" i="16" s="1"/>
  <c r="AF1015" i="16" s="1"/>
  <c r="AF1016" i="16" s="1"/>
  <c r="AF1017" i="16" s="1"/>
  <c r="AF1018" i="16" s="1"/>
  <c r="AF1019" i="16" s="1"/>
  <c r="AF1020" i="16" s="1"/>
  <c r="AF1021" i="16" s="1"/>
  <c r="AF1022" i="16" s="1"/>
  <c r="AF1023" i="16" s="1"/>
  <c r="AF1024" i="16" s="1"/>
  <c r="AF1025" i="16" s="1"/>
  <c r="AF1026" i="16" s="1"/>
  <c r="AF1027" i="16" s="1"/>
  <c r="AF1028" i="16" s="1"/>
  <c r="AF1029" i="16" s="1"/>
  <c r="AF1030" i="16" s="1"/>
  <c r="AF1031" i="16" s="1"/>
  <c r="AF1032" i="16" s="1"/>
  <c r="AF1033" i="16" s="1"/>
  <c r="AF1034" i="16" s="1"/>
  <c r="AF1035" i="16" s="1"/>
  <c r="AF1036" i="16" s="1"/>
  <c r="AF1037" i="16" s="1"/>
  <c r="AF1038" i="16" s="1"/>
  <c r="AF1039" i="16" s="1"/>
  <c r="AF1040" i="16" s="1"/>
  <c r="AF1041" i="16" s="1"/>
  <c r="AF1042" i="16" s="1"/>
  <c r="AF1043" i="16" s="1"/>
  <c r="AF1044" i="16" s="1"/>
  <c r="AF1045" i="16" s="1"/>
  <c r="AF1046" i="16" s="1"/>
  <c r="AF1047" i="16" s="1"/>
  <c r="AF1048" i="16" s="1"/>
  <c r="AF1049" i="16" s="1"/>
  <c r="AF1050" i="16" s="1"/>
  <c r="AF1051" i="16" s="1"/>
  <c r="AF1052" i="16" s="1"/>
  <c r="AF1053" i="16" s="1"/>
  <c r="AF1054" i="16" s="1"/>
  <c r="AF1055" i="16" s="1"/>
  <c r="AF1056" i="16" s="1"/>
  <c r="AF1057" i="16" s="1"/>
  <c r="AF1058" i="16" s="1"/>
  <c r="AF1059" i="16" s="1"/>
  <c r="AF1060" i="16" s="1"/>
  <c r="AF1061" i="16" s="1"/>
  <c r="AF1062" i="16" s="1"/>
  <c r="AF1063" i="16" s="1"/>
  <c r="AF1064" i="16" s="1"/>
  <c r="AF1065" i="16" s="1"/>
  <c r="AF1066" i="16" s="1"/>
  <c r="AF1067" i="16" s="1"/>
  <c r="AF1068" i="16" s="1"/>
  <c r="AF1069" i="16" s="1"/>
  <c r="AF1070" i="16" s="1"/>
  <c r="AF1071" i="16" s="1"/>
  <c r="AF1072" i="16" s="1"/>
  <c r="AF1073" i="16" s="1"/>
  <c r="AF1074" i="16" s="1"/>
  <c r="AF1075" i="16" s="1"/>
  <c r="AF1076" i="16" s="1"/>
  <c r="AF1077" i="16" s="1"/>
  <c r="AF1078" i="16" s="1"/>
  <c r="AF1079" i="16" s="1"/>
  <c r="AF1080" i="16" s="1"/>
  <c r="AF1081" i="16" s="1"/>
  <c r="AF1082" i="16" s="1"/>
  <c r="AF1083" i="16" s="1"/>
  <c r="AF1084" i="16" s="1"/>
  <c r="AF1085" i="16" s="1"/>
  <c r="AF1086" i="16" s="1"/>
  <c r="AF1087" i="16" s="1"/>
  <c r="AF1088" i="16" s="1"/>
  <c r="AF1089" i="16" s="1"/>
  <c r="AF1090" i="16" s="1"/>
  <c r="AF1091" i="16" s="1"/>
  <c r="AF1092" i="16" s="1"/>
  <c r="AF1093" i="16" s="1"/>
  <c r="AF1094" i="16" s="1"/>
  <c r="AF1095" i="16" s="1"/>
  <c r="AF1096" i="16" s="1"/>
  <c r="AF1097" i="16" s="1"/>
  <c r="AF1098" i="16" s="1"/>
  <c r="AF1099" i="16" s="1"/>
  <c r="AF1100" i="16" s="1"/>
  <c r="AF1101" i="16" s="1"/>
  <c r="AF1102" i="16" s="1"/>
  <c r="AF1103" i="16" s="1"/>
  <c r="AF1104" i="16" s="1"/>
  <c r="AF1105" i="16" s="1"/>
  <c r="AF1106" i="16" s="1"/>
  <c r="AF1107" i="16" s="1"/>
  <c r="AF1108" i="16" s="1"/>
  <c r="AF1109" i="16" s="1"/>
  <c r="AF1110" i="16" s="1"/>
  <c r="AF1111" i="16" s="1"/>
  <c r="AF1112" i="16" s="1"/>
  <c r="AF1113" i="16" s="1"/>
  <c r="AF1114" i="16" s="1"/>
  <c r="AF1115" i="16" s="1"/>
  <c r="AF1116" i="16" s="1"/>
  <c r="AF1117" i="16" s="1"/>
  <c r="AF1118" i="16" s="1"/>
  <c r="AF1119" i="16" s="1"/>
  <c r="AF1120" i="16" s="1"/>
  <c r="AF1121" i="16" s="1"/>
  <c r="AF1122" i="16" s="1"/>
  <c r="AF1123" i="16" s="1"/>
  <c r="AF1124" i="16" s="1"/>
  <c r="AF1125" i="16" s="1"/>
  <c r="AF1126" i="16" s="1"/>
  <c r="AF1127" i="16" s="1"/>
  <c r="AF1128" i="16" s="1"/>
  <c r="AF1129" i="16" s="1"/>
  <c r="AF1130" i="16" s="1"/>
  <c r="AF1131" i="16" s="1"/>
  <c r="AF1132" i="16" s="1"/>
  <c r="AF1133" i="16" s="1"/>
  <c r="AF1134" i="16" s="1"/>
  <c r="AF1135" i="16" s="1"/>
  <c r="AF1136" i="16" s="1"/>
  <c r="AF1137" i="16" s="1"/>
  <c r="AF1138" i="16" s="1"/>
  <c r="AF1139" i="16" s="1"/>
  <c r="AF1140" i="16" s="1"/>
  <c r="AF1141" i="16" s="1"/>
  <c r="AF1142" i="16" s="1"/>
  <c r="AF1143" i="16" s="1"/>
  <c r="AF1144" i="16" s="1"/>
  <c r="AF1145" i="16" s="1"/>
  <c r="AF1146" i="16" s="1"/>
  <c r="AF1147" i="16" s="1"/>
  <c r="AF1148" i="16" s="1"/>
  <c r="AF1149" i="16" s="1"/>
  <c r="AF1150" i="16" s="1"/>
  <c r="AF1151" i="16" s="1"/>
  <c r="AF1152" i="16" s="1"/>
  <c r="AF1153" i="16" s="1"/>
  <c r="AF1154" i="16" s="1"/>
  <c r="AF1155" i="16" s="1"/>
  <c r="AF1156" i="16" s="1"/>
  <c r="AF1157" i="16" s="1"/>
  <c r="AF1158" i="16" s="1"/>
  <c r="AF1159" i="16" s="1"/>
  <c r="AF1160" i="16" s="1"/>
  <c r="AF1161" i="16" s="1"/>
  <c r="AF1162" i="16" s="1"/>
  <c r="AF1163" i="16" s="1"/>
  <c r="AF1164" i="16" s="1"/>
  <c r="AF1165" i="16" s="1"/>
  <c r="AF1166" i="16" s="1"/>
  <c r="AF1167" i="16" s="1"/>
  <c r="AF1168" i="16" s="1"/>
  <c r="AF1169" i="16" s="1"/>
  <c r="AF1170" i="16" s="1"/>
  <c r="AF1171" i="16" s="1"/>
  <c r="AF1172" i="16" s="1"/>
  <c r="AF1173" i="16" s="1"/>
  <c r="AF1174" i="16" s="1"/>
  <c r="AF1175" i="16" s="1"/>
  <c r="AF1176" i="16" s="1"/>
  <c r="AF1177" i="16" s="1"/>
  <c r="AF1178" i="16" s="1"/>
  <c r="AF1179" i="16" s="1"/>
  <c r="AF1180" i="16" s="1"/>
  <c r="AF1181" i="16" s="1"/>
  <c r="AF1182" i="16" s="1"/>
  <c r="AF1183" i="16" s="1"/>
  <c r="AF1184" i="16" s="1"/>
  <c r="AF1185" i="16" s="1"/>
  <c r="AF1186" i="16" s="1"/>
  <c r="AF1187" i="16" s="1"/>
  <c r="AF1188" i="16" s="1"/>
  <c r="AF1189" i="16" s="1"/>
  <c r="AF1190" i="16" s="1"/>
  <c r="AF1191" i="16" s="1"/>
  <c r="AF1192" i="16" s="1"/>
  <c r="AF1193" i="16" s="1"/>
  <c r="AF1194" i="16" s="1"/>
  <c r="AF1195" i="16" s="1"/>
  <c r="AF1196" i="16" s="1"/>
  <c r="AF1197" i="16" s="1"/>
  <c r="AF1198" i="16" s="1"/>
  <c r="AF1199" i="16" s="1"/>
  <c r="AF1200" i="16" s="1"/>
  <c r="AF1201" i="16" s="1"/>
  <c r="AF1202" i="16" s="1"/>
  <c r="AF1203" i="16" s="1"/>
  <c r="AF1204" i="16" s="1"/>
  <c r="AF1205" i="16" s="1"/>
  <c r="AF1206" i="16" s="1"/>
  <c r="AF1207" i="16" s="1"/>
  <c r="AF1208" i="16" s="1"/>
  <c r="AF1209" i="16" s="1"/>
  <c r="AF1210" i="16" s="1"/>
  <c r="AF1211" i="16" s="1"/>
  <c r="AF1212" i="16" s="1"/>
  <c r="AF1213" i="16" s="1"/>
  <c r="AF1214" i="16" s="1"/>
  <c r="AF1215" i="16" s="1"/>
  <c r="AF1216" i="16" s="1"/>
  <c r="AF1217" i="16" s="1"/>
  <c r="AF1218" i="16" s="1"/>
  <c r="AF1219" i="16" s="1"/>
  <c r="AF1220" i="16" s="1"/>
  <c r="AF1221" i="16" s="1"/>
  <c r="AF1222" i="16" s="1"/>
  <c r="AF1223" i="16" s="1"/>
  <c r="AF1224" i="16" s="1"/>
  <c r="AF1225" i="16" s="1"/>
  <c r="AF1226" i="16" s="1"/>
  <c r="AF1227" i="16" s="1"/>
  <c r="AF1228" i="16" s="1"/>
  <c r="AF1229" i="16" s="1"/>
  <c r="AF1230" i="16" s="1"/>
  <c r="AF1231" i="16" s="1"/>
  <c r="AF1232" i="16" s="1"/>
  <c r="AF1233" i="16" s="1"/>
  <c r="AF1234" i="16" s="1"/>
  <c r="AF1235" i="16" s="1"/>
  <c r="AF1236" i="16" s="1"/>
  <c r="AF1237" i="16" s="1"/>
  <c r="AF1238" i="16" s="1"/>
  <c r="AF1239" i="16" s="1"/>
  <c r="AF1240" i="16" s="1"/>
  <c r="AF1241" i="16" s="1"/>
  <c r="AF1242" i="16" s="1"/>
  <c r="AF1243" i="16" s="1"/>
  <c r="AF1244" i="16" s="1"/>
  <c r="AF1245" i="16" s="1"/>
  <c r="AF1246" i="16" s="1"/>
  <c r="AF1247" i="16" s="1"/>
  <c r="AF1248" i="16" s="1"/>
  <c r="AF1249" i="16" s="1"/>
  <c r="AF1250" i="16" s="1"/>
  <c r="AF1251" i="16" s="1"/>
  <c r="AF1252" i="16" s="1"/>
  <c r="AF1253" i="16" s="1"/>
  <c r="AF1254" i="16" s="1"/>
  <c r="AF1255" i="16" s="1"/>
  <c r="AF1256" i="16" s="1"/>
  <c r="AF1257" i="16" s="1"/>
  <c r="AF1258" i="16" s="1"/>
  <c r="AF1259" i="16" s="1"/>
  <c r="AF1260" i="16" s="1"/>
  <c r="AF1261" i="16" s="1"/>
  <c r="AF1262" i="16" s="1"/>
  <c r="AF1263" i="16" s="1"/>
  <c r="AF1264" i="16" s="1"/>
  <c r="AF1265" i="16" s="1"/>
  <c r="AF1266" i="16" s="1"/>
  <c r="AF1267" i="16" s="1"/>
  <c r="AF1268" i="16" s="1"/>
  <c r="AF1269" i="16" s="1"/>
  <c r="AF1270" i="16" s="1"/>
  <c r="AF1271" i="16" s="1"/>
  <c r="AF1272" i="16" s="1"/>
  <c r="AF1273" i="16" s="1"/>
  <c r="AF1274" i="16" s="1"/>
  <c r="AF1275" i="16" s="1"/>
  <c r="AF1276" i="16" s="1"/>
  <c r="AF1277" i="16" s="1"/>
  <c r="AF1278" i="16" s="1"/>
  <c r="AF1279" i="16" s="1"/>
  <c r="AF1280" i="16" s="1"/>
  <c r="AF1281" i="16" s="1"/>
  <c r="AF1282" i="16" s="1"/>
  <c r="AF1283" i="16" s="1"/>
  <c r="AF1284" i="16" s="1"/>
  <c r="AF1285" i="16" s="1"/>
  <c r="AF1286" i="16" s="1"/>
  <c r="AF1287" i="16" s="1"/>
  <c r="AF1288" i="16" s="1"/>
  <c r="AF1289" i="16" s="1"/>
  <c r="AF1290" i="16" s="1"/>
  <c r="AF1291" i="16" s="1"/>
  <c r="AF1292" i="16" s="1"/>
  <c r="AF1293" i="16" s="1"/>
  <c r="AF1294" i="16" s="1"/>
  <c r="AF1295" i="16" s="1"/>
  <c r="AF1296" i="16" s="1"/>
  <c r="AF1297" i="16" s="1"/>
  <c r="AF1298" i="16" s="1"/>
  <c r="AF1299" i="16" s="1"/>
  <c r="AF1300" i="16" s="1"/>
  <c r="AF1301" i="16" s="1"/>
  <c r="AF1302" i="16" s="1"/>
  <c r="AF1303" i="16" s="1"/>
  <c r="AF1304" i="16" s="1"/>
  <c r="AF1305" i="16" s="1"/>
  <c r="AG3" i="16"/>
  <c r="AG4" i="16" s="1"/>
  <c r="AG5" i="16" s="1"/>
  <c r="AG6" i="16" s="1"/>
  <c r="AG7" i="16" s="1"/>
  <c r="AG8" i="16" s="1"/>
  <c r="AG9" i="16" s="1"/>
  <c r="AG10" i="16" s="1"/>
  <c r="AG11" i="16" s="1"/>
  <c r="AG12" i="16" s="1"/>
  <c r="AG13" i="16" s="1"/>
  <c r="AG14" i="16" s="1"/>
  <c r="AG15" i="16" s="1"/>
  <c r="AG16" i="16" s="1"/>
  <c r="AG17" i="16" s="1"/>
  <c r="AG18" i="16" s="1"/>
  <c r="AG19" i="16" s="1"/>
  <c r="AG20" i="16" s="1"/>
  <c r="AG21" i="16" s="1"/>
  <c r="AG22" i="16" s="1"/>
  <c r="AG23" i="16" s="1"/>
  <c r="AG24" i="16" s="1"/>
  <c r="AG25" i="16" s="1"/>
  <c r="AG26" i="16" s="1"/>
  <c r="AG27" i="16" s="1"/>
  <c r="AG28" i="16" s="1"/>
  <c r="AG29" i="16" s="1"/>
  <c r="AG30" i="16" s="1"/>
  <c r="AG31" i="16" s="1"/>
  <c r="AG32" i="16" s="1"/>
  <c r="AG33" i="16" s="1"/>
  <c r="AG34" i="16" s="1"/>
  <c r="AG35" i="16" s="1"/>
  <c r="AG36" i="16" s="1"/>
  <c r="AG37" i="16" s="1"/>
  <c r="AG38" i="16" s="1"/>
  <c r="AG39" i="16" s="1"/>
  <c r="AG40" i="16" s="1"/>
  <c r="AG41" i="16" s="1"/>
  <c r="AG42" i="16" s="1"/>
  <c r="AG43" i="16" s="1"/>
  <c r="AG44" i="16" s="1"/>
  <c r="AG45" i="16" s="1"/>
  <c r="AG46" i="16" s="1"/>
  <c r="AG47" i="16" s="1"/>
  <c r="AG48" i="16" s="1"/>
  <c r="AG49" i="16" s="1"/>
  <c r="AG50" i="16" s="1"/>
  <c r="AG51" i="16" s="1"/>
  <c r="AG52" i="16" s="1"/>
  <c r="AG53" i="16" s="1"/>
  <c r="AG54" i="16" s="1"/>
  <c r="AG55" i="16" s="1"/>
  <c r="AG56" i="16" s="1"/>
  <c r="AG57" i="16" s="1"/>
  <c r="AG58" i="16" s="1"/>
  <c r="AG59" i="16" s="1"/>
  <c r="AG60" i="16" s="1"/>
  <c r="AG61" i="16" s="1"/>
  <c r="AG62" i="16" s="1"/>
  <c r="AG63" i="16" s="1"/>
  <c r="AG64" i="16" s="1"/>
  <c r="AG65" i="16" s="1"/>
  <c r="AG66" i="16" s="1"/>
  <c r="AG67" i="16" s="1"/>
  <c r="AG68" i="16" s="1"/>
  <c r="AG69" i="16" s="1"/>
  <c r="AG70" i="16" s="1"/>
  <c r="AG71" i="16" s="1"/>
  <c r="AG72" i="16" s="1"/>
  <c r="AG73" i="16" s="1"/>
  <c r="AG74" i="16" s="1"/>
  <c r="AG75" i="16" s="1"/>
  <c r="AG76" i="16" s="1"/>
  <c r="AG77" i="16" s="1"/>
  <c r="AG78" i="16" s="1"/>
  <c r="AG79" i="16" s="1"/>
  <c r="AG80" i="16" s="1"/>
  <c r="AG81" i="16" s="1"/>
  <c r="AG82" i="16" s="1"/>
  <c r="AG83" i="16" s="1"/>
  <c r="AG84" i="16" s="1"/>
  <c r="AG85" i="16" s="1"/>
  <c r="AG86" i="16" s="1"/>
  <c r="AG87" i="16" s="1"/>
  <c r="AG88" i="16" s="1"/>
  <c r="AG89" i="16" s="1"/>
  <c r="AG90" i="16" s="1"/>
  <c r="AG91" i="16" s="1"/>
  <c r="AG92" i="16" s="1"/>
  <c r="AG93" i="16" s="1"/>
  <c r="AG94" i="16" s="1"/>
  <c r="AG95" i="16" s="1"/>
  <c r="AG96" i="16" s="1"/>
  <c r="AG97" i="16" s="1"/>
  <c r="AG98" i="16" s="1"/>
  <c r="AG99" i="16" s="1"/>
  <c r="AG100" i="16" s="1"/>
  <c r="AG101" i="16" s="1"/>
  <c r="AG102" i="16" s="1"/>
  <c r="AG103" i="16" s="1"/>
  <c r="AG104" i="16" s="1"/>
  <c r="AG105" i="16" s="1"/>
  <c r="AG106" i="16" s="1"/>
  <c r="AG107" i="16" s="1"/>
  <c r="AG108" i="16" s="1"/>
  <c r="AG109" i="16" s="1"/>
  <c r="AG110" i="16" s="1"/>
  <c r="AG111" i="16" s="1"/>
  <c r="AG112" i="16" s="1"/>
  <c r="AG113" i="16" s="1"/>
  <c r="AG114" i="16" s="1"/>
  <c r="AG115" i="16" s="1"/>
  <c r="AG116" i="16" s="1"/>
  <c r="AG117" i="16" s="1"/>
  <c r="AG118" i="16" s="1"/>
  <c r="AG119" i="16" s="1"/>
  <c r="AG120" i="16" s="1"/>
  <c r="AG121" i="16" s="1"/>
  <c r="AG122" i="16" s="1"/>
  <c r="AG123" i="16" s="1"/>
  <c r="AG124" i="16" s="1"/>
  <c r="AG125" i="16" s="1"/>
  <c r="AG126" i="16" s="1"/>
  <c r="AG127" i="16" s="1"/>
  <c r="AG128" i="16" s="1"/>
  <c r="AG129" i="16" s="1"/>
  <c r="AG130" i="16" s="1"/>
  <c r="AG131" i="16" s="1"/>
  <c r="AG132" i="16" s="1"/>
  <c r="AG133" i="16" s="1"/>
  <c r="AG134" i="16" s="1"/>
  <c r="AG135" i="16" s="1"/>
  <c r="AG136" i="16" s="1"/>
  <c r="AG137" i="16" s="1"/>
  <c r="AG138" i="16" s="1"/>
  <c r="AG139" i="16" s="1"/>
  <c r="AG140" i="16" s="1"/>
  <c r="AG141" i="16" s="1"/>
  <c r="AG142" i="16" s="1"/>
  <c r="AG143" i="16" s="1"/>
  <c r="AG144" i="16" s="1"/>
  <c r="AG145" i="16" s="1"/>
  <c r="AG146" i="16" s="1"/>
  <c r="AG147" i="16" s="1"/>
  <c r="AG148" i="16" s="1"/>
  <c r="AG149" i="16" s="1"/>
  <c r="AG150" i="16" s="1"/>
  <c r="AG151" i="16" s="1"/>
  <c r="AG152" i="16" s="1"/>
  <c r="AG153" i="16" s="1"/>
  <c r="AG154" i="16" s="1"/>
  <c r="AG155" i="16" s="1"/>
  <c r="AG156" i="16" s="1"/>
  <c r="AG157" i="16" s="1"/>
  <c r="AG158" i="16" s="1"/>
  <c r="AG159" i="16" s="1"/>
  <c r="AG160" i="16" s="1"/>
  <c r="AG161" i="16" s="1"/>
  <c r="AG162" i="16" s="1"/>
  <c r="AG163" i="16" s="1"/>
  <c r="AG164" i="16" s="1"/>
  <c r="AG165" i="16" s="1"/>
  <c r="AG166" i="16" s="1"/>
  <c r="AG167" i="16" s="1"/>
  <c r="AG168" i="16" s="1"/>
  <c r="AG169" i="16" s="1"/>
  <c r="AG170" i="16" s="1"/>
  <c r="AG171" i="16" s="1"/>
  <c r="AG172" i="16" s="1"/>
  <c r="AG173" i="16" s="1"/>
  <c r="AG174" i="16" s="1"/>
  <c r="AG175" i="16" s="1"/>
  <c r="AG176" i="16" s="1"/>
  <c r="AG177" i="16" s="1"/>
  <c r="AG178" i="16" s="1"/>
  <c r="AG179" i="16" s="1"/>
  <c r="AG180" i="16" s="1"/>
  <c r="AG181" i="16" s="1"/>
  <c r="AG182" i="16" s="1"/>
  <c r="AG183" i="16" s="1"/>
  <c r="AG184" i="16" s="1"/>
  <c r="AG185" i="16" s="1"/>
  <c r="AG186" i="16" s="1"/>
  <c r="AG187" i="16" s="1"/>
  <c r="AG188" i="16" s="1"/>
  <c r="AG189" i="16" s="1"/>
  <c r="AG190" i="16" s="1"/>
  <c r="AG191" i="16" s="1"/>
  <c r="AG192" i="16" s="1"/>
  <c r="AG193" i="16" s="1"/>
  <c r="AG194" i="16" s="1"/>
  <c r="AG195" i="16" s="1"/>
  <c r="AG196" i="16" s="1"/>
  <c r="AG197" i="16" s="1"/>
  <c r="AG198" i="16" s="1"/>
  <c r="AG199" i="16" s="1"/>
  <c r="AG200" i="16" s="1"/>
  <c r="AG201" i="16" s="1"/>
  <c r="AG202" i="16" s="1"/>
  <c r="AG203" i="16" s="1"/>
  <c r="AG204" i="16" s="1"/>
  <c r="AG205" i="16" s="1"/>
  <c r="AG206" i="16" s="1"/>
  <c r="AG207" i="16" s="1"/>
  <c r="AG208" i="16" s="1"/>
  <c r="AG209" i="16" s="1"/>
  <c r="AG210" i="16" s="1"/>
  <c r="AG211" i="16" s="1"/>
  <c r="AG212" i="16" s="1"/>
  <c r="AG213" i="16" s="1"/>
  <c r="AG214" i="16" s="1"/>
  <c r="AG215" i="16" s="1"/>
  <c r="AG216" i="16" s="1"/>
  <c r="AG217" i="16" s="1"/>
  <c r="AG218" i="16" s="1"/>
  <c r="AG219" i="16" s="1"/>
  <c r="AG220" i="16" s="1"/>
  <c r="AG221" i="16" s="1"/>
  <c r="AG222" i="16" s="1"/>
  <c r="AG223" i="16" s="1"/>
  <c r="AG224" i="16" s="1"/>
  <c r="AG225" i="16" s="1"/>
  <c r="AG226" i="16" s="1"/>
  <c r="AG227" i="16" s="1"/>
  <c r="AG228" i="16" s="1"/>
  <c r="AG229" i="16" s="1"/>
  <c r="AG230" i="16" s="1"/>
  <c r="AG231" i="16" s="1"/>
  <c r="AG232" i="16" s="1"/>
  <c r="AG233" i="16" s="1"/>
  <c r="AG234" i="16" s="1"/>
  <c r="AG235" i="16" s="1"/>
  <c r="AG236" i="16" s="1"/>
  <c r="AG237" i="16" s="1"/>
  <c r="AG238" i="16" s="1"/>
  <c r="AG239" i="16" s="1"/>
  <c r="AG240" i="16" s="1"/>
  <c r="AG241" i="16" s="1"/>
  <c r="AG242" i="16" s="1"/>
  <c r="AG243" i="16" s="1"/>
  <c r="AG244" i="16" s="1"/>
  <c r="AG245" i="16" s="1"/>
  <c r="AG246" i="16" s="1"/>
  <c r="AG247" i="16" s="1"/>
  <c r="AG248" i="16" s="1"/>
  <c r="AG249" i="16" s="1"/>
  <c r="AG250" i="16" s="1"/>
  <c r="AG251" i="16" s="1"/>
  <c r="AG252" i="16" s="1"/>
  <c r="AG253" i="16" s="1"/>
  <c r="AG254" i="16" s="1"/>
  <c r="AG255" i="16" s="1"/>
  <c r="AG256" i="16" s="1"/>
  <c r="AG257" i="16" s="1"/>
  <c r="AG258" i="16" s="1"/>
  <c r="AG259" i="16" s="1"/>
  <c r="AG260" i="16" s="1"/>
  <c r="AG261" i="16" s="1"/>
  <c r="AG262" i="16" s="1"/>
  <c r="AG263" i="16" s="1"/>
  <c r="AG264" i="16" s="1"/>
  <c r="AG265" i="16" s="1"/>
  <c r="AG266" i="16" s="1"/>
  <c r="AG267" i="16" s="1"/>
  <c r="AG268" i="16" s="1"/>
  <c r="AG269" i="16" s="1"/>
  <c r="AG270" i="16" s="1"/>
  <c r="AG271" i="16" s="1"/>
  <c r="AG272" i="16" s="1"/>
  <c r="AG273" i="16" s="1"/>
  <c r="AG274" i="16" s="1"/>
  <c r="AG275" i="16" s="1"/>
  <c r="AG276" i="16" s="1"/>
  <c r="AG277" i="16" s="1"/>
  <c r="AG278" i="16" s="1"/>
  <c r="AG279" i="16" s="1"/>
  <c r="AG280" i="16" s="1"/>
  <c r="AG281" i="16" s="1"/>
  <c r="AG282" i="16" s="1"/>
  <c r="AG283" i="16" s="1"/>
  <c r="AG284" i="16" s="1"/>
  <c r="AG285" i="16" s="1"/>
  <c r="AG286" i="16" s="1"/>
  <c r="AG287" i="16" s="1"/>
  <c r="AG288" i="16" s="1"/>
  <c r="AG289" i="16" s="1"/>
  <c r="AG290" i="16" s="1"/>
  <c r="AG291" i="16" s="1"/>
  <c r="AG292" i="16" s="1"/>
  <c r="AG293" i="16" s="1"/>
  <c r="AG294" i="16" s="1"/>
  <c r="AG295" i="16" s="1"/>
  <c r="AG296" i="16" s="1"/>
  <c r="AG297" i="16" s="1"/>
  <c r="AG298" i="16" s="1"/>
  <c r="AG299" i="16" s="1"/>
  <c r="AG300" i="16" s="1"/>
  <c r="AG301" i="16" s="1"/>
  <c r="AG302" i="16" s="1"/>
  <c r="AG303" i="16" s="1"/>
  <c r="AG304" i="16" s="1"/>
  <c r="AG305" i="16" s="1"/>
  <c r="AG306" i="16" s="1"/>
  <c r="AG307" i="16" s="1"/>
  <c r="AG308" i="16" s="1"/>
  <c r="AG309" i="16" s="1"/>
  <c r="AG310" i="16" s="1"/>
  <c r="AG311" i="16" s="1"/>
  <c r="AG312" i="16" s="1"/>
  <c r="AG313" i="16" s="1"/>
  <c r="AG314" i="16" s="1"/>
  <c r="AG315" i="16" s="1"/>
  <c r="AG316" i="16" s="1"/>
  <c r="AG317" i="16" s="1"/>
  <c r="AG318" i="16" s="1"/>
  <c r="AG319" i="16" s="1"/>
  <c r="AG320" i="16" s="1"/>
  <c r="AG321" i="16" s="1"/>
  <c r="AG322" i="16" s="1"/>
  <c r="AG323" i="16" s="1"/>
  <c r="AG324" i="16" s="1"/>
  <c r="AG325" i="16" s="1"/>
  <c r="AG326" i="16" s="1"/>
  <c r="AG327" i="16" s="1"/>
  <c r="AG328" i="16" s="1"/>
  <c r="AG329" i="16" s="1"/>
  <c r="AG330" i="16" s="1"/>
  <c r="AG331" i="16" s="1"/>
  <c r="AG332" i="16" s="1"/>
  <c r="AG333" i="16" s="1"/>
  <c r="AG334" i="16" s="1"/>
  <c r="AG335" i="16" s="1"/>
  <c r="AG336" i="16" s="1"/>
  <c r="AG337" i="16" s="1"/>
  <c r="AG338" i="16" s="1"/>
  <c r="AG339" i="16" s="1"/>
  <c r="AG340" i="16" s="1"/>
  <c r="AG341" i="16" s="1"/>
  <c r="AG342" i="16" s="1"/>
  <c r="AG343" i="16" s="1"/>
  <c r="AG344" i="16" s="1"/>
  <c r="AG345" i="16" s="1"/>
  <c r="AG346" i="16" s="1"/>
  <c r="AG347" i="16" s="1"/>
  <c r="AG348" i="16" s="1"/>
  <c r="AG349" i="16" s="1"/>
  <c r="AG350" i="16" s="1"/>
  <c r="AG351" i="16" s="1"/>
  <c r="AG352" i="16" s="1"/>
  <c r="AG353" i="16" s="1"/>
  <c r="AG354" i="16" s="1"/>
  <c r="AG355" i="16" s="1"/>
  <c r="AG356" i="16" s="1"/>
  <c r="AG357" i="16" s="1"/>
  <c r="AG358" i="16" s="1"/>
  <c r="AG359" i="16" s="1"/>
  <c r="AG360" i="16" s="1"/>
  <c r="AG361" i="16" s="1"/>
  <c r="AG362" i="16" s="1"/>
  <c r="AG363" i="16" s="1"/>
  <c r="AG364" i="16" s="1"/>
  <c r="AG365" i="16" s="1"/>
  <c r="AG366" i="16" s="1"/>
  <c r="AG367" i="16" s="1"/>
  <c r="AG368" i="16" s="1"/>
  <c r="AG369" i="16" s="1"/>
  <c r="AG370" i="16" s="1"/>
  <c r="AG371" i="16" s="1"/>
  <c r="AG372" i="16" s="1"/>
  <c r="AG373" i="16" s="1"/>
  <c r="AG374" i="16" s="1"/>
  <c r="AG375" i="16" s="1"/>
  <c r="AG376" i="16" s="1"/>
  <c r="AG377" i="16" s="1"/>
  <c r="AG378" i="16" s="1"/>
  <c r="AG379" i="16" s="1"/>
  <c r="AG380" i="16" s="1"/>
  <c r="AG381" i="16" s="1"/>
  <c r="AG382" i="16" s="1"/>
  <c r="AG383" i="16" s="1"/>
  <c r="AG384" i="16" s="1"/>
  <c r="AG385" i="16" s="1"/>
  <c r="AG386" i="16" s="1"/>
  <c r="AG387" i="16" s="1"/>
  <c r="AG388" i="16" s="1"/>
  <c r="AG389" i="16" s="1"/>
  <c r="AG390" i="16" s="1"/>
  <c r="AG391" i="16" s="1"/>
  <c r="AG392" i="16" s="1"/>
  <c r="AG393" i="16" s="1"/>
  <c r="AG394" i="16" s="1"/>
  <c r="AG395" i="16" s="1"/>
  <c r="AG396" i="16" s="1"/>
  <c r="AG397" i="16" s="1"/>
  <c r="AG398" i="16" s="1"/>
  <c r="AG399" i="16" s="1"/>
  <c r="AG400" i="16" s="1"/>
  <c r="AG401" i="16" s="1"/>
  <c r="AG402" i="16" s="1"/>
  <c r="AG403" i="16" s="1"/>
  <c r="AG404" i="16" s="1"/>
  <c r="AG405" i="16" s="1"/>
  <c r="AG406" i="16" s="1"/>
  <c r="AG407" i="16" s="1"/>
  <c r="AG408" i="16" s="1"/>
  <c r="AG409" i="16" s="1"/>
  <c r="AG410" i="16" s="1"/>
  <c r="AG411" i="16" s="1"/>
  <c r="AG412" i="16" s="1"/>
  <c r="AG413" i="16" s="1"/>
  <c r="AG414" i="16" s="1"/>
  <c r="AG415" i="16" s="1"/>
  <c r="AG416" i="16" s="1"/>
  <c r="AG417" i="16" s="1"/>
  <c r="AG418" i="16" s="1"/>
  <c r="AG419" i="16" s="1"/>
  <c r="AG420" i="16" s="1"/>
  <c r="AG421" i="16" s="1"/>
  <c r="AG422" i="16" s="1"/>
  <c r="AG423" i="16" s="1"/>
  <c r="AG424" i="16" s="1"/>
  <c r="AG425" i="16" s="1"/>
  <c r="AG426" i="16" s="1"/>
  <c r="AG427" i="16" s="1"/>
  <c r="AG428" i="16" s="1"/>
  <c r="AG429" i="16" s="1"/>
  <c r="AG430" i="16" s="1"/>
  <c r="AG431" i="16" s="1"/>
  <c r="AG432" i="16" s="1"/>
  <c r="AG433" i="16" s="1"/>
  <c r="AG434" i="16" s="1"/>
  <c r="AG435" i="16" s="1"/>
  <c r="AG436" i="16" s="1"/>
  <c r="AG437" i="16" s="1"/>
  <c r="AG438" i="16" s="1"/>
  <c r="AG439" i="16" s="1"/>
  <c r="AG440" i="16" s="1"/>
  <c r="AG441" i="16" s="1"/>
  <c r="AG442" i="16" s="1"/>
  <c r="AG443" i="16" s="1"/>
  <c r="AG444" i="16" s="1"/>
  <c r="AG445" i="16" s="1"/>
  <c r="AG446" i="16" s="1"/>
  <c r="AG447" i="16" s="1"/>
  <c r="AG448" i="16" s="1"/>
  <c r="AG449" i="16" s="1"/>
  <c r="AG450" i="16" s="1"/>
  <c r="AG451" i="16" s="1"/>
  <c r="AG452" i="16" s="1"/>
  <c r="AG453" i="16" s="1"/>
  <c r="AG454" i="16" s="1"/>
  <c r="AG455" i="16" s="1"/>
  <c r="AG456" i="16" s="1"/>
  <c r="AG457" i="16" s="1"/>
  <c r="AG458" i="16" s="1"/>
  <c r="AG459" i="16" s="1"/>
  <c r="AG460" i="16" s="1"/>
  <c r="AG461" i="16" s="1"/>
  <c r="AG462" i="16" s="1"/>
  <c r="AG463" i="16" s="1"/>
  <c r="AG464" i="16" s="1"/>
  <c r="AG465" i="16" s="1"/>
  <c r="AG466" i="16" s="1"/>
  <c r="AG467" i="16" s="1"/>
  <c r="AG468" i="16" s="1"/>
  <c r="AG469" i="16" s="1"/>
  <c r="AG470" i="16" s="1"/>
  <c r="AG471" i="16" s="1"/>
  <c r="AG472" i="16" s="1"/>
  <c r="AG473" i="16" s="1"/>
  <c r="AG474" i="16" s="1"/>
  <c r="AG475" i="16" s="1"/>
  <c r="AG476" i="16" s="1"/>
  <c r="AG477" i="16" s="1"/>
  <c r="AG478" i="16" s="1"/>
  <c r="AG479" i="16" s="1"/>
  <c r="AG480" i="16" s="1"/>
  <c r="AG481" i="16" s="1"/>
  <c r="AG482" i="16" s="1"/>
  <c r="AG483" i="16" s="1"/>
  <c r="AG484" i="16" s="1"/>
  <c r="AG485" i="16" s="1"/>
  <c r="AG486" i="16" s="1"/>
  <c r="AG487" i="16" s="1"/>
  <c r="AG488" i="16" s="1"/>
  <c r="AG489" i="16" s="1"/>
  <c r="AG490" i="16" s="1"/>
  <c r="AG491" i="16" s="1"/>
  <c r="AG492" i="16" s="1"/>
  <c r="AG493" i="16" s="1"/>
  <c r="AG494" i="16" s="1"/>
  <c r="AG495" i="16" s="1"/>
  <c r="AG496" i="16" s="1"/>
  <c r="AG497" i="16" s="1"/>
  <c r="AG498" i="16" s="1"/>
  <c r="AG499" i="16" s="1"/>
  <c r="AG500" i="16" s="1"/>
  <c r="AG501" i="16" s="1"/>
  <c r="AG502" i="16" s="1"/>
  <c r="AG503" i="16" s="1"/>
  <c r="AG504" i="16" s="1"/>
  <c r="AG505" i="16" s="1"/>
  <c r="AG506" i="16" s="1"/>
  <c r="AG507" i="16" s="1"/>
  <c r="AG508" i="16" s="1"/>
  <c r="AG509" i="16" s="1"/>
  <c r="AG510" i="16" s="1"/>
  <c r="AG511" i="16" s="1"/>
  <c r="AG512" i="16" s="1"/>
  <c r="AG513" i="16" s="1"/>
  <c r="AG514" i="16" s="1"/>
  <c r="AG515" i="16" s="1"/>
  <c r="AG516" i="16" s="1"/>
  <c r="AG517" i="16" s="1"/>
  <c r="AG518" i="16" s="1"/>
  <c r="AG519" i="16" s="1"/>
  <c r="AG520" i="16" s="1"/>
  <c r="AG521" i="16" s="1"/>
  <c r="AG522" i="16" s="1"/>
  <c r="AG523" i="16" s="1"/>
  <c r="AG524" i="16" s="1"/>
  <c r="AG525" i="16" s="1"/>
  <c r="AG526" i="16" s="1"/>
  <c r="AG527" i="16" s="1"/>
  <c r="AG528" i="16" s="1"/>
  <c r="AG529" i="16" s="1"/>
  <c r="AG530" i="16" s="1"/>
  <c r="AG531" i="16" s="1"/>
  <c r="AG532" i="16" s="1"/>
  <c r="AG533" i="16" s="1"/>
  <c r="AG534" i="16" s="1"/>
  <c r="AG535" i="16" s="1"/>
  <c r="AG536" i="16" s="1"/>
  <c r="AG537" i="16" s="1"/>
  <c r="AG538" i="16" s="1"/>
  <c r="AG539" i="16" s="1"/>
  <c r="AG540" i="16" s="1"/>
  <c r="AG541" i="16" s="1"/>
  <c r="AG542" i="16" s="1"/>
  <c r="AG543" i="16" s="1"/>
  <c r="AG544" i="16" s="1"/>
  <c r="AG545" i="16" s="1"/>
  <c r="AG546" i="16" s="1"/>
  <c r="AG547" i="16" s="1"/>
  <c r="AG548" i="16" s="1"/>
  <c r="AG549" i="16" s="1"/>
  <c r="AG550" i="16" s="1"/>
  <c r="AG551" i="16" s="1"/>
  <c r="AG552" i="16" s="1"/>
  <c r="AG553" i="16" s="1"/>
  <c r="AG554" i="16" s="1"/>
  <c r="AG555" i="16" s="1"/>
  <c r="AG556" i="16" s="1"/>
  <c r="AG557" i="16" s="1"/>
  <c r="AG558" i="16" s="1"/>
  <c r="AG559" i="16" s="1"/>
  <c r="AG560" i="16" s="1"/>
  <c r="AG561" i="16" s="1"/>
  <c r="AG562" i="16" s="1"/>
  <c r="AG563" i="16" s="1"/>
  <c r="AG564" i="16" s="1"/>
  <c r="AG565" i="16" s="1"/>
  <c r="AG566" i="16" s="1"/>
  <c r="AG567" i="16" s="1"/>
  <c r="AG568" i="16" s="1"/>
  <c r="AG569" i="16" s="1"/>
  <c r="AG570" i="16" s="1"/>
  <c r="AG571" i="16" s="1"/>
  <c r="AG572" i="16" s="1"/>
  <c r="AG573" i="16" s="1"/>
  <c r="AG574" i="16" s="1"/>
  <c r="AG575" i="16" s="1"/>
  <c r="AG576" i="16" s="1"/>
  <c r="AG577" i="16" s="1"/>
  <c r="AG578" i="16" s="1"/>
  <c r="AG579" i="16" s="1"/>
  <c r="AG580" i="16" s="1"/>
  <c r="AG581" i="16" s="1"/>
  <c r="AG582" i="16" s="1"/>
  <c r="AG583" i="16" s="1"/>
  <c r="AG584" i="16" s="1"/>
  <c r="AG585" i="16" s="1"/>
  <c r="AG586" i="16" s="1"/>
  <c r="AG587" i="16" s="1"/>
  <c r="AG588" i="16" s="1"/>
  <c r="AG589" i="16" s="1"/>
  <c r="AG590" i="16" s="1"/>
  <c r="AG591" i="16" s="1"/>
  <c r="AG592" i="16" s="1"/>
  <c r="AG593" i="16" s="1"/>
  <c r="AG594" i="16" s="1"/>
  <c r="AG595" i="16" s="1"/>
  <c r="AG596" i="16" s="1"/>
  <c r="AG597" i="16" s="1"/>
  <c r="AG598" i="16" s="1"/>
  <c r="AG599" i="16" s="1"/>
  <c r="AG600" i="16" s="1"/>
  <c r="AG601" i="16" s="1"/>
  <c r="AG602" i="16" s="1"/>
  <c r="AG603" i="16" s="1"/>
  <c r="AG604" i="16" s="1"/>
  <c r="AG605" i="16" s="1"/>
  <c r="AG606" i="16" s="1"/>
  <c r="AG607" i="16" s="1"/>
  <c r="AG608" i="16" s="1"/>
  <c r="AG609" i="16" s="1"/>
  <c r="AG610" i="16" s="1"/>
  <c r="AG611" i="16" s="1"/>
  <c r="AG612" i="16" s="1"/>
  <c r="AG613" i="16" s="1"/>
  <c r="AG614" i="16" s="1"/>
  <c r="AG615" i="16" s="1"/>
  <c r="AG616" i="16" s="1"/>
  <c r="AG617" i="16" s="1"/>
  <c r="AG618" i="16" s="1"/>
  <c r="AG619" i="16" s="1"/>
  <c r="AG620" i="16" s="1"/>
  <c r="AG621" i="16" s="1"/>
  <c r="AG622" i="16" s="1"/>
  <c r="AG623" i="16" s="1"/>
  <c r="AG624" i="16" s="1"/>
  <c r="AG625" i="16" s="1"/>
  <c r="AG626" i="16" s="1"/>
  <c r="AG627" i="16" s="1"/>
  <c r="AG628" i="16" s="1"/>
  <c r="AG629" i="16" s="1"/>
  <c r="AG630" i="16" s="1"/>
  <c r="AG631" i="16" s="1"/>
  <c r="AG632" i="16" s="1"/>
  <c r="AG633" i="16" s="1"/>
  <c r="AG634" i="16" s="1"/>
  <c r="AG635" i="16" s="1"/>
  <c r="AG636" i="16" s="1"/>
  <c r="AG637" i="16" s="1"/>
  <c r="AG638" i="16" s="1"/>
  <c r="AG639" i="16" s="1"/>
  <c r="AG640" i="16" s="1"/>
  <c r="AG641" i="16" s="1"/>
  <c r="AG642" i="16" s="1"/>
  <c r="AG643" i="16" s="1"/>
  <c r="AG644" i="16" s="1"/>
  <c r="AG645" i="16" s="1"/>
  <c r="AG646" i="16" s="1"/>
  <c r="AG647" i="16" s="1"/>
  <c r="AG648" i="16" s="1"/>
  <c r="AG649" i="16" s="1"/>
  <c r="AG650" i="16" s="1"/>
  <c r="AG651" i="16" s="1"/>
  <c r="AG652" i="16" s="1"/>
  <c r="AG653" i="16" s="1"/>
  <c r="AG654" i="16" s="1"/>
  <c r="AG655" i="16" s="1"/>
  <c r="AG656" i="16" s="1"/>
  <c r="AG657" i="16" s="1"/>
  <c r="AG658" i="16" s="1"/>
  <c r="AG659" i="16" s="1"/>
  <c r="AG660" i="16" s="1"/>
  <c r="AG661" i="16" s="1"/>
  <c r="AG662" i="16" s="1"/>
  <c r="AG663" i="16" s="1"/>
  <c r="AG664" i="16" s="1"/>
  <c r="AG665" i="16" s="1"/>
  <c r="AG666" i="16" s="1"/>
  <c r="AG667" i="16" s="1"/>
  <c r="AG668" i="16" s="1"/>
  <c r="AG669" i="16" s="1"/>
  <c r="AG670" i="16" s="1"/>
  <c r="AG671" i="16" s="1"/>
  <c r="AG672" i="16" s="1"/>
  <c r="AG673" i="16" s="1"/>
  <c r="AG674" i="16" s="1"/>
  <c r="AG675" i="16" s="1"/>
  <c r="AG676" i="16" s="1"/>
  <c r="AG677" i="16" s="1"/>
  <c r="AG678" i="16" s="1"/>
  <c r="AG679" i="16" s="1"/>
  <c r="AG680" i="16" s="1"/>
  <c r="AG681" i="16" s="1"/>
  <c r="AG682" i="16" s="1"/>
  <c r="AG683" i="16" s="1"/>
  <c r="AG684" i="16" s="1"/>
  <c r="AG685" i="16" s="1"/>
  <c r="AG686" i="16" s="1"/>
  <c r="AG687" i="16" s="1"/>
  <c r="AG688" i="16" s="1"/>
  <c r="AG689" i="16" s="1"/>
  <c r="AG690" i="16" s="1"/>
  <c r="AG691" i="16" s="1"/>
  <c r="AG692" i="16" s="1"/>
  <c r="AG693" i="16" s="1"/>
  <c r="AG694" i="16" s="1"/>
  <c r="AG695" i="16" s="1"/>
  <c r="AG696" i="16" s="1"/>
  <c r="AG697" i="16" s="1"/>
  <c r="AG698" i="16" s="1"/>
  <c r="AG699" i="16" s="1"/>
  <c r="AG700" i="16" s="1"/>
  <c r="AG701" i="16" s="1"/>
  <c r="AG702" i="16" s="1"/>
  <c r="AG703" i="16" s="1"/>
  <c r="AG704" i="16" s="1"/>
  <c r="AG705" i="16" s="1"/>
  <c r="AG706" i="16" s="1"/>
  <c r="AG707" i="16" s="1"/>
  <c r="AG708" i="16" s="1"/>
  <c r="AG709" i="16" s="1"/>
  <c r="AG710" i="16" s="1"/>
  <c r="AG711" i="16" s="1"/>
  <c r="AG712" i="16" s="1"/>
  <c r="AG713" i="16" s="1"/>
  <c r="AG714" i="16" s="1"/>
  <c r="AG715" i="16" s="1"/>
  <c r="AG716" i="16" s="1"/>
  <c r="AG717" i="16" s="1"/>
  <c r="AG718" i="16" s="1"/>
  <c r="AG719" i="16" s="1"/>
  <c r="AG720" i="16" s="1"/>
  <c r="AG721" i="16" s="1"/>
  <c r="AG722" i="16" s="1"/>
  <c r="AG723" i="16" s="1"/>
  <c r="AG724" i="16" s="1"/>
  <c r="AG725" i="16" s="1"/>
  <c r="AG726" i="16" s="1"/>
  <c r="AG727" i="16" s="1"/>
  <c r="AG728" i="16" s="1"/>
  <c r="AG729" i="16" s="1"/>
  <c r="AG730" i="16" s="1"/>
  <c r="AG731" i="16" s="1"/>
  <c r="AG732" i="16" s="1"/>
  <c r="AG733" i="16" s="1"/>
  <c r="AG734" i="16" s="1"/>
  <c r="AG735" i="16" s="1"/>
  <c r="AG736" i="16" s="1"/>
  <c r="AG737" i="16" s="1"/>
  <c r="AG738" i="16" s="1"/>
  <c r="AG739" i="16" s="1"/>
  <c r="AG740" i="16" s="1"/>
  <c r="AG741" i="16" s="1"/>
  <c r="AG742" i="16" s="1"/>
  <c r="AG743" i="16" s="1"/>
  <c r="AG744" i="16" s="1"/>
  <c r="AG745" i="16" s="1"/>
  <c r="AG746" i="16" s="1"/>
  <c r="AG747" i="16" s="1"/>
  <c r="AG748" i="16" s="1"/>
  <c r="AG749" i="16" s="1"/>
  <c r="AG750" i="16" s="1"/>
  <c r="AG751" i="16" s="1"/>
  <c r="AG752" i="16" s="1"/>
  <c r="AG753" i="16" s="1"/>
  <c r="AG754" i="16" s="1"/>
  <c r="AG755" i="16" s="1"/>
  <c r="AG756" i="16" s="1"/>
  <c r="AG757" i="16" s="1"/>
  <c r="AG758" i="16" s="1"/>
  <c r="AG759" i="16" s="1"/>
  <c r="AG760" i="16" s="1"/>
  <c r="AG761" i="16" s="1"/>
  <c r="AG762" i="16" s="1"/>
  <c r="AG763" i="16" s="1"/>
  <c r="AG764" i="16" s="1"/>
  <c r="AG765" i="16" s="1"/>
  <c r="AG766" i="16" s="1"/>
  <c r="AG767" i="16" s="1"/>
  <c r="AG768" i="16" s="1"/>
  <c r="AG769" i="16" s="1"/>
  <c r="AG770" i="16" s="1"/>
  <c r="AG771" i="16" s="1"/>
  <c r="AG772" i="16" s="1"/>
  <c r="AG773" i="16" s="1"/>
  <c r="AG774" i="16" s="1"/>
  <c r="AG775" i="16" s="1"/>
  <c r="AG776" i="16" s="1"/>
  <c r="AG777" i="16" s="1"/>
  <c r="AG778" i="16" s="1"/>
  <c r="AG779" i="16" s="1"/>
  <c r="AG780" i="16" s="1"/>
  <c r="AG781" i="16" s="1"/>
  <c r="AG782" i="16" s="1"/>
  <c r="AG783" i="16" s="1"/>
  <c r="AG784" i="16" s="1"/>
  <c r="AI3" i="16"/>
  <c r="AI4" i="16" s="1"/>
  <c r="AI5" i="16" s="1"/>
  <c r="AI6" i="16" s="1"/>
  <c r="AI7" i="16" s="1"/>
  <c r="AI8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AI30" i="16" s="1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AI41" i="16" s="1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AI73" i="16" s="1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AI94" i="16" s="1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AI113" i="16" s="1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AI127" i="16" s="1"/>
  <c r="AI128" i="16" s="1"/>
  <c r="AI129" i="16" s="1"/>
  <c r="AI130" i="16" s="1"/>
  <c r="AI131" i="16" s="1"/>
  <c r="AI132" i="16" s="1"/>
  <c r="AI133" i="16" s="1"/>
  <c r="AI134" i="16" s="1"/>
  <c r="AI135" i="16" s="1"/>
  <c r="AI136" i="16" s="1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I161" i="16" s="1"/>
  <c r="AI162" i="16" s="1"/>
  <c r="AI163" i="16" s="1"/>
  <c r="AI164" i="16" s="1"/>
  <c r="AI165" i="16" s="1"/>
  <c r="AI166" i="16" s="1"/>
  <c r="AI167" i="16" s="1"/>
  <c r="AI168" i="16" s="1"/>
  <c r="AI169" i="16" s="1"/>
  <c r="AI170" i="16" s="1"/>
  <c r="AI171" i="16" s="1"/>
  <c r="AI172" i="16" s="1"/>
  <c r="AI173" i="16" s="1"/>
  <c r="AI174" i="16" s="1"/>
  <c r="AI175" i="16" s="1"/>
  <c r="AI176" i="16" s="1"/>
  <c r="AI177" i="16" s="1"/>
  <c r="AI178" i="16" s="1"/>
  <c r="AI179" i="16" s="1"/>
  <c r="AI180" i="16" s="1"/>
  <c r="AI181" i="16" s="1"/>
  <c r="AI182" i="16" s="1"/>
  <c r="AI183" i="16" s="1"/>
  <c r="AI184" i="16" s="1"/>
  <c r="AI185" i="16" s="1"/>
  <c r="AI186" i="16" s="1"/>
  <c r="AI187" i="16" s="1"/>
  <c r="AI188" i="16" s="1"/>
  <c r="AI189" i="16" s="1"/>
  <c r="AI190" i="16" s="1"/>
  <c r="AI191" i="16" s="1"/>
  <c r="AI192" i="16" s="1"/>
  <c r="AI193" i="16" s="1"/>
  <c r="AI194" i="16" s="1"/>
  <c r="AI195" i="16" s="1"/>
  <c r="AI196" i="16" s="1"/>
  <c r="AI197" i="16" s="1"/>
  <c r="AI198" i="16" s="1"/>
  <c r="AI199" i="16" s="1"/>
  <c r="AI200" i="16" s="1"/>
  <c r="AI201" i="16" s="1"/>
  <c r="AI202" i="16" s="1"/>
  <c r="AI203" i="16" s="1"/>
  <c r="AI204" i="16" s="1"/>
  <c r="AI205" i="16" s="1"/>
  <c r="AI206" i="16" s="1"/>
  <c r="AI207" i="16" s="1"/>
  <c r="AI208" i="16" s="1"/>
  <c r="AI209" i="16" s="1"/>
  <c r="AI210" i="16" s="1"/>
  <c r="AI211" i="16" s="1"/>
  <c r="AI212" i="16" s="1"/>
  <c r="AI213" i="16" s="1"/>
  <c r="AI214" i="16" s="1"/>
  <c r="AI215" i="16" s="1"/>
  <c r="AI216" i="16" s="1"/>
  <c r="AI217" i="16" s="1"/>
  <c r="AI218" i="16" s="1"/>
  <c r="AI219" i="16" s="1"/>
  <c r="AI220" i="16" s="1"/>
  <c r="AI221" i="16" s="1"/>
  <c r="AI222" i="16" s="1"/>
  <c r="AI223" i="16" s="1"/>
  <c r="AI224" i="16" s="1"/>
  <c r="AI225" i="16" s="1"/>
  <c r="AI226" i="16" s="1"/>
  <c r="AI227" i="16" s="1"/>
  <c r="AI228" i="16" s="1"/>
  <c r="AI229" i="16" s="1"/>
  <c r="AI230" i="16" s="1"/>
  <c r="AI231" i="16" s="1"/>
  <c r="AI232" i="16" s="1"/>
  <c r="AI233" i="16" s="1"/>
  <c r="AI234" i="16" s="1"/>
  <c r="AI235" i="16" s="1"/>
  <c r="AI236" i="16" s="1"/>
  <c r="AI237" i="16" s="1"/>
  <c r="AI238" i="16" s="1"/>
  <c r="AI239" i="16" s="1"/>
  <c r="AI240" i="16" s="1"/>
  <c r="AI241" i="16" s="1"/>
  <c r="AI242" i="16" s="1"/>
  <c r="AI243" i="16" s="1"/>
  <c r="AI244" i="16" s="1"/>
  <c r="AI245" i="16" s="1"/>
  <c r="AI246" i="16" s="1"/>
  <c r="AI247" i="16" s="1"/>
  <c r="AI248" i="16" s="1"/>
  <c r="AI249" i="16" s="1"/>
  <c r="AI250" i="16" s="1"/>
  <c r="AI251" i="16" s="1"/>
  <c r="AI252" i="16" s="1"/>
  <c r="AI253" i="16" s="1"/>
  <c r="AI254" i="16" s="1"/>
  <c r="AI255" i="16" s="1"/>
  <c r="AI256" i="16" s="1"/>
  <c r="AI257" i="16" s="1"/>
  <c r="AI258" i="16" s="1"/>
  <c r="AI259" i="16" s="1"/>
  <c r="AI260" i="16" s="1"/>
  <c r="AI261" i="16" s="1"/>
  <c r="AI262" i="16" s="1"/>
  <c r="AI263" i="16" s="1"/>
  <c r="AI264" i="16" s="1"/>
  <c r="AI265" i="16" s="1"/>
  <c r="AI266" i="16" s="1"/>
  <c r="AI267" i="16" s="1"/>
  <c r="AI268" i="16" s="1"/>
  <c r="AI269" i="16" s="1"/>
  <c r="AI270" i="16" s="1"/>
  <c r="AI271" i="16" s="1"/>
  <c r="AI272" i="16" s="1"/>
  <c r="AI273" i="16" s="1"/>
  <c r="AI274" i="16" s="1"/>
  <c r="AI275" i="16" s="1"/>
  <c r="AI276" i="16" s="1"/>
  <c r="AI277" i="16" s="1"/>
  <c r="AI278" i="16" s="1"/>
  <c r="AI279" i="16" s="1"/>
  <c r="AI280" i="16" s="1"/>
  <c r="AI281" i="16" s="1"/>
  <c r="AI282" i="16" s="1"/>
  <c r="AI283" i="16" s="1"/>
  <c r="AI284" i="16" s="1"/>
  <c r="AI285" i="16" s="1"/>
  <c r="AI286" i="16" s="1"/>
  <c r="AI287" i="16" s="1"/>
  <c r="AI288" i="16" s="1"/>
  <c r="AI289" i="16" s="1"/>
  <c r="AI290" i="16" s="1"/>
  <c r="AI291" i="16" s="1"/>
  <c r="AI292" i="16" s="1"/>
  <c r="AI293" i="16" s="1"/>
  <c r="AI294" i="16" s="1"/>
  <c r="AI295" i="16" s="1"/>
  <c r="AI296" i="16" s="1"/>
  <c r="AI297" i="16" s="1"/>
  <c r="AI298" i="16" s="1"/>
  <c r="AI299" i="16" s="1"/>
  <c r="AI300" i="16" s="1"/>
  <c r="AI301" i="16" s="1"/>
  <c r="AI302" i="16" s="1"/>
  <c r="AI303" i="16" s="1"/>
  <c r="AI304" i="16" s="1"/>
  <c r="AI305" i="16" s="1"/>
  <c r="AI306" i="16" s="1"/>
  <c r="AI307" i="16" s="1"/>
  <c r="AI308" i="16" s="1"/>
  <c r="AI309" i="16" s="1"/>
  <c r="AI310" i="16" s="1"/>
  <c r="AI311" i="16" s="1"/>
  <c r="AI312" i="16" s="1"/>
  <c r="AI313" i="16" s="1"/>
  <c r="AI314" i="16" s="1"/>
  <c r="AI315" i="16" s="1"/>
  <c r="AI316" i="16" s="1"/>
  <c r="AI317" i="16" s="1"/>
  <c r="AI318" i="16" s="1"/>
  <c r="AI319" i="16" s="1"/>
  <c r="AI320" i="16" s="1"/>
  <c r="AI321" i="16" s="1"/>
  <c r="AI322" i="16" s="1"/>
  <c r="AI323" i="16" s="1"/>
  <c r="AI324" i="16" s="1"/>
  <c r="AI325" i="16" s="1"/>
  <c r="AI326" i="16" s="1"/>
  <c r="AI327" i="16" s="1"/>
  <c r="AI328" i="16" s="1"/>
  <c r="AI329" i="16" s="1"/>
  <c r="AI330" i="16" s="1"/>
  <c r="AI331" i="16" s="1"/>
  <c r="AI332" i="16" s="1"/>
  <c r="AI333" i="16" s="1"/>
  <c r="AI334" i="16" s="1"/>
  <c r="AI335" i="16" s="1"/>
  <c r="AI336" i="16" s="1"/>
  <c r="AI337" i="16" s="1"/>
  <c r="AI338" i="16" s="1"/>
  <c r="AI339" i="16" s="1"/>
  <c r="AI340" i="16" s="1"/>
  <c r="AI341" i="16" s="1"/>
  <c r="AI342" i="16" s="1"/>
  <c r="AI343" i="16" s="1"/>
  <c r="AI344" i="16" s="1"/>
  <c r="AI345" i="16" s="1"/>
  <c r="AI346" i="16" s="1"/>
  <c r="AI347" i="16" s="1"/>
  <c r="AI348" i="16" s="1"/>
  <c r="AI349" i="16" s="1"/>
  <c r="AI350" i="16" s="1"/>
  <c r="AI351" i="16" s="1"/>
  <c r="AI352" i="16" s="1"/>
  <c r="AI353" i="16" s="1"/>
  <c r="AI354" i="16" s="1"/>
  <c r="AI355" i="16" s="1"/>
  <c r="AI356" i="16" s="1"/>
  <c r="AI357" i="16" s="1"/>
  <c r="AI358" i="16" s="1"/>
  <c r="AI359" i="16" s="1"/>
  <c r="AI360" i="16" s="1"/>
  <c r="AI361" i="16" s="1"/>
  <c r="AI362" i="16" s="1"/>
  <c r="AI363" i="16" s="1"/>
  <c r="AI364" i="16" s="1"/>
  <c r="AI365" i="16" s="1"/>
  <c r="AI366" i="16" s="1"/>
  <c r="AI367" i="16" s="1"/>
  <c r="AI368" i="16" s="1"/>
  <c r="AI369" i="16" s="1"/>
  <c r="AI370" i="16" s="1"/>
  <c r="AI371" i="16" s="1"/>
  <c r="AI372" i="16" s="1"/>
  <c r="AI373" i="16" s="1"/>
  <c r="AI374" i="16" s="1"/>
  <c r="AI375" i="16" s="1"/>
  <c r="AI376" i="16" s="1"/>
  <c r="AI377" i="16" s="1"/>
  <c r="AI378" i="16" s="1"/>
  <c r="AI379" i="16" s="1"/>
  <c r="AI380" i="16" s="1"/>
  <c r="AI381" i="16" s="1"/>
  <c r="AI382" i="16" s="1"/>
  <c r="AI383" i="16" s="1"/>
  <c r="AI384" i="16" s="1"/>
  <c r="AI385" i="16" s="1"/>
  <c r="AI386" i="16" s="1"/>
  <c r="AI387" i="16" s="1"/>
  <c r="AI388" i="16" s="1"/>
  <c r="AI389" i="16" s="1"/>
  <c r="AI390" i="16" s="1"/>
  <c r="AI391" i="16" s="1"/>
  <c r="AI392" i="16" s="1"/>
  <c r="AI393" i="16" s="1"/>
  <c r="AI394" i="16" s="1"/>
  <c r="AI395" i="16" s="1"/>
  <c r="AI396" i="16" s="1"/>
  <c r="AI397" i="16" s="1"/>
  <c r="AI398" i="16" s="1"/>
  <c r="AI399" i="16" s="1"/>
  <c r="AI400" i="16" s="1"/>
  <c r="AI401" i="16" s="1"/>
  <c r="AI402" i="16" s="1"/>
  <c r="AI403" i="16" s="1"/>
  <c r="AI404" i="16" s="1"/>
  <c r="AI405" i="16" s="1"/>
  <c r="AI406" i="16" s="1"/>
  <c r="AI407" i="16" s="1"/>
  <c r="AI408" i="16" s="1"/>
  <c r="AI409" i="16" s="1"/>
  <c r="AI410" i="16" s="1"/>
  <c r="AI411" i="16" s="1"/>
  <c r="AI412" i="16" s="1"/>
  <c r="AI413" i="16" s="1"/>
  <c r="AI414" i="16" s="1"/>
  <c r="AI415" i="16" s="1"/>
  <c r="AI416" i="16" s="1"/>
  <c r="AI417" i="16" s="1"/>
  <c r="AI418" i="16" s="1"/>
  <c r="AI419" i="16" s="1"/>
  <c r="AI420" i="16" s="1"/>
  <c r="AI421" i="16" s="1"/>
  <c r="AI422" i="16" s="1"/>
  <c r="AI423" i="16" s="1"/>
  <c r="AI424" i="16" s="1"/>
  <c r="AI425" i="16" s="1"/>
  <c r="AI426" i="16" s="1"/>
  <c r="AI427" i="16" s="1"/>
  <c r="AI428" i="16" s="1"/>
  <c r="AI429" i="16" s="1"/>
  <c r="AI430" i="16" s="1"/>
  <c r="AI431" i="16" s="1"/>
  <c r="AI432" i="16" s="1"/>
  <c r="AI433" i="16" s="1"/>
  <c r="AI434" i="16" s="1"/>
  <c r="AI435" i="16" s="1"/>
  <c r="AI436" i="16" s="1"/>
  <c r="AI437" i="16" s="1"/>
  <c r="AI438" i="16" s="1"/>
  <c r="AI439" i="16" s="1"/>
  <c r="AI440" i="16" s="1"/>
  <c r="AI441" i="16" s="1"/>
  <c r="AI442" i="16" s="1"/>
  <c r="AI443" i="16" s="1"/>
  <c r="AI444" i="16" s="1"/>
  <c r="AI445" i="16" s="1"/>
  <c r="AI446" i="16" s="1"/>
  <c r="AI447" i="16" s="1"/>
  <c r="AI448" i="16" s="1"/>
  <c r="AI449" i="16" s="1"/>
  <c r="AI450" i="16" s="1"/>
  <c r="AI451" i="16" s="1"/>
  <c r="AI452" i="16" s="1"/>
  <c r="AI453" i="16" s="1"/>
  <c r="AI454" i="16" s="1"/>
  <c r="AI455" i="16" s="1"/>
  <c r="AI456" i="16" s="1"/>
  <c r="AI457" i="16" s="1"/>
  <c r="AI458" i="16" s="1"/>
  <c r="AI459" i="16" s="1"/>
  <c r="AI460" i="16" s="1"/>
  <c r="AI461" i="16" s="1"/>
  <c r="AI462" i="16" s="1"/>
  <c r="AI463" i="16" s="1"/>
  <c r="AI464" i="16" s="1"/>
  <c r="AI465" i="16" s="1"/>
  <c r="AI466" i="16" s="1"/>
  <c r="AI467" i="16" s="1"/>
  <c r="AI468" i="16" s="1"/>
  <c r="AI469" i="16" s="1"/>
  <c r="AI470" i="16" s="1"/>
  <c r="AI471" i="16" s="1"/>
  <c r="AI472" i="16" s="1"/>
  <c r="AI473" i="16" s="1"/>
  <c r="AI474" i="16" s="1"/>
  <c r="AI475" i="16" s="1"/>
  <c r="AI476" i="16" s="1"/>
  <c r="AI477" i="16" s="1"/>
  <c r="AI478" i="16" s="1"/>
  <c r="AI479" i="16" s="1"/>
  <c r="AI480" i="16" s="1"/>
  <c r="AI481" i="16" s="1"/>
  <c r="AI482" i="16" s="1"/>
  <c r="AI483" i="16" s="1"/>
  <c r="AI484" i="16" s="1"/>
  <c r="AI485" i="16" s="1"/>
  <c r="AI486" i="16" s="1"/>
  <c r="AI487" i="16" s="1"/>
  <c r="AI488" i="16" s="1"/>
  <c r="AI489" i="16" s="1"/>
  <c r="AI490" i="16" s="1"/>
  <c r="AI491" i="16" s="1"/>
  <c r="AI492" i="16" s="1"/>
  <c r="AI493" i="16" s="1"/>
  <c r="AI494" i="16" s="1"/>
  <c r="AI495" i="16" s="1"/>
  <c r="AI496" i="16" s="1"/>
  <c r="AI497" i="16" s="1"/>
  <c r="AI498" i="16" s="1"/>
  <c r="AI499" i="16" s="1"/>
  <c r="AI500" i="16" s="1"/>
  <c r="AI501" i="16" s="1"/>
  <c r="AI502" i="16" s="1"/>
  <c r="AI503" i="16" s="1"/>
  <c r="AI504" i="16" s="1"/>
  <c r="AI505" i="16" s="1"/>
  <c r="AI506" i="16" s="1"/>
  <c r="AI507" i="16" s="1"/>
  <c r="AI508" i="16" s="1"/>
  <c r="AI509" i="16" s="1"/>
  <c r="AI510" i="16" s="1"/>
  <c r="AI511" i="16" s="1"/>
  <c r="AI512" i="16" s="1"/>
  <c r="AI513" i="16" s="1"/>
  <c r="AI514" i="16" s="1"/>
  <c r="AI515" i="16" s="1"/>
  <c r="AI516" i="16" s="1"/>
  <c r="AI517" i="16" s="1"/>
  <c r="AI518" i="16" s="1"/>
  <c r="AI519" i="16" s="1"/>
  <c r="AI520" i="16" s="1"/>
  <c r="AI521" i="16" s="1"/>
  <c r="AI522" i="16" s="1"/>
  <c r="AI523" i="16" s="1"/>
  <c r="AI524" i="16" s="1"/>
  <c r="AI525" i="16" s="1"/>
  <c r="AI526" i="16" s="1"/>
  <c r="AI527" i="16" s="1"/>
  <c r="AI528" i="16" s="1"/>
  <c r="AI529" i="16" s="1"/>
  <c r="AI530" i="16" s="1"/>
  <c r="AI531" i="16" s="1"/>
  <c r="AI532" i="16" s="1"/>
  <c r="AI533" i="16" s="1"/>
  <c r="AI534" i="16" s="1"/>
  <c r="AI535" i="16" s="1"/>
  <c r="AI536" i="16" s="1"/>
  <c r="AI537" i="16" s="1"/>
  <c r="AI538" i="16" s="1"/>
  <c r="AI539" i="16" s="1"/>
  <c r="AI540" i="16" s="1"/>
  <c r="AI541" i="16" s="1"/>
  <c r="AI542" i="16" s="1"/>
  <c r="AI543" i="16" s="1"/>
  <c r="AI544" i="16" s="1"/>
  <c r="AI545" i="16" s="1"/>
  <c r="AI546" i="16" s="1"/>
  <c r="AI547" i="16" s="1"/>
  <c r="AI548" i="16" s="1"/>
  <c r="AI549" i="16" s="1"/>
  <c r="AI550" i="16" s="1"/>
  <c r="AI551" i="16" s="1"/>
  <c r="AI552" i="16" s="1"/>
  <c r="AI553" i="16" s="1"/>
  <c r="AI554" i="16" s="1"/>
  <c r="AI555" i="16" s="1"/>
  <c r="AI556" i="16" s="1"/>
  <c r="AI557" i="16" s="1"/>
  <c r="AI558" i="16" s="1"/>
  <c r="AI559" i="16" s="1"/>
  <c r="AI560" i="16" s="1"/>
  <c r="AI561" i="16" s="1"/>
  <c r="AI562" i="16" s="1"/>
  <c r="AI563" i="16" s="1"/>
  <c r="AI564" i="16" s="1"/>
  <c r="AI565" i="16" s="1"/>
  <c r="AI566" i="16" s="1"/>
  <c r="AI567" i="16" s="1"/>
  <c r="AI568" i="16" s="1"/>
  <c r="AI569" i="16" s="1"/>
  <c r="AI570" i="16" s="1"/>
  <c r="AI571" i="16" s="1"/>
  <c r="AI572" i="16" s="1"/>
  <c r="AI573" i="16" s="1"/>
  <c r="AI574" i="16" s="1"/>
  <c r="AI575" i="16" s="1"/>
  <c r="AI576" i="16" s="1"/>
  <c r="AI577" i="16" s="1"/>
  <c r="AI578" i="16" s="1"/>
  <c r="AI579" i="16" s="1"/>
  <c r="AI580" i="16" s="1"/>
  <c r="AI581" i="16" s="1"/>
  <c r="AI582" i="16" s="1"/>
  <c r="AI583" i="16" s="1"/>
  <c r="AI584" i="16" s="1"/>
  <c r="AI585" i="16" s="1"/>
  <c r="AI586" i="16" s="1"/>
  <c r="AI587" i="16" s="1"/>
  <c r="AI588" i="16" s="1"/>
  <c r="AI589" i="16" s="1"/>
  <c r="AI590" i="16" s="1"/>
  <c r="AI591" i="16" s="1"/>
  <c r="AI592" i="16" s="1"/>
  <c r="AI593" i="16" s="1"/>
  <c r="AI594" i="16" s="1"/>
  <c r="AI595" i="16" s="1"/>
  <c r="AI596" i="16" s="1"/>
  <c r="AI597" i="16" s="1"/>
  <c r="AI598" i="16" s="1"/>
  <c r="AI599" i="16" s="1"/>
  <c r="AI600" i="16" s="1"/>
  <c r="AI601" i="16" s="1"/>
  <c r="AI602" i="16" s="1"/>
  <c r="AI603" i="16" s="1"/>
  <c r="AI604" i="16" s="1"/>
  <c r="AI605" i="16" s="1"/>
  <c r="AI606" i="16" s="1"/>
  <c r="AI607" i="16" s="1"/>
  <c r="AI608" i="16" s="1"/>
  <c r="AI609" i="16" s="1"/>
  <c r="AI610" i="16" s="1"/>
  <c r="AI611" i="16" s="1"/>
  <c r="AI612" i="16" s="1"/>
  <c r="AI613" i="16" s="1"/>
  <c r="AI614" i="16" s="1"/>
  <c r="AI615" i="16" s="1"/>
  <c r="AI616" i="16" s="1"/>
  <c r="AI617" i="16" s="1"/>
  <c r="AI618" i="16" s="1"/>
  <c r="AI619" i="16" s="1"/>
  <c r="AI620" i="16" s="1"/>
  <c r="AI621" i="16" s="1"/>
  <c r="AI622" i="16" s="1"/>
  <c r="AI623" i="16" s="1"/>
  <c r="AI624" i="16" s="1"/>
  <c r="AI625" i="16" s="1"/>
  <c r="AI626" i="16" s="1"/>
  <c r="AI627" i="16" s="1"/>
  <c r="AI628" i="16" s="1"/>
  <c r="AI629" i="16" s="1"/>
  <c r="AI630" i="16" s="1"/>
  <c r="AI631" i="16" s="1"/>
  <c r="AI632" i="16" s="1"/>
  <c r="AI633" i="16" s="1"/>
  <c r="AI634" i="16" s="1"/>
  <c r="AI635" i="16" s="1"/>
  <c r="AI636" i="16" s="1"/>
  <c r="AI637" i="16" s="1"/>
  <c r="AI638" i="16" s="1"/>
  <c r="AI639" i="16" s="1"/>
  <c r="AI640" i="16" s="1"/>
  <c r="AI641" i="16" s="1"/>
  <c r="AI642" i="16" s="1"/>
  <c r="AI643" i="16" s="1"/>
  <c r="AI644" i="16" s="1"/>
  <c r="AI645" i="16" s="1"/>
  <c r="AI646" i="16" s="1"/>
  <c r="AI647" i="16" s="1"/>
  <c r="AI648" i="16" s="1"/>
  <c r="AI649" i="16" s="1"/>
  <c r="AI650" i="16" s="1"/>
  <c r="AI651" i="16" s="1"/>
  <c r="AI652" i="16" s="1"/>
  <c r="AI653" i="16" s="1"/>
  <c r="AI654" i="16" s="1"/>
  <c r="AI655" i="16" s="1"/>
  <c r="AI656" i="16" s="1"/>
  <c r="AI657" i="16" s="1"/>
  <c r="AI658" i="16" s="1"/>
  <c r="AI659" i="16" s="1"/>
  <c r="AI660" i="16" s="1"/>
  <c r="AI661" i="16" s="1"/>
  <c r="AI662" i="16" s="1"/>
  <c r="AI663" i="16" s="1"/>
  <c r="AI664" i="16" s="1"/>
  <c r="AI665" i="16" s="1"/>
  <c r="AI666" i="16" s="1"/>
  <c r="AI667" i="16" s="1"/>
  <c r="AI668" i="16" s="1"/>
  <c r="AI669" i="16" s="1"/>
  <c r="AI670" i="16" s="1"/>
  <c r="AI671" i="16" s="1"/>
  <c r="AI672" i="16" s="1"/>
  <c r="AI673" i="16" s="1"/>
  <c r="AI674" i="16" s="1"/>
  <c r="AI675" i="16" s="1"/>
  <c r="AI676" i="16" s="1"/>
  <c r="AI677" i="16" s="1"/>
  <c r="AI678" i="16" s="1"/>
  <c r="AI679" i="16" s="1"/>
  <c r="AI680" i="16" s="1"/>
  <c r="AI681" i="16" s="1"/>
  <c r="AI682" i="16" s="1"/>
  <c r="AI683" i="16" s="1"/>
  <c r="AI684" i="16" s="1"/>
  <c r="AI685" i="16" s="1"/>
  <c r="AI686" i="16" s="1"/>
  <c r="AI687" i="16" s="1"/>
  <c r="AI688" i="16" s="1"/>
  <c r="AI689" i="16" s="1"/>
  <c r="AI690" i="16" s="1"/>
  <c r="AI691" i="16" s="1"/>
  <c r="AI692" i="16" s="1"/>
  <c r="AI693" i="16" s="1"/>
  <c r="AI694" i="16" s="1"/>
  <c r="AI695" i="16" s="1"/>
  <c r="AI696" i="16" s="1"/>
  <c r="AI697" i="16" s="1"/>
  <c r="AI698" i="16" s="1"/>
  <c r="AI699" i="16" s="1"/>
  <c r="AI700" i="16" s="1"/>
  <c r="AI701" i="16" s="1"/>
  <c r="AI702" i="16" s="1"/>
  <c r="AI703" i="16" s="1"/>
  <c r="AI704" i="16" s="1"/>
  <c r="AI705" i="16" s="1"/>
  <c r="AI706" i="16" s="1"/>
  <c r="AI707" i="16" s="1"/>
  <c r="AI708" i="16" s="1"/>
  <c r="AI709" i="16" s="1"/>
  <c r="AI710" i="16" s="1"/>
  <c r="AI711" i="16" s="1"/>
  <c r="AI712" i="16" s="1"/>
  <c r="AI713" i="16" s="1"/>
  <c r="AI714" i="16" s="1"/>
  <c r="AI715" i="16" s="1"/>
  <c r="AI716" i="16" s="1"/>
  <c r="AI717" i="16" s="1"/>
  <c r="AI718" i="16" s="1"/>
  <c r="AI719" i="16" s="1"/>
  <c r="AI720" i="16" s="1"/>
  <c r="AI721" i="16" s="1"/>
  <c r="AI722" i="16" s="1"/>
  <c r="AI723" i="16" s="1"/>
  <c r="AI724" i="16" s="1"/>
  <c r="AI725" i="16" s="1"/>
  <c r="AI726" i="16" s="1"/>
  <c r="AI727" i="16" s="1"/>
  <c r="AI728" i="16" s="1"/>
  <c r="AI729" i="16" s="1"/>
  <c r="AI730" i="16" s="1"/>
  <c r="AI731" i="16" s="1"/>
  <c r="AI732" i="16" s="1"/>
  <c r="AI733" i="16" s="1"/>
  <c r="AI734" i="16" s="1"/>
  <c r="AI735" i="16" s="1"/>
  <c r="AI736" i="16" s="1"/>
  <c r="AI737" i="16" s="1"/>
  <c r="AI738" i="16" s="1"/>
  <c r="AI739" i="16" s="1"/>
  <c r="AI740" i="16" s="1"/>
  <c r="AI741" i="16" s="1"/>
  <c r="AI742" i="16" s="1"/>
  <c r="AI743" i="16" s="1"/>
  <c r="AI744" i="16" s="1"/>
  <c r="AI745" i="16" s="1"/>
  <c r="AI746" i="16" s="1"/>
  <c r="AI747" i="16" s="1"/>
  <c r="AI748" i="16" s="1"/>
  <c r="AI749" i="16" s="1"/>
  <c r="AI750" i="16" s="1"/>
  <c r="AI751" i="16" s="1"/>
  <c r="AI752" i="16" s="1"/>
  <c r="AI753" i="16" s="1"/>
  <c r="AI754" i="16" s="1"/>
  <c r="AI755" i="16" s="1"/>
  <c r="AI756" i="16" s="1"/>
  <c r="AI757" i="16" s="1"/>
  <c r="AI758" i="16" s="1"/>
  <c r="AI759" i="16" s="1"/>
  <c r="AI760" i="16" s="1"/>
  <c r="AI761" i="16" s="1"/>
  <c r="AI762" i="16" s="1"/>
  <c r="AI763" i="16" s="1"/>
  <c r="AI764" i="16" s="1"/>
  <c r="AI765" i="16" s="1"/>
  <c r="AI766" i="16" s="1"/>
  <c r="AI767" i="16" s="1"/>
  <c r="AI768" i="16" s="1"/>
  <c r="AI769" i="16" s="1"/>
  <c r="AI770" i="16" s="1"/>
  <c r="AI771" i="16" s="1"/>
  <c r="AI772" i="16" s="1"/>
  <c r="AI773" i="16" s="1"/>
  <c r="AI774" i="16" s="1"/>
  <c r="AI775" i="16" s="1"/>
  <c r="AI776" i="16" s="1"/>
  <c r="AI777" i="16" s="1"/>
  <c r="AI778" i="16" s="1"/>
  <c r="AI779" i="16" s="1"/>
  <c r="AI780" i="16" s="1"/>
  <c r="AI781" i="16" s="1"/>
  <c r="AI782" i="16" s="1"/>
  <c r="AI783" i="16" s="1"/>
  <c r="AI784" i="16" s="1"/>
  <c r="AI785" i="16" s="1"/>
  <c r="AI786" i="16" s="1"/>
  <c r="AI787" i="16" s="1"/>
  <c r="AI788" i="16" s="1"/>
  <c r="AI789" i="16" s="1"/>
  <c r="AI790" i="16" s="1"/>
  <c r="AI791" i="16" s="1"/>
  <c r="AI792" i="16" s="1"/>
  <c r="AI793" i="16" s="1"/>
  <c r="AI794" i="16" s="1"/>
  <c r="AI795" i="16" s="1"/>
  <c r="AI796" i="16" s="1"/>
  <c r="AI797" i="16" s="1"/>
  <c r="AI798" i="16" s="1"/>
  <c r="AI799" i="16" s="1"/>
  <c r="AI800" i="16" s="1"/>
  <c r="AI801" i="16" s="1"/>
  <c r="AI802" i="16" s="1"/>
  <c r="AI803" i="16" s="1"/>
  <c r="AI804" i="16" s="1"/>
  <c r="AI805" i="16" s="1"/>
  <c r="AI806" i="16" s="1"/>
  <c r="AI807" i="16" s="1"/>
  <c r="AI808" i="16" s="1"/>
  <c r="AI809" i="16" s="1"/>
  <c r="AI810" i="16" s="1"/>
  <c r="AI811" i="16" s="1"/>
  <c r="AI812" i="16" s="1"/>
  <c r="AI813" i="16" s="1"/>
  <c r="AI814" i="16" s="1"/>
  <c r="AI815" i="16" s="1"/>
  <c r="AI816" i="16" s="1"/>
  <c r="AI817" i="16" s="1"/>
  <c r="AI818" i="16" s="1"/>
  <c r="AI819" i="16" s="1"/>
  <c r="AI820" i="16" s="1"/>
  <c r="AI821" i="16" s="1"/>
  <c r="AI822" i="16" s="1"/>
  <c r="AI823" i="16" s="1"/>
  <c r="AI824" i="16" s="1"/>
  <c r="AI825" i="16" s="1"/>
  <c r="AI826" i="16" s="1"/>
  <c r="AI827" i="16" s="1"/>
  <c r="AI828" i="16" s="1"/>
  <c r="AI829" i="16" s="1"/>
  <c r="AI830" i="16" s="1"/>
  <c r="AI831" i="16" s="1"/>
  <c r="AI832" i="16" s="1"/>
  <c r="AI833" i="16" s="1"/>
  <c r="AI834" i="16" s="1"/>
  <c r="AI835" i="16" s="1"/>
  <c r="AI836" i="16" s="1"/>
  <c r="AI837" i="16" s="1"/>
  <c r="AI838" i="16" s="1"/>
  <c r="AI839" i="16" s="1"/>
  <c r="AI840" i="16" s="1"/>
  <c r="AI841" i="16" s="1"/>
  <c r="AI842" i="16" s="1"/>
  <c r="AI843" i="16" s="1"/>
  <c r="AI844" i="16" s="1"/>
  <c r="AI845" i="16" s="1"/>
  <c r="AI846" i="16" s="1"/>
  <c r="AI847" i="16" s="1"/>
  <c r="AI848" i="16" s="1"/>
  <c r="AI849" i="16" s="1"/>
  <c r="AI850" i="16" s="1"/>
  <c r="AI851" i="16" s="1"/>
  <c r="AI852" i="16" s="1"/>
  <c r="AI853" i="16" s="1"/>
  <c r="AI854" i="16" s="1"/>
  <c r="AI855" i="16" s="1"/>
  <c r="AI856" i="16" s="1"/>
  <c r="AI857" i="16" s="1"/>
  <c r="AI858" i="16" s="1"/>
  <c r="AI859" i="16" s="1"/>
  <c r="AI860" i="16" s="1"/>
  <c r="AI861" i="16" s="1"/>
  <c r="AI862" i="16" s="1"/>
  <c r="AI863" i="16" s="1"/>
  <c r="AI864" i="16" s="1"/>
  <c r="AI865" i="16" s="1"/>
  <c r="AI866" i="16" s="1"/>
  <c r="AI867" i="16" s="1"/>
  <c r="AI868" i="16" s="1"/>
  <c r="AI869" i="16" s="1"/>
  <c r="AI870" i="16" s="1"/>
  <c r="AI871" i="16" s="1"/>
  <c r="AI872" i="16" s="1"/>
  <c r="AI873" i="16" s="1"/>
  <c r="AI874" i="16" s="1"/>
  <c r="AI875" i="16" s="1"/>
  <c r="AI876" i="16" s="1"/>
  <c r="AI877" i="16" s="1"/>
  <c r="AI878" i="16" s="1"/>
  <c r="AI879" i="16" s="1"/>
  <c r="AI880" i="16" s="1"/>
  <c r="AI881" i="16" s="1"/>
  <c r="AI882" i="16" s="1"/>
  <c r="AI883" i="16" s="1"/>
  <c r="AI884" i="16" s="1"/>
  <c r="AI885" i="16" s="1"/>
  <c r="AI886" i="16" s="1"/>
  <c r="AI887" i="16" s="1"/>
  <c r="AI888" i="16" s="1"/>
  <c r="AI889" i="16" s="1"/>
  <c r="AI890" i="16" s="1"/>
  <c r="AI891" i="16" s="1"/>
  <c r="AI892" i="16" s="1"/>
  <c r="AI893" i="16" s="1"/>
  <c r="AI894" i="16" s="1"/>
  <c r="AI895" i="16" s="1"/>
  <c r="AI896" i="16" s="1"/>
  <c r="AI897" i="16" s="1"/>
  <c r="AI898" i="16" s="1"/>
  <c r="AI899" i="16" s="1"/>
  <c r="AI900" i="16" s="1"/>
  <c r="AI901" i="16" s="1"/>
  <c r="AI902" i="16" s="1"/>
  <c r="AI903" i="16" s="1"/>
  <c r="AI904" i="16" s="1"/>
  <c r="AI905" i="16" s="1"/>
  <c r="AI906" i="16" s="1"/>
  <c r="AI907" i="16" s="1"/>
  <c r="AI908" i="16" s="1"/>
  <c r="AI909" i="16" s="1"/>
  <c r="AI910" i="16" s="1"/>
  <c r="AI911" i="16" s="1"/>
  <c r="AI912" i="16" s="1"/>
  <c r="AI913" i="16" s="1"/>
  <c r="AI914" i="16" s="1"/>
  <c r="AI915" i="16" s="1"/>
  <c r="AI916" i="16" s="1"/>
  <c r="AI917" i="16" s="1"/>
  <c r="AI918" i="16" s="1"/>
  <c r="AI919" i="16" s="1"/>
  <c r="AI920" i="16" s="1"/>
  <c r="AI921" i="16" s="1"/>
  <c r="AI922" i="16" s="1"/>
  <c r="AI923" i="16" s="1"/>
  <c r="AI924" i="16" s="1"/>
  <c r="AI925" i="16" s="1"/>
  <c r="AI926" i="16" s="1"/>
  <c r="AI927" i="16" s="1"/>
  <c r="AI928" i="16" s="1"/>
  <c r="AI929" i="16" s="1"/>
  <c r="AI930" i="16" s="1"/>
  <c r="AI931" i="16" s="1"/>
  <c r="AI932" i="16" s="1"/>
  <c r="AI933" i="16" s="1"/>
  <c r="AI934" i="16" s="1"/>
  <c r="AI935" i="16" s="1"/>
  <c r="AI936" i="16" s="1"/>
  <c r="AI937" i="16" s="1"/>
  <c r="AI938" i="16" s="1"/>
  <c r="AI939" i="16" s="1"/>
  <c r="AI940" i="16" s="1"/>
  <c r="AI941" i="16" s="1"/>
  <c r="AI942" i="16" s="1"/>
  <c r="AI943" i="16" s="1"/>
  <c r="AI944" i="16" s="1"/>
  <c r="AI945" i="16" s="1"/>
  <c r="AI946" i="16" s="1"/>
  <c r="AI947" i="16" s="1"/>
  <c r="AI948" i="16" s="1"/>
  <c r="AI949" i="16" s="1"/>
  <c r="AI950" i="16" s="1"/>
  <c r="AI951" i="16" s="1"/>
  <c r="AI952" i="16" s="1"/>
  <c r="AI953" i="16" s="1"/>
  <c r="AI954" i="16" s="1"/>
  <c r="AI955" i="16" s="1"/>
  <c r="AI956" i="16" s="1"/>
  <c r="AI957" i="16" s="1"/>
  <c r="AI958" i="16" s="1"/>
  <c r="AI959" i="16" s="1"/>
  <c r="AI960" i="16" s="1"/>
  <c r="AI961" i="16" s="1"/>
  <c r="AI962" i="16" s="1"/>
  <c r="AI963" i="16" s="1"/>
  <c r="AI964" i="16" s="1"/>
  <c r="AI965" i="16" s="1"/>
  <c r="AI966" i="16" s="1"/>
  <c r="AI967" i="16" s="1"/>
  <c r="AI968" i="16" s="1"/>
  <c r="AI969" i="16" s="1"/>
  <c r="AI970" i="16" s="1"/>
  <c r="AI971" i="16" s="1"/>
  <c r="AI972" i="16" s="1"/>
  <c r="AI973" i="16" s="1"/>
  <c r="AI974" i="16" s="1"/>
  <c r="AI975" i="16" s="1"/>
  <c r="AI976" i="16" s="1"/>
  <c r="AI977" i="16" s="1"/>
  <c r="AI978" i="16" s="1"/>
  <c r="AI979" i="16" s="1"/>
  <c r="AI980" i="16" s="1"/>
  <c r="AI981" i="16" s="1"/>
  <c r="AI982" i="16" s="1"/>
  <c r="AI983" i="16" s="1"/>
  <c r="AI984" i="16" s="1"/>
  <c r="AI985" i="16" s="1"/>
  <c r="AI986" i="16" s="1"/>
  <c r="AI987" i="16" s="1"/>
  <c r="AI988" i="16" s="1"/>
  <c r="AI989" i="16" s="1"/>
  <c r="AI990" i="16" s="1"/>
  <c r="AI991" i="16" s="1"/>
  <c r="AI992" i="16" s="1"/>
  <c r="AI993" i="16" s="1"/>
  <c r="AI994" i="16" s="1"/>
  <c r="AI995" i="16" s="1"/>
  <c r="AI996" i="16" s="1"/>
  <c r="AI997" i="16" s="1"/>
  <c r="AI998" i="16" s="1"/>
  <c r="AI999" i="16" s="1"/>
  <c r="AI1000" i="16" s="1"/>
  <c r="AI1001" i="16" s="1"/>
  <c r="AI1002" i="16" s="1"/>
  <c r="AI1003" i="16" s="1"/>
  <c r="AI1004" i="16" s="1"/>
  <c r="AI1005" i="16" s="1"/>
  <c r="AI1006" i="16" s="1"/>
  <c r="AI1007" i="16" s="1"/>
  <c r="AI1008" i="16" s="1"/>
  <c r="AI1009" i="16" s="1"/>
  <c r="AI1010" i="16" s="1"/>
  <c r="AI1011" i="16" s="1"/>
  <c r="AI1012" i="16" s="1"/>
  <c r="AI1013" i="16" s="1"/>
  <c r="AI1014" i="16" s="1"/>
  <c r="AI1015" i="16" s="1"/>
  <c r="AI1016" i="16" s="1"/>
  <c r="AI1017" i="16" s="1"/>
  <c r="AI1018" i="16" s="1"/>
  <c r="AI1019" i="16" s="1"/>
  <c r="AI1020" i="16" s="1"/>
  <c r="AI1021" i="16" s="1"/>
  <c r="AI1022" i="16" s="1"/>
  <c r="AI1023" i="16" s="1"/>
  <c r="AI1024" i="16" s="1"/>
  <c r="AI1025" i="16" s="1"/>
  <c r="AI1026" i="16" s="1"/>
  <c r="AI1027" i="16" s="1"/>
  <c r="AI1028" i="16" s="1"/>
  <c r="AI1029" i="16" s="1"/>
  <c r="AI1030" i="16" s="1"/>
  <c r="AI1031" i="16" s="1"/>
  <c r="AI1032" i="16" s="1"/>
  <c r="AI1033" i="16" s="1"/>
  <c r="AI1034" i="16" s="1"/>
  <c r="AI1035" i="16" s="1"/>
  <c r="AI1036" i="16" s="1"/>
  <c r="AI1037" i="16" s="1"/>
  <c r="AI1038" i="16" s="1"/>
  <c r="AI1039" i="16" s="1"/>
  <c r="AI1040" i="16" s="1"/>
  <c r="AI1041" i="16" s="1"/>
  <c r="AI1042" i="16" s="1"/>
  <c r="AI1043" i="16" s="1"/>
  <c r="AI1044" i="16" s="1"/>
  <c r="AI1045" i="16" s="1"/>
  <c r="AI1046" i="16" s="1"/>
  <c r="AI1047" i="16" s="1"/>
  <c r="AI1048" i="16" s="1"/>
  <c r="AI1049" i="16" s="1"/>
  <c r="AI1050" i="16" s="1"/>
  <c r="AI1051" i="16" s="1"/>
  <c r="AI1052" i="16" s="1"/>
  <c r="AI1053" i="16" s="1"/>
  <c r="AI1054" i="16" s="1"/>
  <c r="AI1055" i="16" s="1"/>
  <c r="AI1056" i="16" s="1"/>
  <c r="AI1057" i="16" s="1"/>
  <c r="AI1058" i="16" s="1"/>
  <c r="AI1059" i="16" s="1"/>
  <c r="AI1060" i="16" s="1"/>
  <c r="AI1061" i="16" s="1"/>
  <c r="AI1062" i="16" s="1"/>
  <c r="AI1063" i="16" s="1"/>
  <c r="AI1064" i="16" s="1"/>
  <c r="AI1065" i="16" s="1"/>
  <c r="AI1066" i="16" s="1"/>
  <c r="AI1067" i="16" s="1"/>
  <c r="AI1068" i="16" s="1"/>
  <c r="AI1069" i="16" s="1"/>
  <c r="AI1070" i="16" s="1"/>
  <c r="AI1071" i="16" s="1"/>
  <c r="AI1072" i="16" s="1"/>
  <c r="AI1073" i="16" s="1"/>
  <c r="AI1074" i="16" s="1"/>
  <c r="AI1075" i="16" s="1"/>
  <c r="AI1076" i="16" s="1"/>
  <c r="AI1077" i="16" s="1"/>
  <c r="AI1078" i="16" s="1"/>
  <c r="AI1079" i="16" s="1"/>
  <c r="AI1080" i="16" s="1"/>
  <c r="AI1081" i="16" s="1"/>
  <c r="AI1082" i="16" s="1"/>
  <c r="AI1083" i="16" s="1"/>
  <c r="AI1084" i="16" s="1"/>
  <c r="AI1085" i="16" s="1"/>
  <c r="AI1086" i="16" s="1"/>
  <c r="AI1087" i="16" s="1"/>
  <c r="AI1088" i="16" s="1"/>
  <c r="AI1089" i="16" s="1"/>
  <c r="AI1090" i="16" s="1"/>
  <c r="AI1091" i="16" s="1"/>
  <c r="AI1092" i="16" s="1"/>
  <c r="AI1093" i="16" s="1"/>
  <c r="AI1094" i="16" s="1"/>
  <c r="AI1095" i="16" s="1"/>
  <c r="AI1096" i="16" s="1"/>
  <c r="AI1097" i="16" s="1"/>
  <c r="AI1098" i="16" s="1"/>
  <c r="AI1099" i="16" s="1"/>
  <c r="AI1100" i="16" s="1"/>
  <c r="AI1101" i="16" s="1"/>
  <c r="AI1102" i="16" s="1"/>
  <c r="AI1103" i="16" s="1"/>
  <c r="AI1104" i="16" s="1"/>
  <c r="AI1105" i="16" s="1"/>
  <c r="AI1106" i="16" s="1"/>
  <c r="AI1107" i="16" s="1"/>
  <c r="AI1108" i="16" s="1"/>
  <c r="AI1109" i="16" s="1"/>
  <c r="AI1110" i="16" s="1"/>
  <c r="AI1111" i="16" s="1"/>
  <c r="AI1112" i="16" s="1"/>
  <c r="AI1113" i="16" s="1"/>
  <c r="AI1114" i="16" s="1"/>
  <c r="AI1115" i="16" s="1"/>
  <c r="AI1116" i="16" s="1"/>
  <c r="AI1117" i="16" s="1"/>
  <c r="AI1118" i="16" s="1"/>
  <c r="AI1119" i="16" s="1"/>
  <c r="AI1120" i="16" s="1"/>
  <c r="AI1121" i="16" s="1"/>
  <c r="AI1122" i="16" s="1"/>
  <c r="AI1123" i="16" s="1"/>
  <c r="AI1124" i="16" s="1"/>
  <c r="AI1125" i="16" s="1"/>
  <c r="AI1126" i="16" s="1"/>
  <c r="AI1127" i="16" s="1"/>
  <c r="AI1128" i="16" s="1"/>
  <c r="AI1129" i="16" s="1"/>
  <c r="AI1130" i="16" s="1"/>
  <c r="AI1131" i="16" s="1"/>
  <c r="AI1132" i="16" s="1"/>
  <c r="AI1133" i="16" s="1"/>
  <c r="AI1134" i="16" s="1"/>
  <c r="AI1135" i="16" s="1"/>
  <c r="AI1136" i="16" s="1"/>
  <c r="AI1137" i="16" s="1"/>
  <c r="AI1138" i="16" s="1"/>
  <c r="AI1139" i="16" s="1"/>
  <c r="AI1140" i="16" s="1"/>
  <c r="AI1141" i="16" s="1"/>
  <c r="AI1142" i="16" s="1"/>
  <c r="AI1143" i="16" s="1"/>
  <c r="AI1144" i="16" s="1"/>
  <c r="AI1145" i="16" s="1"/>
  <c r="AI1146" i="16" s="1"/>
  <c r="AI1147" i="16" s="1"/>
  <c r="AI1148" i="16" s="1"/>
  <c r="AI1149" i="16" s="1"/>
  <c r="AI1150" i="16" s="1"/>
  <c r="AI1151" i="16" s="1"/>
  <c r="AI1152" i="16" s="1"/>
  <c r="AI1153" i="16" s="1"/>
  <c r="AI1154" i="16" s="1"/>
  <c r="AI1155" i="16" s="1"/>
  <c r="AI1156" i="16" s="1"/>
  <c r="AI1157" i="16" s="1"/>
  <c r="AI1158" i="16" s="1"/>
  <c r="AI1159" i="16" s="1"/>
  <c r="AI1160" i="16" s="1"/>
  <c r="AI1161" i="16" s="1"/>
  <c r="AI1162" i="16" s="1"/>
  <c r="AI1163" i="16" s="1"/>
  <c r="AI1164" i="16" s="1"/>
  <c r="AI1165" i="16" s="1"/>
  <c r="AI1166" i="16" s="1"/>
  <c r="AI1167" i="16" s="1"/>
  <c r="AI1168" i="16" s="1"/>
  <c r="AI1169" i="16" s="1"/>
  <c r="AI1170" i="16" s="1"/>
  <c r="AI1171" i="16" s="1"/>
  <c r="AI1172" i="16" s="1"/>
  <c r="AI1173" i="16" s="1"/>
  <c r="AI1174" i="16" s="1"/>
  <c r="AI1175" i="16" s="1"/>
  <c r="AI1176" i="16" s="1"/>
  <c r="AI1177" i="16" s="1"/>
  <c r="AI1178" i="16" s="1"/>
  <c r="AI1179" i="16" s="1"/>
  <c r="AI1180" i="16" s="1"/>
  <c r="AI1181" i="16" s="1"/>
  <c r="AI1182" i="16" s="1"/>
  <c r="AI1183" i="16" s="1"/>
  <c r="AI1184" i="16" s="1"/>
  <c r="AI1185" i="16" s="1"/>
  <c r="AI1186" i="16" s="1"/>
  <c r="AI1187" i="16" s="1"/>
  <c r="AI1188" i="16" s="1"/>
  <c r="AI1189" i="16" s="1"/>
  <c r="AI1190" i="16" s="1"/>
  <c r="AI1191" i="16" s="1"/>
  <c r="AI1192" i="16" s="1"/>
  <c r="AI1193" i="16" s="1"/>
  <c r="AI1194" i="16" s="1"/>
  <c r="AI1195" i="16" s="1"/>
  <c r="AI1196" i="16" s="1"/>
  <c r="AI1197" i="16" s="1"/>
  <c r="AI1198" i="16" s="1"/>
  <c r="AI1199" i="16" s="1"/>
  <c r="AI1200" i="16" s="1"/>
  <c r="AI1201" i="16" s="1"/>
  <c r="AI1202" i="16" s="1"/>
  <c r="AI1203" i="16" s="1"/>
  <c r="AI1204" i="16" s="1"/>
  <c r="AI1205" i="16" s="1"/>
  <c r="AI1206" i="16" s="1"/>
  <c r="AI1207" i="16" s="1"/>
  <c r="AI1208" i="16" s="1"/>
  <c r="AI1209" i="16" s="1"/>
  <c r="AI1210" i="16" s="1"/>
  <c r="AI1211" i="16" s="1"/>
  <c r="AI1212" i="16" s="1"/>
  <c r="AI1213" i="16" s="1"/>
  <c r="AI1214" i="16" s="1"/>
  <c r="AI1215" i="16" s="1"/>
  <c r="AI1216" i="16" s="1"/>
  <c r="AI1217" i="16" s="1"/>
  <c r="AI1218" i="16" s="1"/>
  <c r="AI1219" i="16" s="1"/>
  <c r="AI1220" i="16" s="1"/>
  <c r="AI1221" i="16" s="1"/>
  <c r="AI1222" i="16" s="1"/>
  <c r="AI1223" i="16" s="1"/>
  <c r="AI1224" i="16" s="1"/>
  <c r="AI1225" i="16" s="1"/>
  <c r="AI1226" i="16" s="1"/>
  <c r="AI1227" i="16" s="1"/>
  <c r="AI1228" i="16" s="1"/>
  <c r="AI1229" i="16" s="1"/>
  <c r="AI1230" i="16" s="1"/>
  <c r="AI1231" i="16" s="1"/>
  <c r="AI1232" i="16" s="1"/>
  <c r="AI1233" i="16" s="1"/>
  <c r="AI1234" i="16" s="1"/>
  <c r="AI1235" i="16" s="1"/>
  <c r="AI1236" i="16" s="1"/>
  <c r="AI1237" i="16" s="1"/>
  <c r="AI1238" i="16" s="1"/>
  <c r="AI1239" i="16" s="1"/>
  <c r="AI1240" i="16" s="1"/>
  <c r="AI1241" i="16" s="1"/>
  <c r="AI1242" i="16" s="1"/>
  <c r="AI1243" i="16" s="1"/>
  <c r="AI1244" i="16" s="1"/>
  <c r="AI1245" i="16" s="1"/>
  <c r="AI1246" i="16" s="1"/>
  <c r="AI1247" i="16" s="1"/>
  <c r="AI1248" i="16" s="1"/>
  <c r="AI1249" i="16" s="1"/>
  <c r="AI1250" i="16" s="1"/>
  <c r="AI1251" i="16" s="1"/>
  <c r="AI1252" i="16" s="1"/>
  <c r="AI1253" i="16" s="1"/>
  <c r="AI1254" i="16" s="1"/>
  <c r="AI1255" i="16" s="1"/>
  <c r="AI1256" i="16" s="1"/>
  <c r="AI1257" i="16" s="1"/>
  <c r="AI1258" i="16" s="1"/>
  <c r="AI1259" i="16" s="1"/>
  <c r="AI1260" i="16" s="1"/>
  <c r="AI1261" i="16" s="1"/>
  <c r="AI1262" i="16" s="1"/>
  <c r="AI1263" i="16" s="1"/>
  <c r="AI1264" i="16" s="1"/>
  <c r="AI1265" i="16" s="1"/>
  <c r="AI1266" i="16" s="1"/>
  <c r="AI1267" i="16" s="1"/>
  <c r="AI1268" i="16" s="1"/>
  <c r="AI1269" i="16" s="1"/>
  <c r="AI1270" i="16" s="1"/>
  <c r="AI1271" i="16" s="1"/>
  <c r="AI1272" i="16" s="1"/>
  <c r="AI1273" i="16" s="1"/>
  <c r="AI1274" i="16" s="1"/>
  <c r="AI1275" i="16" s="1"/>
  <c r="AI1276" i="16" s="1"/>
  <c r="AI1277" i="16" s="1"/>
  <c r="AI1278" i="16" s="1"/>
  <c r="AI1279" i="16" s="1"/>
  <c r="AI1280" i="16" s="1"/>
  <c r="AI1281" i="16" s="1"/>
  <c r="AI1282" i="16" s="1"/>
  <c r="AI1283" i="16" s="1"/>
  <c r="AI1284" i="16" s="1"/>
  <c r="AI1285" i="16" s="1"/>
  <c r="AI1286" i="16" s="1"/>
  <c r="AI1287" i="16" s="1"/>
  <c r="AI1288" i="16" s="1"/>
  <c r="AI1289" i="16" s="1"/>
  <c r="AI1290" i="16" s="1"/>
  <c r="AI1291" i="16" s="1"/>
  <c r="AI1292" i="16" s="1"/>
  <c r="AI1293" i="16" s="1"/>
  <c r="AI1294" i="16" s="1"/>
  <c r="AI1295" i="16" s="1"/>
  <c r="AI1296" i="16" s="1"/>
  <c r="AI1297" i="16" s="1"/>
  <c r="AI1298" i="16" s="1"/>
  <c r="AI1299" i="16" s="1"/>
  <c r="AI1300" i="16" s="1"/>
  <c r="AI1301" i="16" s="1"/>
  <c r="AI1302" i="16" s="1"/>
  <c r="AI1303" i="16" s="1"/>
  <c r="AI1304" i="16" s="1"/>
  <c r="AI1305" i="16" s="1"/>
  <c r="AJ3" i="16"/>
  <c r="AJ4" i="16" s="1"/>
  <c r="AJ5" i="16" s="1"/>
  <c r="AJ6" i="16" s="1"/>
  <c r="AJ7" i="16" s="1"/>
  <c r="AJ8" i="16" s="1"/>
  <c r="AJ9" i="16" s="1"/>
  <c r="AJ10" i="16" s="1"/>
  <c r="AJ11" i="16" s="1"/>
  <c r="AJ12" i="16" s="1"/>
  <c r="AJ13" i="16" s="1"/>
  <c r="AJ14" i="16" s="1"/>
  <c r="AJ15" i="16" s="1"/>
  <c r="AJ16" i="16" s="1"/>
  <c r="AJ17" i="16" s="1"/>
  <c r="AJ18" i="16" s="1"/>
  <c r="AJ19" i="16" s="1"/>
  <c r="AJ20" i="16" s="1"/>
  <c r="AJ21" i="16" s="1"/>
  <c r="AJ22" i="16" s="1"/>
  <c r="AJ23" i="16" s="1"/>
  <c r="AJ24" i="16" s="1"/>
  <c r="AJ25" i="16" s="1"/>
  <c r="AJ26" i="16" s="1"/>
  <c r="AJ27" i="16" s="1"/>
  <c r="AJ28" i="16" s="1"/>
  <c r="AJ29" i="16" s="1"/>
  <c r="AJ30" i="16" s="1"/>
  <c r="AJ31" i="16" s="1"/>
  <c r="AJ32" i="16" s="1"/>
  <c r="AJ33" i="16" s="1"/>
  <c r="AJ34" i="16" s="1"/>
  <c r="AJ35" i="16" s="1"/>
  <c r="AJ36" i="16" s="1"/>
  <c r="AJ37" i="16" s="1"/>
  <c r="AJ38" i="16" s="1"/>
  <c r="AJ39" i="16" s="1"/>
  <c r="AJ40" i="16" s="1"/>
  <c r="AJ41" i="16" s="1"/>
  <c r="AJ42" i="16" s="1"/>
  <c r="AJ43" i="16" s="1"/>
  <c r="AJ44" i="16" s="1"/>
  <c r="AJ45" i="16" s="1"/>
  <c r="AJ46" i="16" s="1"/>
  <c r="AJ47" i="16" s="1"/>
  <c r="AJ48" i="16" s="1"/>
  <c r="AJ49" i="16" s="1"/>
  <c r="AJ50" i="16" s="1"/>
  <c r="AJ51" i="16" s="1"/>
  <c r="AJ52" i="16" s="1"/>
  <c r="AJ53" i="16" s="1"/>
  <c r="AJ54" i="16" s="1"/>
  <c r="AJ55" i="16" s="1"/>
  <c r="AJ56" i="16" s="1"/>
  <c r="AJ57" i="16" s="1"/>
  <c r="AJ58" i="16" s="1"/>
  <c r="AJ59" i="16" s="1"/>
  <c r="AJ60" i="16" s="1"/>
  <c r="AJ61" i="16" s="1"/>
  <c r="AJ62" i="16" s="1"/>
  <c r="AJ63" i="16" s="1"/>
  <c r="AJ64" i="16" s="1"/>
  <c r="AJ65" i="16" s="1"/>
  <c r="AJ66" i="16" s="1"/>
  <c r="AJ67" i="16" s="1"/>
  <c r="AJ68" i="16" s="1"/>
  <c r="AJ69" i="16" s="1"/>
  <c r="AJ70" i="16" s="1"/>
  <c r="AJ71" i="16" s="1"/>
  <c r="AJ72" i="16" s="1"/>
  <c r="AJ73" i="16" s="1"/>
  <c r="AJ74" i="16" s="1"/>
  <c r="AJ75" i="16" s="1"/>
  <c r="AJ76" i="16" s="1"/>
  <c r="AJ77" i="16" s="1"/>
  <c r="AJ78" i="16" s="1"/>
  <c r="AJ79" i="16" s="1"/>
  <c r="AJ80" i="16" s="1"/>
  <c r="AJ81" i="16" s="1"/>
  <c r="AJ82" i="16" s="1"/>
  <c r="AJ83" i="16" s="1"/>
  <c r="AJ84" i="16" s="1"/>
  <c r="AJ85" i="16" s="1"/>
  <c r="AJ86" i="16" s="1"/>
  <c r="AJ87" i="16" s="1"/>
  <c r="AJ88" i="16" s="1"/>
  <c r="AJ89" i="16" s="1"/>
  <c r="AJ90" i="16" s="1"/>
  <c r="AJ91" i="16" s="1"/>
  <c r="AJ92" i="16" s="1"/>
  <c r="AJ93" i="16" s="1"/>
  <c r="AJ94" i="16" s="1"/>
  <c r="AJ95" i="16" s="1"/>
  <c r="AJ96" i="16" s="1"/>
  <c r="AJ97" i="16" s="1"/>
  <c r="AJ98" i="16" s="1"/>
  <c r="AJ99" i="16" s="1"/>
  <c r="AJ100" i="16" s="1"/>
  <c r="AJ101" i="16" s="1"/>
  <c r="AJ102" i="16" s="1"/>
  <c r="AJ103" i="16" s="1"/>
  <c r="AJ104" i="16" s="1"/>
  <c r="AJ105" i="16" s="1"/>
  <c r="AJ106" i="16" s="1"/>
  <c r="AJ107" i="16" s="1"/>
  <c r="AJ108" i="16" s="1"/>
  <c r="AJ109" i="16" s="1"/>
  <c r="AJ110" i="16" s="1"/>
  <c r="AJ111" i="16" s="1"/>
  <c r="AJ112" i="16" s="1"/>
  <c r="AJ113" i="16" s="1"/>
  <c r="AJ114" i="16" s="1"/>
  <c r="AJ115" i="16" s="1"/>
  <c r="AJ116" i="16" s="1"/>
  <c r="AJ117" i="16" s="1"/>
  <c r="AJ118" i="16" s="1"/>
  <c r="AJ119" i="16" s="1"/>
  <c r="AJ120" i="16" s="1"/>
  <c r="AJ121" i="16" s="1"/>
  <c r="AJ122" i="16" s="1"/>
  <c r="AJ123" i="16" s="1"/>
  <c r="AJ124" i="16" s="1"/>
  <c r="AJ125" i="16" s="1"/>
  <c r="AJ126" i="16" s="1"/>
  <c r="AJ127" i="16" s="1"/>
  <c r="AJ128" i="16" s="1"/>
  <c r="AJ129" i="16" s="1"/>
  <c r="AJ130" i="16" s="1"/>
  <c r="AJ131" i="16" s="1"/>
  <c r="AJ132" i="16" s="1"/>
  <c r="AJ133" i="16" s="1"/>
  <c r="AJ134" i="16" s="1"/>
  <c r="AJ135" i="16" s="1"/>
  <c r="AJ136" i="16" s="1"/>
  <c r="AJ137" i="16" s="1"/>
  <c r="AJ138" i="16" s="1"/>
  <c r="AJ139" i="16" s="1"/>
  <c r="AJ140" i="16" s="1"/>
  <c r="AJ141" i="16" s="1"/>
  <c r="AJ142" i="16" s="1"/>
  <c r="AJ143" i="16" s="1"/>
  <c r="AJ144" i="16" s="1"/>
  <c r="AJ145" i="16" s="1"/>
  <c r="AJ146" i="16" s="1"/>
  <c r="AJ147" i="16" s="1"/>
  <c r="AJ148" i="16" s="1"/>
  <c r="AJ149" i="16" s="1"/>
  <c r="AJ150" i="16" s="1"/>
  <c r="AJ151" i="16" s="1"/>
  <c r="AJ152" i="16" s="1"/>
  <c r="AJ153" i="16" s="1"/>
  <c r="AJ154" i="16" s="1"/>
  <c r="AJ155" i="16" s="1"/>
  <c r="AJ156" i="16" s="1"/>
  <c r="AJ157" i="16" s="1"/>
  <c r="AJ158" i="16" s="1"/>
  <c r="AJ159" i="16" s="1"/>
  <c r="AJ160" i="16" s="1"/>
  <c r="AJ161" i="16" s="1"/>
  <c r="AJ162" i="16" s="1"/>
  <c r="AJ163" i="16" s="1"/>
  <c r="AJ164" i="16" s="1"/>
  <c r="AJ165" i="16" s="1"/>
  <c r="AJ166" i="16" s="1"/>
  <c r="AJ167" i="16" s="1"/>
  <c r="AJ168" i="16" s="1"/>
  <c r="AJ169" i="16" s="1"/>
  <c r="AJ170" i="16" s="1"/>
  <c r="AJ171" i="16" s="1"/>
  <c r="AJ172" i="16" s="1"/>
  <c r="AJ173" i="16" s="1"/>
  <c r="AJ174" i="16" s="1"/>
  <c r="AJ175" i="16" s="1"/>
  <c r="AJ176" i="16" s="1"/>
  <c r="AJ177" i="16" s="1"/>
  <c r="AJ178" i="16" s="1"/>
  <c r="AJ179" i="16" s="1"/>
  <c r="AJ180" i="16" s="1"/>
  <c r="AJ181" i="16" s="1"/>
  <c r="AJ182" i="16" s="1"/>
  <c r="AJ183" i="16" s="1"/>
  <c r="AJ184" i="16" s="1"/>
  <c r="AJ185" i="16" s="1"/>
  <c r="AJ186" i="16" s="1"/>
  <c r="AJ187" i="16" s="1"/>
  <c r="AJ188" i="16" s="1"/>
  <c r="AJ189" i="16" s="1"/>
  <c r="AJ190" i="16" s="1"/>
  <c r="AJ191" i="16" s="1"/>
  <c r="AJ192" i="16" s="1"/>
  <c r="AJ193" i="16" s="1"/>
  <c r="AJ194" i="16" s="1"/>
  <c r="AJ195" i="16" s="1"/>
  <c r="AJ196" i="16" s="1"/>
  <c r="AJ197" i="16" s="1"/>
  <c r="AJ198" i="16" s="1"/>
  <c r="AJ199" i="16" s="1"/>
  <c r="AJ200" i="16" s="1"/>
  <c r="AJ201" i="16" s="1"/>
  <c r="AJ202" i="16" s="1"/>
  <c r="AJ203" i="16" s="1"/>
  <c r="AJ204" i="16" s="1"/>
  <c r="AJ205" i="16" s="1"/>
  <c r="AJ206" i="16" s="1"/>
  <c r="AJ207" i="16" s="1"/>
  <c r="AJ208" i="16" s="1"/>
  <c r="AJ209" i="16" s="1"/>
  <c r="AJ210" i="16" s="1"/>
  <c r="AJ211" i="16" s="1"/>
  <c r="AJ212" i="16" s="1"/>
  <c r="AJ213" i="16" s="1"/>
  <c r="AJ214" i="16" s="1"/>
  <c r="AJ215" i="16" s="1"/>
  <c r="AJ216" i="16" s="1"/>
  <c r="AJ217" i="16" s="1"/>
  <c r="AJ218" i="16" s="1"/>
  <c r="AJ219" i="16" s="1"/>
  <c r="AJ220" i="16" s="1"/>
  <c r="AJ221" i="16" s="1"/>
  <c r="AJ222" i="16" s="1"/>
  <c r="AJ223" i="16" s="1"/>
  <c r="AJ224" i="16" s="1"/>
  <c r="AJ225" i="16" s="1"/>
  <c r="AJ226" i="16" s="1"/>
  <c r="AJ227" i="16" s="1"/>
  <c r="AJ228" i="16" s="1"/>
  <c r="AJ229" i="16" s="1"/>
  <c r="AJ230" i="16" s="1"/>
  <c r="AJ231" i="16" s="1"/>
  <c r="AJ232" i="16" s="1"/>
  <c r="AJ233" i="16" s="1"/>
  <c r="AJ234" i="16" s="1"/>
  <c r="AJ235" i="16" s="1"/>
  <c r="AJ236" i="16" s="1"/>
  <c r="AJ237" i="16" s="1"/>
  <c r="AJ238" i="16" s="1"/>
  <c r="AJ239" i="16" s="1"/>
  <c r="AJ240" i="16" s="1"/>
  <c r="AJ241" i="16" s="1"/>
  <c r="AJ242" i="16" s="1"/>
  <c r="AJ243" i="16" s="1"/>
  <c r="AJ244" i="16" s="1"/>
  <c r="AJ245" i="16" s="1"/>
  <c r="AJ246" i="16" s="1"/>
  <c r="AJ247" i="16" s="1"/>
  <c r="AJ248" i="16" s="1"/>
  <c r="AJ249" i="16" s="1"/>
  <c r="AJ250" i="16" s="1"/>
  <c r="AJ251" i="16" s="1"/>
  <c r="AJ252" i="16" s="1"/>
  <c r="AJ253" i="16" s="1"/>
  <c r="AJ254" i="16" s="1"/>
  <c r="AJ255" i="16" s="1"/>
  <c r="AJ256" i="16" s="1"/>
  <c r="AJ257" i="16" s="1"/>
  <c r="AJ258" i="16" s="1"/>
  <c r="AJ259" i="16" s="1"/>
  <c r="AJ260" i="16" s="1"/>
  <c r="AJ261" i="16" s="1"/>
  <c r="AJ262" i="16" s="1"/>
  <c r="AJ263" i="16" s="1"/>
  <c r="AJ264" i="16" s="1"/>
  <c r="AJ265" i="16" s="1"/>
  <c r="AJ266" i="16" s="1"/>
  <c r="AJ267" i="16" s="1"/>
  <c r="AJ268" i="16" s="1"/>
  <c r="AJ269" i="16" s="1"/>
  <c r="AJ270" i="16" s="1"/>
  <c r="AJ271" i="16" s="1"/>
  <c r="AJ272" i="16" s="1"/>
  <c r="AJ273" i="16" s="1"/>
  <c r="AJ274" i="16" s="1"/>
  <c r="AJ275" i="16" s="1"/>
  <c r="AJ276" i="16" s="1"/>
  <c r="AJ277" i="16" s="1"/>
  <c r="AJ278" i="16" s="1"/>
  <c r="AJ279" i="16" s="1"/>
  <c r="AJ280" i="16" s="1"/>
  <c r="AJ281" i="16" s="1"/>
  <c r="AJ282" i="16" s="1"/>
  <c r="AJ283" i="16" s="1"/>
  <c r="AJ284" i="16" s="1"/>
  <c r="AJ285" i="16" s="1"/>
  <c r="AJ286" i="16" s="1"/>
  <c r="AJ287" i="16" s="1"/>
  <c r="AJ288" i="16" s="1"/>
  <c r="AJ289" i="16" s="1"/>
  <c r="AJ290" i="16" s="1"/>
  <c r="AJ291" i="16" s="1"/>
  <c r="AJ292" i="16" s="1"/>
  <c r="AJ293" i="16" s="1"/>
  <c r="AJ294" i="16" s="1"/>
  <c r="AJ295" i="16" s="1"/>
  <c r="AJ296" i="16" s="1"/>
  <c r="AJ297" i="16" s="1"/>
  <c r="AJ298" i="16" s="1"/>
  <c r="AJ299" i="16" s="1"/>
  <c r="AJ300" i="16" s="1"/>
  <c r="AJ301" i="16" s="1"/>
  <c r="AJ302" i="16" s="1"/>
  <c r="AJ303" i="16" s="1"/>
  <c r="AJ304" i="16" s="1"/>
  <c r="AJ305" i="16" s="1"/>
  <c r="AJ306" i="16" s="1"/>
  <c r="AJ307" i="16" s="1"/>
  <c r="AJ308" i="16" s="1"/>
  <c r="AJ309" i="16" s="1"/>
  <c r="AJ310" i="16" s="1"/>
  <c r="AJ311" i="16" s="1"/>
  <c r="AJ312" i="16" s="1"/>
  <c r="AJ313" i="16" s="1"/>
  <c r="AJ314" i="16" s="1"/>
  <c r="AJ315" i="16" s="1"/>
  <c r="AJ316" i="16" s="1"/>
  <c r="AJ317" i="16" s="1"/>
  <c r="AJ318" i="16" s="1"/>
  <c r="AJ319" i="16" s="1"/>
  <c r="AJ320" i="16" s="1"/>
  <c r="AJ321" i="16" s="1"/>
  <c r="AJ322" i="16" s="1"/>
  <c r="AJ323" i="16" s="1"/>
  <c r="AJ324" i="16" s="1"/>
  <c r="AJ325" i="16" s="1"/>
  <c r="AJ326" i="16" s="1"/>
  <c r="AJ327" i="16" s="1"/>
  <c r="AJ328" i="16" s="1"/>
  <c r="AJ329" i="16" s="1"/>
  <c r="AJ330" i="16" s="1"/>
  <c r="AJ331" i="16" s="1"/>
  <c r="AJ332" i="16" s="1"/>
  <c r="AJ333" i="16" s="1"/>
  <c r="AJ334" i="16" s="1"/>
  <c r="AJ335" i="16" s="1"/>
  <c r="AJ336" i="16" s="1"/>
  <c r="AJ337" i="16" s="1"/>
  <c r="AJ338" i="16" s="1"/>
  <c r="AJ339" i="16" s="1"/>
  <c r="AJ340" i="16" s="1"/>
  <c r="AJ341" i="16" s="1"/>
  <c r="AJ342" i="16" s="1"/>
  <c r="AJ343" i="16" s="1"/>
  <c r="AJ344" i="16" s="1"/>
  <c r="AJ345" i="16" s="1"/>
  <c r="AJ346" i="16" s="1"/>
  <c r="AJ347" i="16" s="1"/>
  <c r="AJ348" i="16" s="1"/>
  <c r="AJ349" i="16" s="1"/>
  <c r="AJ350" i="16" s="1"/>
  <c r="AJ351" i="16" s="1"/>
  <c r="AJ352" i="16" s="1"/>
  <c r="AJ353" i="16" s="1"/>
  <c r="AJ354" i="16" s="1"/>
  <c r="AJ355" i="16" s="1"/>
  <c r="AJ356" i="16" s="1"/>
  <c r="AJ357" i="16" s="1"/>
  <c r="AJ358" i="16" s="1"/>
  <c r="AJ359" i="16" s="1"/>
  <c r="AJ360" i="16" s="1"/>
  <c r="AJ361" i="16" s="1"/>
  <c r="AJ362" i="16" s="1"/>
  <c r="AJ363" i="16" s="1"/>
  <c r="AJ364" i="16" s="1"/>
  <c r="AJ365" i="16" s="1"/>
  <c r="AJ366" i="16" s="1"/>
  <c r="AJ367" i="16" s="1"/>
  <c r="AJ368" i="16" s="1"/>
  <c r="AJ369" i="16" s="1"/>
  <c r="AJ370" i="16" s="1"/>
  <c r="AJ371" i="16" s="1"/>
  <c r="AJ372" i="16" s="1"/>
  <c r="AJ373" i="16" s="1"/>
  <c r="AJ374" i="16" s="1"/>
  <c r="AJ375" i="16" s="1"/>
  <c r="AJ376" i="16" s="1"/>
  <c r="AJ377" i="16" s="1"/>
  <c r="AJ378" i="16" s="1"/>
  <c r="AJ379" i="16" s="1"/>
  <c r="AJ380" i="16" s="1"/>
  <c r="AJ381" i="16" s="1"/>
  <c r="AJ382" i="16" s="1"/>
  <c r="AJ383" i="16" s="1"/>
  <c r="AJ384" i="16" s="1"/>
  <c r="AJ385" i="16" s="1"/>
  <c r="AJ386" i="16" s="1"/>
  <c r="AJ387" i="16" s="1"/>
  <c r="AJ388" i="16" s="1"/>
  <c r="AJ389" i="16" s="1"/>
  <c r="AJ390" i="16" s="1"/>
  <c r="AJ391" i="16" s="1"/>
  <c r="AJ392" i="16" s="1"/>
  <c r="AJ393" i="16" s="1"/>
  <c r="AJ394" i="16" s="1"/>
  <c r="AJ395" i="16" s="1"/>
  <c r="AJ396" i="16" s="1"/>
  <c r="AJ397" i="16" s="1"/>
  <c r="AJ398" i="16" s="1"/>
  <c r="AJ399" i="16" s="1"/>
  <c r="AJ400" i="16" s="1"/>
  <c r="AJ401" i="16" s="1"/>
  <c r="AJ402" i="16" s="1"/>
  <c r="AJ403" i="16" s="1"/>
  <c r="AJ404" i="16" s="1"/>
  <c r="AJ405" i="16" s="1"/>
  <c r="AJ406" i="16" s="1"/>
  <c r="AJ407" i="16" s="1"/>
  <c r="AJ408" i="16" s="1"/>
  <c r="AJ409" i="16" s="1"/>
  <c r="AJ410" i="16" s="1"/>
  <c r="AJ411" i="16" s="1"/>
  <c r="AJ412" i="16" s="1"/>
  <c r="AJ413" i="16" s="1"/>
  <c r="AJ414" i="16" s="1"/>
  <c r="AJ415" i="16" s="1"/>
  <c r="AJ416" i="16" s="1"/>
  <c r="AJ417" i="16" s="1"/>
  <c r="AJ418" i="16" s="1"/>
  <c r="AJ419" i="16" s="1"/>
  <c r="AJ420" i="16" s="1"/>
  <c r="AJ421" i="16" s="1"/>
  <c r="AJ422" i="16" s="1"/>
  <c r="AJ423" i="16" s="1"/>
  <c r="AJ424" i="16" s="1"/>
  <c r="AJ425" i="16" s="1"/>
  <c r="AJ426" i="16" s="1"/>
  <c r="AJ427" i="16" s="1"/>
  <c r="AJ428" i="16" s="1"/>
  <c r="AJ429" i="16" s="1"/>
  <c r="AJ430" i="16" s="1"/>
  <c r="AJ431" i="16" s="1"/>
  <c r="AJ432" i="16" s="1"/>
  <c r="AJ433" i="16" s="1"/>
  <c r="AJ434" i="16" s="1"/>
  <c r="AJ435" i="16" s="1"/>
  <c r="AJ436" i="16" s="1"/>
  <c r="AJ437" i="16" s="1"/>
  <c r="AJ438" i="16" s="1"/>
  <c r="AJ439" i="16" s="1"/>
  <c r="AJ440" i="16" s="1"/>
  <c r="AJ441" i="16" s="1"/>
  <c r="AJ442" i="16" s="1"/>
  <c r="AJ443" i="16" s="1"/>
  <c r="AJ444" i="16" s="1"/>
  <c r="AJ445" i="16" s="1"/>
  <c r="AJ446" i="16" s="1"/>
  <c r="AJ447" i="16" s="1"/>
  <c r="AJ448" i="16" s="1"/>
  <c r="AJ449" i="16" s="1"/>
  <c r="AJ450" i="16" s="1"/>
  <c r="AJ451" i="16" s="1"/>
  <c r="AJ452" i="16" s="1"/>
  <c r="AJ453" i="16" s="1"/>
  <c r="AJ454" i="16" s="1"/>
  <c r="AJ455" i="16" s="1"/>
  <c r="AJ456" i="16" s="1"/>
  <c r="AJ457" i="16" s="1"/>
  <c r="AJ458" i="16" s="1"/>
  <c r="AJ459" i="16" s="1"/>
  <c r="AJ460" i="16" s="1"/>
  <c r="AJ461" i="16" s="1"/>
  <c r="AJ462" i="16" s="1"/>
  <c r="AJ463" i="16" s="1"/>
  <c r="AJ464" i="16" s="1"/>
  <c r="AJ465" i="16" s="1"/>
  <c r="AJ466" i="16" s="1"/>
  <c r="AJ467" i="16" s="1"/>
  <c r="AJ468" i="16" s="1"/>
  <c r="AJ469" i="16" s="1"/>
  <c r="AJ470" i="16" s="1"/>
  <c r="AJ471" i="16" s="1"/>
  <c r="AJ472" i="16" s="1"/>
  <c r="AJ473" i="16" s="1"/>
  <c r="AJ474" i="16" s="1"/>
  <c r="AJ475" i="16" s="1"/>
  <c r="AJ476" i="16" s="1"/>
  <c r="AJ477" i="16" s="1"/>
  <c r="AJ478" i="16" s="1"/>
  <c r="AJ479" i="16" s="1"/>
  <c r="AJ480" i="16" s="1"/>
  <c r="AJ481" i="16" s="1"/>
  <c r="AJ482" i="16" s="1"/>
  <c r="AJ483" i="16" s="1"/>
  <c r="AJ484" i="16" s="1"/>
  <c r="AJ485" i="16" s="1"/>
  <c r="AJ486" i="16" s="1"/>
  <c r="AJ487" i="16" s="1"/>
  <c r="AJ488" i="16" s="1"/>
  <c r="AJ489" i="16" s="1"/>
  <c r="AJ490" i="16" s="1"/>
  <c r="AJ491" i="16" s="1"/>
  <c r="AJ492" i="16" s="1"/>
  <c r="AJ493" i="16" s="1"/>
  <c r="AJ494" i="16" s="1"/>
  <c r="AJ495" i="16" s="1"/>
  <c r="AJ496" i="16" s="1"/>
  <c r="AJ497" i="16" s="1"/>
  <c r="AJ498" i="16" s="1"/>
  <c r="AJ499" i="16" s="1"/>
  <c r="AJ500" i="16" s="1"/>
  <c r="AJ501" i="16" s="1"/>
  <c r="AJ502" i="16" s="1"/>
  <c r="AJ503" i="16" s="1"/>
  <c r="AJ504" i="16" s="1"/>
  <c r="AJ505" i="16" s="1"/>
  <c r="AJ506" i="16" s="1"/>
  <c r="AJ507" i="16" s="1"/>
  <c r="AJ508" i="16" s="1"/>
  <c r="AJ509" i="16" s="1"/>
  <c r="AJ510" i="16" s="1"/>
  <c r="AJ511" i="16" s="1"/>
  <c r="AJ512" i="16" s="1"/>
  <c r="AJ513" i="16" s="1"/>
  <c r="AJ514" i="16" s="1"/>
  <c r="AJ515" i="16" s="1"/>
  <c r="AJ516" i="16" s="1"/>
  <c r="AJ517" i="16" s="1"/>
  <c r="AJ518" i="16" s="1"/>
  <c r="AJ519" i="16" s="1"/>
  <c r="AJ520" i="16" s="1"/>
  <c r="AJ521" i="16" s="1"/>
  <c r="AJ522" i="16" s="1"/>
  <c r="AJ523" i="16" s="1"/>
  <c r="AJ524" i="16" s="1"/>
  <c r="AJ525" i="16" s="1"/>
  <c r="AJ526" i="16" s="1"/>
  <c r="AJ527" i="16" s="1"/>
  <c r="AJ528" i="16" s="1"/>
  <c r="AJ529" i="16" s="1"/>
  <c r="AJ530" i="16" s="1"/>
  <c r="AJ531" i="16" s="1"/>
  <c r="AJ532" i="16" s="1"/>
  <c r="AJ533" i="16" s="1"/>
  <c r="AJ534" i="16" s="1"/>
  <c r="AJ535" i="16" s="1"/>
  <c r="AJ536" i="16" s="1"/>
  <c r="AJ537" i="16" s="1"/>
  <c r="AJ538" i="16" s="1"/>
  <c r="AJ539" i="16" s="1"/>
  <c r="AJ540" i="16" s="1"/>
  <c r="AJ541" i="16" s="1"/>
  <c r="AJ542" i="16" s="1"/>
  <c r="AJ543" i="16" s="1"/>
  <c r="AJ544" i="16" s="1"/>
  <c r="AJ545" i="16" s="1"/>
  <c r="AJ546" i="16" s="1"/>
  <c r="AJ547" i="16" s="1"/>
  <c r="AJ548" i="16" s="1"/>
  <c r="AJ549" i="16" s="1"/>
  <c r="AJ550" i="16" s="1"/>
  <c r="AJ551" i="16" s="1"/>
  <c r="AJ552" i="16" s="1"/>
  <c r="AJ553" i="16" s="1"/>
  <c r="AJ554" i="16" s="1"/>
  <c r="AJ555" i="16" s="1"/>
  <c r="AJ556" i="16" s="1"/>
  <c r="AJ557" i="16" s="1"/>
  <c r="AJ558" i="16" s="1"/>
  <c r="AJ559" i="16" s="1"/>
  <c r="AJ560" i="16" s="1"/>
  <c r="AJ561" i="16" s="1"/>
  <c r="AJ562" i="16" s="1"/>
  <c r="AJ563" i="16" s="1"/>
  <c r="AJ564" i="16" s="1"/>
  <c r="AJ565" i="16" s="1"/>
  <c r="AJ566" i="16" s="1"/>
  <c r="AJ567" i="16" s="1"/>
  <c r="AJ568" i="16" s="1"/>
  <c r="AJ569" i="16" s="1"/>
  <c r="AJ570" i="16" s="1"/>
  <c r="AJ571" i="16" s="1"/>
  <c r="AJ572" i="16" s="1"/>
  <c r="AJ573" i="16" s="1"/>
  <c r="AJ574" i="16" s="1"/>
  <c r="AJ575" i="16" s="1"/>
  <c r="AJ576" i="16" s="1"/>
  <c r="AJ577" i="16" s="1"/>
  <c r="AJ578" i="16" s="1"/>
  <c r="AJ579" i="16" s="1"/>
  <c r="AJ580" i="16" s="1"/>
  <c r="AJ581" i="16" s="1"/>
  <c r="AJ582" i="16" s="1"/>
  <c r="AJ583" i="16" s="1"/>
  <c r="AJ584" i="16" s="1"/>
  <c r="AJ585" i="16" s="1"/>
  <c r="AJ586" i="16" s="1"/>
  <c r="AJ587" i="16" s="1"/>
  <c r="AJ588" i="16" s="1"/>
  <c r="AJ589" i="16" s="1"/>
  <c r="AJ590" i="16" s="1"/>
  <c r="AJ591" i="16" s="1"/>
  <c r="AJ592" i="16" s="1"/>
  <c r="AJ593" i="16" s="1"/>
  <c r="AJ594" i="16" s="1"/>
  <c r="AJ595" i="16" s="1"/>
  <c r="AJ596" i="16" s="1"/>
  <c r="AJ597" i="16" s="1"/>
  <c r="AJ598" i="16" s="1"/>
  <c r="AJ599" i="16" s="1"/>
  <c r="AJ600" i="16" s="1"/>
  <c r="AJ601" i="16" s="1"/>
  <c r="AJ602" i="16" s="1"/>
  <c r="AJ603" i="16" s="1"/>
  <c r="AJ604" i="16" s="1"/>
  <c r="AJ605" i="16" s="1"/>
  <c r="AJ606" i="16" s="1"/>
  <c r="AJ607" i="16" s="1"/>
  <c r="AJ608" i="16" s="1"/>
  <c r="AJ609" i="16" s="1"/>
  <c r="AJ610" i="16" s="1"/>
  <c r="AJ611" i="16" s="1"/>
  <c r="AJ612" i="16" s="1"/>
  <c r="AJ613" i="16" s="1"/>
  <c r="AJ614" i="16" s="1"/>
  <c r="AJ615" i="16" s="1"/>
  <c r="AJ616" i="16" s="1"/>
  <c r="AJ617" i="16" s="1"/>
  <c r="AJ618" i="16" s="1"/>
  <c r="AJ619" i="16" s="1"/>
  <c r="AJ620" i="16" s="1"/>
  <c r="AJ621" i="16" s="1"/>
  <c r="AJ622" i="16" s="1"/>
  <c r="AJ623" i="16" s="1"/>
  <c r="AJ624" i="16" s="1"/>
  <c r="AJ625" i="16" s="1"/>
  <c r="AJ626" i="16" s="1"/>
  <c r="AJ627" i="16" s="1"/>
  <c r="AJ628" i="16" s="1"/>
  <c r="AJ629" i="16" s="1"/>
  <c r="AJ630" i="16" s="1"/>
  <c r="AJ631" i="16" s="1"/>
  <c r="AJ632" i="16" s="1"/>
  <c r="AJ633" i="16" s="1"/>
  <c r="AJ634" i="16" s="1"/>
  <c r="AJ635" i="16" s="1"/>
  <c r="AJ636" i="16" s="1"/>
  <c r="AJ637" i="16" s="1"/>
  <c r="AJ638" i="16" s="1"/>
  <c r="AJ639" i="16" s="1"/>
  <c r="AJ640" i="16" s="1"/>
  <c r="AJ641" i="16" s="1"/>
  <c r="AJ642" i="16" s="1"/>
  <c r="AJ643" i="16" s="1"/>
  <c r="AJ644" i="16" s="1"/>
  <c r="AJ645" i="16" s="1"/>
  <c r="AJ646" i="16" s="1"/>
  <c r="AJ647" i="16" s="1"/>
  <c r="AJ648" i="16" s="1"/>
  <c r="AJ649" i="16" s="1"/>
  <c r="AJ650" i="16" s="1"/>
  <c r="AJ651" i="16" s="1"/>
  <c r="AJ652" i="16" s="1"/>
  <c r="AJ653" i="16" s="1"/>
  <c r="AJ654" i="16" s="1"/>
  <c r="AJ655" i="16" s="1"/>
  <c r="AJ656" i="16" s="1"/>
  <c r="AJ657" i="16" s="1"/>
  <c r="AJ658" i="16" s="1"/>
  <c r="AJ659" i="16" s="1"/>
  <c r="AJ660" i="16" s="1"/>
  <c r="AJ661" i="16" s="1"/>
  <c r="AJ662" i="16" s="1"/>
  <c r="AJ663" i="16" s="1"/>
  <c r="AJ664" i="16" s="1"/>
  <c r="AJ665" i="16" s="1"/>
  <c r="AJ666" i="16" s="1"/>
  <c r="AJ667" i="16" s="1"/>
  <c r="AJ668" i="16" s="1"/>
  <c r="AJ669" i="16" s="1"/>
  <c r="AJ670" i="16" s="1"/>
  <c r="AJ671" i="16" s="1"/>
  <c r="AJ672" i="16" s="1"/>
  <c r="AJ673" i="16" s="1"/>
  <c r="AJ674" i="16" s="1"/>
  <c r="AJ675" i="16" s="1"/>
  <c r="AJ676" i="16" s="1"/>
  <c r="AJ677" i="16" s="1"/>
  <c r="AJ678" i="16" s="1"/>
  <c r="AJ679" i="16" s="1"/>
  <c r="AJ680" i="16" s="1"/>
  <c r="AJ681" i="16" s="1"/>
  <c r="AJ682" i="16" s="1"/>
  <c r="AJ683" i="16" s="1"/>
  <c r="AJ684" i="16" s="1"/>
  <c r="AJ685" i="16" s="1"/>
  <c r="AJ686" i="16" s="1"/>
  <c r="AJ687" i="16" s="1"/>
  <c r="AJ688" i="16" s="1"/>
  <c r="AJ689" i="16" s="1"/>
  <c r="AJ690" i="16" s="1"/>
  <c r="AJ691" i="16" s="1"/>
  <c r="AJ692" i="16" s="1"/>
  <c r="AJ693" i="16" s="1"/>
  <c r="AJ694" i="16" s="1"/>
  <c r="AJ695" i="16" s="1"/>
  <c r="AJ696" i="16" s="1"/>
  <c r="AJ697" i="16" s="1"/>
  <c r="AJ698" i="16" s="1"/>
  <c r="AJ699" i="16" s="1"/>
  <c r="AJ700" i="16" s="1"/>
  <c r="AJ701" i="16" s="1"/>
  <c r="AJ702" i="16" s="1"/>
  <c r="AJ703" i="16" s="1"/>
  <c r="AJ704" i="16" s="1"/>
  <c r="AJ705" i="16" s="1"/>
  <c r="AJ706" i="16" s="1"/>
  <c r="AJ707" i="16" s="1"/>
  <c r="AJ708" i="16" s="1"/>
  <c r="AJ709" i="16" s="1"/>
  <c r="AJ710" i="16" s="1"/>
  <c r="AJ711" i="16" s="1"/>
  <c r="AJ712" i="16" s="1"/>
  <c r="AJ713" i="16" s="1"/>
  <c r="AJ714" i="16" s="1"/>
  <c r="AJ715" i="16" s="1"/>
  <c r="AJ716" i="16" s="1"/>
  <c r="AJ717" i="16" s="1"/>
  <c r="AJ718" i="16" s="1"/>
  <c r="AJ719" i="16" s="1"/>
  <c r="AJ720" i="16" s="1"/>
  <c r="AJ721" i="16" s="1"/>
  <c r="AJ722" i="16" s="1"/>
  <c r="AJ723" i="16" s="1"/>
  <c r="AJ724" i="16" s="1"/>
  <c r="AJ725" i="16" s="1"/>
  <c r="AJ726" i="16" s="1"/>
  <c r="AJ727" i="16" s="1"/>
  <c r="AJ728" i="16" s="1"/>
  <c r="AJ729" i="16" s="1"/>
  <c r="AJ730" i="16" s="1"/>
  <c r="AJ731" i="16" s="1"/>
  <c r="AJ732" i="16" s="1"/>
  <c r="AJ733" i="16" s="1"/>
  <c r="AJ734" i="16" s="1"/>
  <c r="AJ735" i="16" s="1"/>
  <c r="AJ736" i="16" s="1"/>
  <c r="AJ737" i="16" s="1"/>
  <c r="AJ738" i="16" s="1"/>
  <c r="AJ739" i="16" s="1"/>
  <c r="AJ740" i="16" s="1"/>
  <c r="AJ741" i="16" s="1"/>
  <c r="AJ742" i="16" s="1"/>
  <c r="AJ743" i="16" s="1"/>
  <c r="AJ744" i="16" s="1"/>
  <c r="AJ745" i="16" s="1"/>
  <c r="AJ746" i="16" s="1"/>
  <c r="AJ747" i="16" s="1"/>
  <c r="AJ748" i="16" s="1"/>
  <c r="AJ749" i="16" s="1"/>
  <c r="AJ750" i="16" s="1"/>
  <c r="AJ751" i="16" s="1"/>
  <c r="AJ752" i="16" s="1"/>
  <c r="AJ753" i="16" s="1"/>
  <c r="AJ754" i="16" s="1"/>
  <c r="AJ755" i="16" s="1"/>
  <c r="AJ756" i="16" s="1"/>
  <c r="AJ757" i="16" s="1"/>
  <c r="AJ758" i="16" s="1"/>
  <c r="AJ759" i="16" s="1"/>
  <c r="AJ760" i="16" s="1"/>
  <c r="AJ761" i="16" s="1"/>
  <c r="AJ762" i="16" s="1"/>
  <c r="AJ763" i="16" s="1"/>
  <c r="AJ764" i="16" s="1"/>
  <c r="AJ765" i="16" s="1"/>
  <c r="AJ766" i="16" s="1"/>
  <c r="AJ767" i="16" s="1"/>
  <c r="AJ768" i="16" s="1"/>
  <c r="AJ769" i="16" s="1"/>
  <c r="AJ770" i="16" s="1"/>
  <c r="AJ771" i="16" s="1"/>
  <c r="AJ772" i="16" s="1"/>
  <c r="AJ773" i="16" s="1"/>
  <c r="AJ774" i="16" s="1"/>
  <c r="AJ775" i="16" s="1"/>
  <c r="AJ776" i="16" s="1"/>
  <c r="AJ777" i="16" s="1"/>
  <c r="AJ778" i="16" s="1"/>
  <c r="AJ779" i="16" s="1"/>
  <c r="AJ780" i="16" s="1"/>
  <c r="AJ781" i="16" s="1"/>
  <c r="AJ782" i="16" s="1"/>
  <c r="AJ783" i="16" s="1"/>
  <c r="AJ784" i="16" s="1"/>
  <c r="AJ785" i="16" s="1"/>
  <c r="AJ786" i="16" s="1"/>
  <c r="AJ787" i="16" s="1"/>
  <c r="AJ788" i="16" s="1"/>
  <c r="AJ789" i="16" s="1"/>
  <c r="AJ790" i="16" s="1"/>
  <c r="AJ791" i="16" s="1"/>
  <c r="AJ792" i="16" s="1"/>
  <c r="AJ793" i="16" s="1"/>
  <c r="AJ794" i="16" s="1"/>
  <c r="AJ795" i="16" s="1"/>
  <c r="AJ796" i="16" s="1"/>
  <c r="AJ797" i="16" s="1"/>
  <c r="AJ798" i="16" s="1"/>
  <c r="AJ799" i="16" s="1"/>
  <c r="AJ800" i="16" s="1"/>
  <c r="AJ801" i="16" s="1"/>
  <c r="AJ802" i="16" s="1"/>
  <c r="AJ803" i="16" s="1"/>
  <c r="AJ804" i="16" s="1"/>
  <c r="AJ805" i="16" s="1"/>
  <c r="AJ806" i="16" s="1"/>
  <c r="AJ807" i="16" s="1"/>
  <c r="AJ808" i="16" s="1"/>
  <c r="AJ809" i="16" s="1"/>
  <c r="AJ810" i="16" s="1"/>
  <c r="AJ811" i="16" s="1"/>
  <c r="AJ812" i="16" s="1"/>
  <c r="AJ813" i="16" s="1"/>
  <c r="AJ814" i="16" s="1"/>
  <c r="AJ815" i="16" s="1"/>
  <c r="AJ816" i="16" s="1"/>
  <c r="AJ817" i="16" s="1"/>
  <c r="AJ818" i="16" s="1"/>
  <c r="AJ819" i="16" s="1"/>
  <c r="AJ820" i="16" s="1"/>
  <c r="AJ821" i="16" s="1"/>
  <c r="AJ822" i="16" s="1"/>
  <c r="AJ823" i="16" s="1"/>
  <c r="AJ824" i="16" s="1"/>
  <c r="AJ825" i="16" s="1"/>
  <c r="AJ826" i="16" s="1"/>
  <c r="AJ827" i="16" s="1"/>
  <c r="AJ828" i="16" s="1"/>
  <c r="AJ829" i="16" s="1"/>
  <c r="AJ830" i="16" s="1"/>
  <c r="AJ831" i="16" s="1"/>
  <c r="AJ832" i="16" s="1"/>
  <c r="AJ833" i="16" s="1"/>
  <c r="AJ834" i="16" s="1"/>
  <c r="AJ835" i="16" s="1"/>
  <c r="AJ836" i="16" s="1"/>
  <c r="AJ837" i="16" s="1"/>
  <c r="AJ838" i="16" s="1"/>
  <c r="AJ839" i="16" s="1"/>
  <c r="AJ840" i="16" s="1"/>
  <c r="AJ841" i="16" s="1"/>
  <c r="AJ842" i="16" s="1"/>
  <c r="AJ843" i="16" s="1"/>
  <c r="AJ844" i="16" s="1"/>
  <c r="AJ845" i="16" s="1"/>
  <c r="AJ846" i="16" s="1"/>
  <c r="AJ847" i="16" s="1"/>
  <c r="AJ848" i="16" s="1"/>
  <c r="AJ849" i="16" s="1"/>
  <c r="AJ850" i="16" s="1"/>
  <c r="AJ851" i="16" s="1"/>
  <c r="AJ852" i="16" s="1"/>
  <c r="AJ853" i="16" s="1"/>
  <c r="AJ854" i="16" s="1"/>
  <c r="AJ855" i="16" s="1"/>
  <c r="AJ856" i="16" s="1"/>
  <c r="AJ857" i="16" s="1"/>
  <c r="AJ858" i="16" s="1"/>
  <c r="AJ859" i="16" s="1"/>
  <c r="AJ860" i="16" s="1"/>
  <c r="AJ861" i="16" s="1"/>
  <c r="AJ862" i="16" s="1"/>
  <c r="AJ863" i="16" s="1"/>
  <c r="AJ864" i="16" s="1"/>
  <c r="AJ865" i="16" s="1"/>
  <c r="AJ866" i="16" s="1"/>
  <c r="AJ867" i="16" s="1"/>
  <c r="AJ868" i="16" s="1"/>
  <c r="AJ869" i="16" s="1"/>
  <c r="AJ870" i="16" s="1"/>
  <c r="AJ871" i="16" s="1"/>
  <c r="AJ872" i="16" s="1"/>
  <c r="AJ873" i="16" s="1"/>
  <c r="AJ874" i="16" s="1"/>
  <c r="AJ875" i="16" s="1"/>
  <c r="AJ876" i="16" s="1"/>
  <c r="AJ877" i="16" s="1"/>
  <c r="AJ878" i="16" s="1"/>
  <c r="AJ879" i="16" s="1"/>
  <c r="AJ880" i="16" s="1"/>
  <c r="AJ881" i="16" s="1"/>
  <c r="AJ882" i="16" s="1"/>
  <c r="AJ883" i="16" s="1"/>
  <c r="AJ884" i="16" s="1"/>
  <c r="AJ885" i="16" s="1"/>
  <c r="AJ886" i="16" s="1"/>
  <c r="AJ887" i="16" s="1"/>
  <c r="AJ888" i="16" s="1"/>
  <c r="AJ889" i="16" s="1"/>
  <c r="AJ890" i="16" s="1"/>
  <c r="AJ891" i="16" s="1"/>
  <c r="AJ892" i="16" s="1"/>
  <c r="AJ893" i="16" s="1"/>
  <c r="AJ894" i="16" s="1"/>
  <c r="AJ895" i="16" s="1"/>
  <c r="AJ896" i="16" s="1"/>
  <c r="AJ897" i="16" s="1"/>
  <c r="AJ898" i="16" s="1"/>
  <c r="AJ899" i="16" s="1"/>
  <c r="AJ900" i="16" s="1"/>
  <c r="AJ901" i="16" s="1"/>
  <c r="AJ902" i="16" s="1"/>
  <c r="AJ903" i="16" s="1"/>
  <c r="AJ904" i="16" s="1"/>
  <c r="AJ905" i="16" s="1"/>
  <c r="AJ906" i="16" s="1"/>
  <c r="AJ907" i="16" s="1"/>
  <c r="AJ908" i="16" s="1"/>
  <c r="AJ909" i="16" s="1"/>
  <c r="AJ910" i="16" s="1"/>
  <c r="AJ911" i="16" s="1"/>
  <c r="AJ912" i="16" s="1"/>
  <c r="AJ913" i="16" s="1"/>
  <c r="AJ914" i="16" s="1"/>
  <c r="AJ915" i="16" s="1"/>
  <c r="AJ916" i="16" s="1"/>
  <c r="AJ917" i="16" s="1"/>
  <c r="AJ918" i="16" s="1"/>
  <c r="AJ919" i="16" s="1"/>
  <c r="AJ920" i="16" s="1"/>
  <c r="AJ921" i="16" s="1"/>
  <c r="AJ922" i="16" s="1"/>
  <c r="AJ923" i="16" s="1"/>
  <c r="AJ924" i="16" s="1"/>
  <c r="AJ925" i="16" s="1"/>
  <c r="AJ926" i="16" s="1"/>
  <c r="AJ927" i="16" s="1"/>
  <c r="AJ928" i="16" s="1"/>
  <c r="AJ929" i="16" s="1"/>
  <c r="AJ930" i="16" s="1"/>
  <c r="AJ931" i="16" s="1"/>
  <c r="AJ932" i="16" s="1"/>
  <c r="AJ933" i="16" s="1"/>
  <c r="AJ934" i="16" s="1"/>
  <c r="AJ935" i="16" s="1"/>
  <c r="AJ936" i="16" s="1"/>
  <c r="AJ937" i="16" s="1"/>
  <c r="AJ938" i="16" s="1"/>
  <c r="AJ939" i="16" s="1"/>
  <c r="AJ940" i="16" s="1"/>
  <c r="AJ941" i="16" s="1"/>
  <c r="AJ942" i="16" s="1"/>
  <c r="AJ943" i="16" s="1"/>
  <c r="AJ944" i="16" s="1"/>
  <c r="AJ945" i="16" s="1"/>
  <c r="AJ946" i="16" s="1"/>
  <c r="AJ947" i="16" s="1"/>
  <c r="AJ948" i="16" s="1"/>
  <c r="AJ949" i="16" s="1"/>
  <c r="AJ950" i="16" s="1"/>
  <c r="AJ951" i="16" s="1"/>
  <c r="AJ952" i="16" s="1"/>
  <c r="AJ953" i="16" s="1"/>
  <c r="AJ954" i="16" s="1"/>
  <c r="AJ955" i="16" s="1"/>
  <c r="AJ956" i="16" s="1"/>
  <c r="AJ957" i="16" s="1"/>
  <c r="AJ958" i="16" s="1"/>
  <c r="AJ959" i="16" s="1"/>
  <c r="AJ960" i="16" s="1"/>
  <c r="AJ961" i="16" s="1"/>
  <c r="AJ962" i="16" s="1"/>
  <c r="AJ963" i="16" s="1"/>
  <c r="AJ964" i="16" s="1"/>
  <c r="AJ965" i="16" s="1"/>
  <c r="AJ966" i="16" s="1"/>
  <c r="AJ967" i="16" s="1"/>
  <c r="AJ968" i="16" s="1"/>
  <c r="AJ969" i="16" s="1"/>
  <c r="AJ970" i="16" s="1"/>
  <c r="AJ971" i="16" s="1"/>
  <c r="AJ972" i="16" s="1"/>
  <c r="AJ973" i="16" s="1"/>
  <c r="AJ974" i="16" s="1"/>
  <c r="AJ975" i="16" s="1"/>
  <c r="AJ976" i="16" s="1"/>
  <c r="AJ977" i="16" s="1"/>
  <c r="AJ978" i="16" s="1"/>
  <c r="AJ979" i="16" s="1"/>
  <c r="AJ980" i="16" s="1"/>
  <c r="AJ981" i="16" s="1"/>
  <c r="AJ982" i="16" s="1"/>
  <c r="AJ983" i="16" s="1"/>
  <c r="AJ984" i="16" s="1"/>
  <c r="AJ985" i="16" s="1"/>
  <c r="AJ986" i="16" s="1"/>
  <c r="AJ987" i="16" s="1"/>
  <c r="AJ988" i="16" s="1"/>
  <c r="AJ989" i="16" s="1"/>
  <c r="AJ990" i="16" s="1"/>
  <c r="AJ991" i="16" s="1"/>
  <c r="AJ992" i="16" s="1"/>
  <c r="AJ993" i="16" s="1"/>
  <c r="AJ994" i="16" s="1"/>
  <c r="AJ995" i="16" s="1"/>
  <c r="AJ996" i="16" s="1"/>
  <c r="AJ997" i="16" s="1"/>
  <c r="AJ998" i="16" s="1"/>
  <c r="AJ999" i="16" s="1"/>
  <c r="AJ1000" i="16" s="1"/>
  <c r="AJ1001" i="16" s="1"/>
  <c r="AJ1002" i="16" s="1"/>
  <c r="AJ1003" i="16" s="1"/>
  <c r="AJ1004" i="16" s="1"/>
  <c r="AJ1005" i="16" s="1"/>
  <c r="AJ1006" i="16" s="1"/>
  <c r="AJ1007" i="16" s="1"/>
  <c r="AJ1008" i="16" s="1"/>
  <c r="AJ1009" i="16" s="1"/>
  <c r="AJ1010" i="16" s="1"/>
  <c r="AJ1011" i="16" s="1"/>
  <c r="AJ1012" i="16" s="1"/>
  <c r="AJ1013" i="16" s="1"/>
  <c r="AJ1014" i="16" s="1"/>
  <c r="AJ1015" i="16" s="1"/>
  <c r="AJ1016" i="16" s="1"/>
  <c r="AJ1017" i="16" s="1"/>
  <c r="AJ1018" i="16" s="1"/>
  <c r="AJ1019" i="16" s="1"/>
  <c r="AJ1020" i="16" s="1"/>
  <c r="AJ1021" i="16" s="1"/>
  <c r="AJ1022" i="16" s="1"/>
  <c r="AJ1023" i="16" s="1"/>
  <c r="AJ1024" i="16" s="1"/>
  <c r="AJ1025" i="16" s="1"/>
  <c r="AJ1026" i="16" s="1"/>
  <c r="AJ1027" i="16" s="1"/>
  <c r="AJ1028" i="16" s="1"/>
  <c r="AJ1029" i="16" s="1"/>
  <c r="AJ1030" i="16" s="1"/>
  <c r="AJ1031" i="16" s="1"/>
  <c r="AJ1032" i="16" s="1"/>
  <c r="AJ1033" i="16" s="1"/>
  <c r="AJ1034" i="16" s="1"/>
  <c r="AJ1035" i="16" s="1"/>
  <c r="AJ1036" i="16" s="1"/>
  <c r="AJ1037" i="16" s="1"/>
  <c r="AJ1038" i="16" s="1"/>
  <c r="AJ1039" i="16" s="1"/>
  <c r="AJ1040" i="16" s="1"/>
  <c r="AJ1041" i="16" s="1"/>
  <c r="AJ1042" i="16" s="1"/>
  <c r="AJ1043" i="16" s="1"/>
  <c r="AJ1044" i="16" s="1"/>
  <c r="AJ1045" i="16" s="1"/>
  <c r="AJ1046" i="16" s="1"/>
  <c r="AJ1047" i="16" s="1"/>
  <c r="AJ1048" i="16" s="1"/>
  <c r="AJ1049" i="16" s="1"/>
  <c r="AJ1050" i="16" s="1"/>
  <c r="AJ1051" i="16" s="1"/>
  <c r="AJ1052" i="16" s="1"/>
  <c r="AJ1053" i="16" s="1"/>
  <c r="AJ1054" i="16" s="1"/>
  <c r="AJ1055" i="16" s="1"/>
  <c r="AJ1056" i="16" s="1"/>
  <c r="AJ1057" i="16" s="1"/>
  <c r="AJ1058" i="16" s="1"/>
  <c r="AJ1059" i="16" s="1"/>
  <c r="AJ1060" i="16" s="1"/>
  <c r="AJ1061" i="16" s="1"/>
  <c r="AJ1062" i="16" s="1"/>
  <c r="AJ1063" i="16" s="1"/>
  <c r="AJ1064" i="16" s="1"/>
  <c r="AJ1065" i="16" s="1"/>
  <c r="AJ1066" i="16" s="1"/>
  <c r="AJ1067" i="16" s="1"/>
  <c r="AJ1068" i="16" s="1"/>
  <c r="AJ1069" i="16" s="1"/>
  <c r="AJ1070" i="16" s="1"/>
  <c r="AJ1071" i="16" s="1"/>
  <c r="AJ1072" i="16" s="1"/>
  <c r="AJ1073" i="16" s="1"/>
  <c r="AJ1074" i="16" s="1"/>
  <c r="AJ1075" i="16" s="1"/>
  <c r="AJ1076" i="16" s="1"/>
  <c r="AJ1077" i="16" s="1"/>
  <c r="AJ1078" i="16" s="1"/>
  <c r="AJ1079" i="16" s="1"/>
  <c r="AJ1080" i="16" s="1"/>
  <c r="AJ1081" i="16" s="1"/>
  <c r="AJ1082" i="16" s="1"/>
  <c r="AJ1083" i="16" s="1"/>
  <c r="AJ1084" i="16" s="1"/>
  <c r="AJ1085" i="16" s="1"/>
  <c r="AJ1086" i="16" s="1"/>
  <c r="AJ1087" i="16" s="1"/>
  <c r="AJ1088" i="16" s="1"/>
  <c r="AJ1089" i="16" s="1"/>
  <c r="AJ1090" i="16" s="1"/>
  <c r="AJ1091" i="16" s="1"/>
  <c r="AJ1092" i="16" s="1"/>
  <c r="AJ1093" i="16" s="1"/>
  <c r="AJ1094" i="16" s="1"/>
  <c r="AJ1095" i="16" s="1"/>
  <c r="AJ1096" i="16" s="1"/>
  <c r="AJ1097" i="16" s="1"/>
  <c r="AJ1098" i="16" s="1"/>
  <c r="AJ1099" i="16" s="1"/>
  <c r="AJ1100" i="16" s="1"/>
  <c r="AJ1101" i="16" s="1"/>
  <c r="AJ1102" i="16" s="1"/>
  <c r="AJ1103" i="16" s="1"/>
  <c r="AJ1104" i="16" s="1"/>
  <c r="AJ1105" i="16" s="1"/>
  <c r="AJ1106" i="16" s="1"/>
  <c r="AJ1107" i="16" s="1"/>
  <c r="AJ1108" i="16" s="1"/>
  <c r="AJ1109" i="16" s="1"/>
  <c r="AJ1110" i="16" s="1"/>
  <c r="AJ1111" i="16" s="1"/>
  <c r="AJ1112" i="16" s="1"/>
  <c r="AJ1113" i="16" s="1"/>
  <c r="AJ1114" i="16" s="1"/>
  <c r="AJ1115" i="16" s="1"/>
  <c r="AJ1116" i="16" s="1"/>
  <c r="AJ1117" i="16" s="1"/>
  <c r="AJ1118" i="16" s="1"/>
  <c r="AJ1119" i="16" s="1"/>
  <c r="AJ1120" i="16" s="1"/>
  <c r="AJ1121" i="16" s="1"/>
  <c r="AJ1122" i="16" s="1"/>
  <c r="AJ1123" i="16" s="1"/>
  <c r="AJ1124" i="16" s="1"/>
  <c r="AJ1125" i="16" s="1"/>
  <c r="AJ1126" i="16" s="1"/>
  <c r="AJ1127" i="16" s="1"/>
  <c r="AJ1128" i="16" s="1"/>
  <c r="AJ1129" i="16" s="1"/>
  <c r="AJ1130" i="16" s="1"/>
  <c r="AJ1131" i="16" s="1"/>
  <c r="AJ1132" i="16" s="1"/>
  <c r="AJ1133" i="16" s="1"/>
  <c r="AJ1134" i="16" s="1"/>
  <c r="AJ1135" i="16" s="1"/>
  <c r="AJ1136" i="16" s="1"/>
  <c r="AJ1137" i="16" s="1"/>
  <c r="AJ1138" i="16" s="1"/>
  <c r="AJ1139" i="16" s="1"/>
  <c r="AJ1140" i="16" s="1"/>
  <c r="AJ1141" i="16" s="1"/>
  <c r="AJ1142" i="16" s="1"/>
  <c r="AJ1143" i="16" s="1"/>
  <c r="AJ1144" i="16" s="1"/>
  <c r="AJ1145" i="16" s="1"/>
  <c r="AJ1146" i="16" s="1"/>
  <c r="AJ1147" i="16" s="1"/>
  <c r="AJ1148" i="16" s="1"/>
  <c r="AJ1149" i="16" s="1"/>
  <c r="AJ1150" i="16" s="1"/>
  <c r="AJ1151" i="16" s="1"/>
  <c r="AJ1152" i="16" s="1"/>
  <c r="AJ1153" i="16" s="1"/>
  <c r="AJ1154" i="16" s="1"/>
  <c r="AJ1155" i="16" s="1"/>
  <c r="AJ1156" i="16" s="1"/>
  <c r="AJ1157" i="16" s="1"/>
  <c r="AJ1158" i="16" s="1"/>
  <c r="AJ1159" i="16" s="1"/>
  <c r="AJ1160" i="16" s="1"/>
  <c r="AJ1161" i="16" s="1"/>
  <c r="AJ1162" i="16" s="1"/>
  <c r="AJ1163" i="16" s="1"/>
  <c r="AJ1164" i="16" s="1"/>
  <c r="AJ1165" i="16" s="1"/>
  <c r="AJ1166" i="16" s="1"/>
  <c r="AJ1167" i="16" s="1"/>
  <c r="AJ1168" i="16" s="1"/>
  <c r="AJ1169" i="16" s="1"/>
  <c r="AJ1170" i="16" s="1"/>
  <c r="AJ1171" i="16" s="1"/>
  <c r="AJ1172" i="16" s="1"/>
  <c r="AJ1173" i="16" s="1"/>
  <c r="AJ1174" i="16" s="1"/>
  <c r="AJ1175" i="16" s="1"/>
  <c r="AJ1176" i="16" s="1"/>
  <c r="AJ1177" i="16" s="1"/>
  <c r="AJ1178" i="16" s="1"/>
  <c r="AJ1179" i="16" s="1"/>
  <c r="AJ1180" i="16" s="1"/>
  <c r="AJ1181" i="16" s="1"/>
  <c r="AJ1182" i="16" s="1"/>
  <c r="AJ1183" i="16" s="1"/>
  <c r="AJ1184" i="16" s="1"/>
  <c r="AJ1185" i="16" s="1"/>
  <c r="AJ1186" i="16" s="1"/>
  <c r="AJ1187" i="16" s="1"/>
  <c r="AJ1188" i="16" s="1"/>
  <c r="AJ1189" i="16" s="1"/>
  <c r="AJ1190" i="16" s="1"/>
  <c r="AJ1191" i="16" s="1"/>
  <c r="AJ1192" i="16" s="1"/>
  <c r="AJ1193" i="16" s="1"/>
  <c r="AJ1194" i="16" s="1"/>
  <c r="AJ1195" i="16" s="1"/>
  <c r="AJ1196" i="16" s="1"/>
  <c r="AJ1197" i="16" s="1"/>
  <c r="AJ1198" i="16" s="1"/>
  <c r="AJ1199" i="16" s="1"/>
  <c r="AJ1200" i="16" s="1"/>
  <c r="AJ1201" i="16" s="1"/>
  <c r="AJ1202" i="16" s="1"/>
  <c r="AJ1203" i="16" s="1"/>
  <c r="AJ1204" i="16" s="1"/>
  <c r="AJ1205" i="16" s="1"/>
  <c r="AJ1206" i="16" s="1"/>
  <c r="AJ1207" i="16" s="1"/>
  <c r="AJ1208" i="16" s="1"/>
  <c r="AJ1209" i="16" s="1"/>
  <c r="AJ1210" i="16" s="1"/>
  <c r="AJ1211" i="16" s="1"/>
  <c r="AJ1212" i="16" s="1"/>
  <c r="AJ1213" i="16" s="1"/>
  <c r="AJ1214" i="16" s="1"/>
  <c r="AJ1215" i="16" s="1"/>
  <c r="AJ1216" i="16" s="1"/>
  <c r="AJ1217" i="16" s="1"/>
  <c r="AJ1218" i="16" s="1"/>
  <c r="AJ1219" i="16" s="1"/>
  <c r="AJ1220" i="16" s="1"/>
  <c r="AJ1221" i="16" s="1"/>
  <c r="AJ1222" i="16" s="1"/>
  <c r="AJ1223" i="16" s="1"/>
  <c r="AJ1224" i="16" s="1"/>
  <c r="AJ1225" i="16" s="1"/>
  <c r="AJ1226" i="16" s="1"/>
  <c r="AJ1227" i="16" s="1"/>
  <c r="AJ1228" i="16" s="1"/>
  <c r="AJ1229" i="16" s="1"/>
  <c r="AJ1230" i="16" s="1"/>
  <c r="AJ1231" i="16" s="1"/>
  <c r="AJ1232" i="16" s="1"/>
  <c r="AJ1233" i="16" s="1"/>
  <c r="AJ1234" i="16" s="1"/>
  <c r="AJ1235" i="16" s="1"/>
  <c r="AJ1236" i="16" s="1"/>
  <c r="AJ1237" i="16" s="1"/>
  <c r="AJ1238" i="16" s="1"/>
  <c r="AJ1239" i="16" s="1"/>
  <c r="AJ1240" i="16" s="1"/>
  <c r="AJ1241" i="16" s="1"/>
  <c r="AJ1242" i="16" s="1"/>
  <c r="AJ1243" i="16" s="1"/>
  <c r="AJ1244" i="16" s="1"/>
  <c r="AJ1245" i="16" s="1"/>
  <c r="AJ1246" i="16" s="1"/>
  <c r="AJ1247" i="16" s="1"/>
  <c r="AJ1248" i="16" s="1"/>
  <c r="AJ1249" i="16" s="1"/>
  <c r="AJ1250" i="16" s="1"/>
  <c r="AJ1251" i="16" s="1"/>
  <c r="AJ1252" i="16" s="1"/>
  <c r="AJ1253" i="16" s="1"/>
  <c r="AJ1254" i="16" s="1"/>
  <c r="AJ1255" i="16" s="1"/>
  <c r="AJ1256" i="16" s="1"/>
  <c r="AJ1257" i="16" s="1"/>
  <c r="AJ1258" i="16" s="1"/>
  <c r="AJ1259" i="16" s="1"/>
  <c r="AJ1260" i="16" s="1"/>
  <c r="AJ1261" i="16" s="1"/>
  <c r="AJ1262" i="16" s="1"/>
  <c r="AJ1263" i="16" s="1"/>
  <c r="AJ1264" i="16" s="1"/>
  <c r="AJ1265" i="16" s="1"/>
  <c r="AJ1266" i="16" s="1"/>
  <c r="AJ1267" i="16" s="1"/>
  <c r="AJ1268" i="16" s="1"/>
  <c r="AJ1269" i="16" s="1"/>
  <c r="AJ1270" i="16" s="1"/>
  <c r="AJ1271" i="16" s="1"/>
  <c r="AJ1272" i="16" s="1"/>
  <c r="AJ1273" i="16" s="1"/>
  <c r="AJ1274" i="16" s="1"/>
  <c r="AJ1275" i="16" s="1"/>
  <c r="AJ1276" i="16" s="1"/>
  <c r="AJ1277" i="16" s="1"/>
  <c r="AJ1278" i="16" s="1"/>
  <c r="AJ1279" i="16" s="1"/>
  <c r="AJ1280" i="16" s="1"/>
  <c r="AJ1281" i="16" s="1"/>
  <c r="AJ1282" i="16" s="1"/>
  <c r="AJ1283" i="16" s="1"/>
  <c r="AJ1284" i="16" s="1"/>
  <c r="AJ1285" i="16" s="1"/>
  <c r="AJ1286" i="16" s="1"/>
  <c r="AJ1287" i="16" s="1"/>
  <c r="AJ1288" i="16" s="1"/>
  <c r="AJ1289" i="16" s="1"/>
  <c r="AJ1290" i="16" s="1"/>
  <c r="AJ1291" i="16" s="1"/>
  <c r="AJ1292" i="16" s="1"/>
  <c r="AJ1293" i="16" s="1"/>
  <c r="AJ1294" i="16" s="1"/>
  <c r="AJ1295" i="16" s="1"/>
  <c r="AJ1296" i="16" s="1"/>
  <c r="AJ1297" i="16" s="1"/>
  <c r="AJ1298" i="16" s="1"/>
  <c r="AJ1299" i="16" s="1"/>
  <c r="AJ1300" i="16" s="1"/>
  <c r="AJ1301" i="16" s="1"/>
  <c r="AJ1302" i="16" s="1"/>
  <c r="AJ1303" i="16" s="1"/>
  <c r="AJ1304" i="16" s="1"/>
  <c r="AJ1305" i="16" s="1"/>
  <c r="AK3" i="16"/>
  <c r="AL3" i="16"/>
  <c r="AL4" i="16" s="1"/>
  <c r="AL5" i="16" s="1"/>
  <c r="AL6" i="16" s="1"/>
  <c r="AL7" i="16" s="1"/>
  <c r="AL8" i="16" s="1"/>
  <c r="AL9" i="16" s="1"/>
  <c r="AL10" i="16" s="1"/>
  <c r="AL11" i="16" s="1"/>
  <c r="AL12" i="16" s="1"/>
  <c r="AL13" i="16" s="1"/>
  <c r="AL14" i="16" s="1"/>
  <c r="AL15" i="16" s="1"/>
  <c r="AL16" i="16" s="1"/>
  <c r="AL17" i="16" s="1"/>
  <c r="AL18" i="16" s="1"/>
  <c r="AL19" i="16" s="1"/>
  <c r="AL20" i="16" s="1"/>
  <c r="AL21" i="16" s="1"/>
  <c r="AL22" i="16" s="1"/>
  <c r="AL23" i="16" s="1"/>
  <c r="AL24" i="16" s="1"/>
  <c r="AL25" i="16" s="1"/>
  <c r="AL26" i="16" s="1"/>
  <c r="AL27" i="16" s="1"/>
  <c r="AL28" i="16" s="1"/>
  <c r="AL29" i="16" s="1"/>
  <c r="AL30" i="16" s="1"/>
  <c r="AL31" i="16" s="1"/>
  <c r="AL32" i="16" s="1"/>
  <c r="AL33" i="16" s="1"/>
  <c r="AL34" i="16" s="1"/>
  <c r="AL35" i="16" s="1"/>
  <c r="AL36" i="16" s="1"/>
  <c r="AL37" i="16" s="1"/>
  <c r="AL38" i="16" s="1"/>
  <c r="AL39" i="16" s="1"/>
  <c r="AL40" i="16" s="1"/>
  <c r="AL41" i="16" s="1"/>
  <c r="AL42" i="16" s="1"/>
  <c r="AL43" i="16" s="1"/>
  <c r="AL44" i="16" s="1"/>
  <c r="AL45" i="16" s="1"/>
  <c r="AL46" i="16" s="1"/>
  <c r="AL47" i="16" s="1"/>
  <c r="AL48" i="16" s="1"/>
  <c r="AL49" i="16" s="1"/>
  <c r="AL50" i="16" s="1"/>
  <c r="AL51" i="16" s="1"/>
  <c r="AL52" i="16" s="1"/>
  <c r="AL53" i="16" s="1"/>
  <c r="AL54" i="16" s="1"/>
  <c r="AL55" i="16" s="1"/>
  <c r="AL56" i="16" s="1"/>
  <c r="AL57" i="16" s="1"/>
  <c r="AL58" i="16" s="1"/>
  <c r="AL59" i="16" s="1"/>
  <c r="AL60" i="16" s="1"/>
  <c r="AL61" i="16" s="1"/>
  <c r="AL62" i="16" s="1"/>
  <c r="AL63" i="16" s="1"/>
  <c r="AL64" i="16" s="1"/>
  <c r="AL65" i="16" s="1"/>
  <c r="AL66" i="16" s="1"/>
  <c r="AL67" i="16" s="1"/>
  <c r="AL68" i="16" s="1"/>
  <c r="AL69" i="16" s="1"/>
  <c r="AL70" i="16" s="1"/>
  <c r="AL71" i="16" s="1"/>
  <c r="AL72" i="16" s="1"/>
  <c r="AL73" i="16" s="1"/>
  <c r="AL74" i="16" s="1"/>
  <c r="AL75" i="16" s="1"/>
  <c r="AL76" i="16" s="1"/>
  <c r="AL77" i="16" s="1"/>
  <c r="AL78" i="16" s="1"/>
  <c r="AL79" i="16" s="1"/>
  <c r="AL80" i="16" s="1"/>
  <c r="AL81" i="16" s="1"/>
  <c r="AL82" i="16" s="1"/>
  <c r="AL83" i="16" s="1"/>
  <c r="AL84" i="16" s="1"/>
  <c r="AL85" i="16" s="1"/>
  <c r="AL86" i="16" s="1"/>
  <c r="AL87" i="16" s="1"/>
  <c r="AL88" i="16" s="1"/>
  <c r="AL89" i="16" s="1"/>
  <c r="AL90" i="16" s="1"/>
  <c r="AL91" i="16" s="1"/>
  <c r="AL92" i="16" s="1"/>
  <c r="AL93" i="16" s="1"/>
  <c r="AL94" i="16" s="1"/>
  <c r="AL95" i="16" s="1"/>
  <c r="AL96" i="16" s="1"/>
  <c r="AL97" i="16" s="1"/>
  <c r="AL98" i="16" s="1"/>
  <c r="AL99" i="16" s="1"/>
  <c r="AL100" i="16" s="1"/>
  <c r="AL101" i="16" s="1"/>
  <c r="AL102" i="16" s="1"/>
  <c r="AL103" i="16" s="1"/>
  <c r="AL104" i="16" s="1"/>
  <c r="AL105" i="16" s="1"/>
  <c r="AL106" i="16" s="1"/>
  <c r="AL107" i="16" s="1"/>
  <c r="AL108" i="16" s="1"/>
  <c r="AL109" i="16" s="1"/>
  <c r="AL110" i="16" s="1"/>
  <c r="AL111" i="16" s="1"/>
  <c r="AL112" i="16" s="1"/>
  <c r="AL113" i="16" s="1"/>
  <c r="AL114" i="16" s="1"/>
  <c r="AL115" i="16" s="1"/>
  <c r="AL116" i="16" s="1"/>
  <c r="AL117" i="16" s="1"/>
  <c r="AL118" i="16" s="1"/>
  <c r="AL119" i="16" s="1"/>
  <c r="AL120" i="16" s="1"/>
  <c r="AL121" i="16" s="1"/>
  <c r="AL122" i="16" s="1"/>
  <c r="AL123" i="16" s="1"/>
  <c r="AL124" i="16" s="1"/>
  <c r="AL125" i="16" s="1"/>
  <c r="AL126" i="16" s="1"/>
  <c r="AL127" i="16" s="1"/>
  <c r="AL128" i="16" s="1"/>
  <c r="AL129" i="16" s="1"/>
  <c r="AL130" i="16" s="1"/>
  <c r="AL131" i="16" s="1"/>
  <c r="AL132" i="16" s="1"/>
  <c r="AL133" i="16" s="1"/>
  <c r="AL134" i="16" s="1"/>
  <c r="AL135" i="16" s="1"/>
  <c r="AL136" i="16" s="1"/>
  <c r="AL137" i="16" s="1"/>
  <c r="AL138" i="16" s="1"/>
  <c r="AL139" i="16" s="1"/>
  <c r="AL140" i="16" s="1"/>
  <c r="AL141" i="16" s="1"/>
  <c r="AL142" i="16" s="1"/>
  <c r="AL143" i="16" s="1"/>
  <c r="AL144" i="16" s="1"/>
  <c r="AL145" i="16" s="1"/>
  <c r="AL146" i="16" s="1"/>
  <c r="AL147" i="16" s="1"/>
  <c r="AL148" i="16" s="1"/>
  <c r="AL149" i="16" s="1"/>
  <c r="AL150" i="16" s="1"/>
  <c r="AL151" i="16" s="1"/>
  <c r="AL152" i="16" s="1"/>
  <c r="AL153" i="16" s="1"/>
  <c r="AL154" i="16" s="1"/>
  <c r="AL155" i="16" s="1"/>
  <c r="AL156" i="16" s="1"/>
  <c r="AL157" i="16" s="1"/>
  <c r="AL158" i="16" s="1"/>
  <c r="AL159" i="16" s="1"/>
  <c r="AL160" i="16" s="1"/>
  <c r="AL161" i="16" s="1"/>
  <c r="AL162" i="16" s="1"/>
  <c r="AL163" i="16" s="1"/>
  <c r="AL164" i="16" s="1"/>
  <c r="AL165" i="16" s="1"/>
  <c r="AL166" i="16" s="1"/>
  <c r="AL167" i="16" s="1"/>
  <c r="AL168" i="16" s="1"/>
  <c r="AL169" i="16" s="1"/>
  <c r="AL170" i="16" s="1"/>
  <c r="AL171" i="16" s="1"/>
  <c r="AL172" i="16" s="1"/>
  <c r="AL173" i="16" s="1"/>
  <c r="AL174" i="16" s="1"/>
  <c r="AL175" i="16" s="1"/>
  <c r="AL176" i="16" s="1"/>
  <c r="AL177" i="16" s="1"/>
  <c r="AL178" i="16" s="1"/>
  <c r="AL179" i="16" s="1"/>
  <c r="AL180" i="16" s="1"/>
  <c r="AL181" i="16" s="1"/>
  <c r="AL182" i="16" s="1"/>
  <c r="AL183" i="16" s="1"/>
  <c r="AL184" i="16" s="1"/>
  <c r="AL185" i="16" s="1"/>
  <c r="AL186" i="16" s="1"/>
  <c r="AL187" i="16" s="1"/>
  <c r="AL188" i="16" s="1"/>
  <c r="AL189" i="16" s="1"/>
  <c r="AL190" i="16" s="1"/>
  <c r="AL191" i="16" s="1"/>
  <c r="AL192" i="16" s="1"/>
  <c r="AL193" i="16" s="1"/>
  <c r="AL194" i="16" s="1"/>
  <c r="AL195" i="16" s="1"/>
  <c r="AL196" i="16" s="1"/>
  <c r="AL197" i="16" s="1"/>
  <c r="AL198" i="16" s="1"/>
  <c r="AL199" i="16" s="1"/>
  <c r="AL200" i="16" s="1"/>
  <c r="AL201" i="16" s="1"/>
  <c r="AL202" i="16" s="1"/>
  <c r="AL203" i="16" s="1"/>
  <c r="AL204" i="16" s="1"/>
  <c r="AL205" i="16" s="1"/>
  <c r="AL206" i="16" s="1"/>
  <c r="AL207" i="16" s="1"/>
  <c r="AL208" i="16" s="1"/>
  <c r="AL209" i="16" s="1"/>
  <c r="AL210" i="16" s="1"/>
  <c r="AL211" i="16" s="1"/>
  <c r="AL212" i="16" s="1"/>
  <c r="AL213" i="16" s="1"/>
  <c r="AL214" i="16" s="1"/>
  <c r="AL215" i="16" s="1"/>
  <c r="AL216" i="16" s="1"/>
  <c r="AL217" i="16" s="1"/>
  <c r="AL218" i="16" s="1"/>
  <c r="AL219" i="16" s="1"/>
  <c r="AL220" i="16" s="1"/>
  <c r="AL221" i="16" s="1"/>
  <c r="AL222" i="16" s="1"/>
  <c r="AL223" i="16" s="1"/>
  <c r="AL224" i="16" s="1"/>
  <c r="AL225" i="16" s="1"/>
  <c r="AL226" i="16" s="1"/>
  <c r="AL227" i="16" s="1"/>
  <c r="AL228" i="16" s="1"/>
  <c r="AL229" i="16" s="1"/>
  <c r="AL230" i="16" s="1"/>
  <c r="AL231" i="16" s="1"/>
  <c r="AL232" i="16" s="1"/>
  <c r="AL233" i="16" s="1"/>
  <c r="AL234" i="16" s="1"/>
  <c r="AL235" i="16" s="1"/>
  <c r="AL236" i="16" s="1"/>
  <c r="AL237" i="16" s="1"/>
  <c r="AL238" i="16" s="1"/>
  <c r="AL239" i="16" s="1"/>
  <c r="AL240" i="16" s="1"/>
  <c r="AL241" i="16" s="1"/>
  <c r="AL242" i="16" s="1"/>
  <c r="AL243" i="16" s="1"/>
  <c r="AL244" i="16" s="1"/>
  <c r="AL245" i="16" s="1"/>
  <c r="AL246" i="16" s="1"/>
  <c r="AL247" i="16" s="1"/>
  <c r="AL248" i="16" s="1"/>
  <c r="AL249" i="16" s="1"/>
  <c r="AL250" i="16" s="1"/>
  <c r="AL251" i="16" s="1"/>
  <c r="AL252" i="16" s="1"/>
  <c r="AL253" i="16" s="1"/>
  <c r="AL254" i="16" s="1"/>
  <c r="AL255" i="16" s="1"/>
  <c r="AL256" i="16" s="1"/>
  <c r="AL257" i="16" s="1"/>
  <c r="AL258" i="16" s="1"/>
  <c r="AL259" i="16" s="1"/>
  <c r="AL260" i="16" s="1"/>
  <c r="AL261" i="16" s="1"/>
  <c r="AL262" i="16" s="1"/>
  <c r="AL263" i="16" s="1"/>
  <c r="AL264" i="16" s="1"/>
  <c r="AL265" i="16" s="1"/>
  <c r="AL266" i="16" s="1"/>
  <c r="AL267" i="16" s="1"/>
  <c r="AL268" i="16" s="1"/>
  <c r="AL269" i="16" s="1"/>
  <c r="AL270" i="16" s="1"/>
  <c r="AL271" i="16" s="1"/>
  <c r="AL272" i="16" s="1"/>
  <c r="AL273" i="16" s="1"/>
  <c r="AL274" i="16" s="1"/>
  <c r="AL275" i="16" s="1"/>
  <c r="AL276" i="16" s="1"/>
  <c r="AL277" i="16" s="1"/>
  <c r="AL278" i="16" s="1"/>
  <c r="AL279" i="16" s="1"/>
  <c r="AL280" i="16" s="1"/>
  <c r="AL281" i="16" s="1"/>
  <c r="AL282" i="16" s="1"/>
  <c r="AL283" i="16" s="1"/>
  <c r="AL284" i="16" s="1"/>
  <c r="AL285" i="16" s="1"/>
  <c r="AL286" i="16" s="1"/>
  <c r="AL287" i="16" s="1"/>
  <c r="AL288" i="16" s="1"/>
  <c r="AL289" i="16" s="1"/>
  <c r="AL290" i="16" s="1"/>
  <c r="AL291" i="16" s="1"/>
  <c r="AL292" i="16" s="1"/>
  <c r="AL293" i="16" s="1"/>
  <c r="AL294" i="16" s="1"/>
  <c r="AL295" i="16" s="1"/>
  <c r="AL296" i="16" s="1"/>
  <c r="AL297" i="16" s="1"/>
  <c r="AL298" i="16" s="1"/>
  <c r="AL299" i="16" s="1"/>
  <c r="AL300" i="16" s="1"/>
  <c r="AL301" i="16" s="1"/>
  <c r="AL302" i="16" s="1"/>
  <c r="AL303" i="16" s="1"/>
  <c r="AL304" i="16" s="1"/>
  <c r="AL305" i="16" s="1"/>
  <c r="AL306" i="16" s="1"/>
  <c r="AL307" i="16" s="1"/>
  <c r="AL308" i="16" s="1"/>
  <c r="AL309" i="16" s="1"/>
  <c r="AL310" i="16" s="1"/>
  <c r="AL311" i="16" s="1"/>
  <c r="AL312" i="16" s="1"/>
  <c r="AL313" i="16" s="1"/>
  <c r="AL314" i="16" s="1"/>
  <c r="AL315" i="16" s="1"/>
  <c r="AL316" i="16" s="1"/>
  <c r="AL317" i="16" s="1"/>
  <c r="AL318" i="16" s="1"/>
  <c r="AL319" i="16" s="1"/>
  <c r="AL320" i="16" s="1"/>
  <c r="AL321" i="16" s="1"/>
  <c r="AL322" i="16" s="1"/>
  <c r="AL323" i="16" s="1"/>
  <c r="AL324" i="16" s="1"/>
  <c r="AL325" i="16" s="1"/>
  <c r="AL326" i="16" s="1"/>
  <c r="AL327" i="16" s="1"/>
  <c r="AL328" i="16" s="1"/>
  <c r="AL329" i="16" s="1"/>
  <c r="AL330" i="16" s="1"/>
  <c r="AL331" i="16" s="1"/>
  <c r="AL332" i="16" s="1"/>
  <c r="AL333" i="16" s="1"/>
  <c r="AL334" i="16" s="1"/>
  <c r="AL335" i="16" s="1"/>
  <c r="AL336" i="16" s="1"/>
  <c r="AL337" i="16" s="1"/>
  <c r="AL338" i="16" s="1"/>
  <c r="AL339" i="16" s="1"/>
  <c r="AL340" i="16" s="1"/>
  <c r="AL341" i="16" s="1"/>
  <c r="AL342" i="16" s="1"/>
  <c r="AL343" i="16" s="1"/>
  <c r="AL344" i="16" s="1"/>
  <c r="AL345" i="16" s="1"/>
  <c r="AL346" i="16" s="1"/>
  <c r="AL347" i="16" s="1"/>
  <c r="AL348" i="16" s="1"/>
  <c r="AL349" i="16" s="1"/>
  <c r="AL350" i="16" s="1"/>
  <c r="AL351" i="16" s="1"/>
  <c r="AL352" i="16" s="1"/>
  <c r="AL353" i="16" s="1"/>
  <c r="AL354" i="16" s="1"/>
  <c r="AL355" i="16" s="1"/>
  <c r="AL356" i="16" s="1"/>
  <c r="AL357" i="16" s="1"/>
  <c r="AL358" i="16" s="1"/>
  <c r="AL359" i="16" s="1"/>
  <c r="AL360" i="16" s="1"/>
  <c r="AL361" i="16" s="1"/>
  <c r="AL362" i="16" s="1"/>
  <c r="AL363" i="16" s="1"/>
  <c r="AL364" i="16" s="1"/>
  <c r="AL365" i="16" s="1"/>
  <c r="AL366" i="16" s="1"/>
  <c r="AL367" i="16" s="1"/>
  <c r="AL368" i="16" s="1"/>
  <c r="AL369" i="16" s="1"/>
  <c r="AL370" i="16" s="1"/>
  <c r="AL371" i="16" s="1"/>
  <c r="AL372" i="16" s="1"/>
  <c r="AL373" i="16" s="1"/>
  <c r="AL374" i="16" s="1"/>
  <c r="AL375" i="16" s="1"/>
  <c r="AL376" i="16" s="1"/>
  <c r="AL377" i="16" s="1"/>
  <c r="AL378" i="16" s="1"/>
  <c r="AL379" i="16" s="1"/>
  <c r="AL380" i="16" s="1"/>
  <c r="AL381" i="16" s="1"/>
  <c r="AL382" i="16" s="1"/>
  <c r="AL383" i="16" s="1"/>
  <c r="AL384" i="16" s="1"/>
  <c r="AL385" i="16" s="1"/>
  <c r="AL386" i="16" s="1"/>
  <c r="AL387" i="16" s="1"/>
  <c r="AL388" i="16" s="1"/>
  <c r="AL389" i="16" s="1"/>
  <c r="AL390" i="16" s="1"/>
  <c r="AL391" i="16" s="1"/>
  <c r="AL392" i="16" s="1"/>
  <c r="AL393" i="16" s="1"/>
  <c r="AL394" i="16" s="1"/>
  <c r="AL395" i="16" s="1"/>
  <c r="AL396" i="16" s="1"/>
  <c r="AL397" i="16" s="1"/>
  <c r="AL398" i="16" s="1"/>
  <c r="AL399" i="16" s="1"/>
  <c r="AL400" i="16" s="1"/>
  <c r="AL401" i="16" s="1"/>
  <c r="AL402" i="16" s="1"/>
  <c r="AL403" i="16" s="1"/>
  <c r="AL404" i="16" s="1"/>
  <c r="AL405" i="16" s="1"/>
  <c r="AL406" i="16" s="1"/>
  <c r="AL407" i="16" s="1"/>
  <c r="AL408" i="16" s="1"/>
  <c r="AL409" i="16" s="1"/>
  <c r="AL410" i="16" s="1"/>
  <c r="AL411" i="16" s="1"/>
  <c r="AL412" i="16" s="1"/>
  <c r="AL413" i="16" s="1"/>
  <c r="AL414" i="16" s="1"/>
  <c r="AL415" i="16" s="1"/>
  <c r="AL416" i="16" s="1"/>
  <c r="AL417" i="16" s="1"/>
  <c r="AL418" i="16" s="1"/>
  <c r="AL419" i="16" s="1"/>
  <c r="AL420" i="16" s="1"/>
  <c r="AL421" i="16" s="1"/>
  <c r="AL422" i="16" s="1"/>
  <c r="AL423" i="16" s="1"/>
  <c r="AL424" i="16" s="1"/>
  <c r="AL425" i="16" s="1"/>
  <c r="AL426" i="16" s="1"/>
  <c r="AL427" i="16" s="1"/>
  <c r="AL428" i="16" s="1"/>
  <c r="AL429" i="16" s="1"/>
  <c r="AL430" i="16" s="1"/>
  <c r="AL431" i="16" s="1"/>
  <c r="AL432" i="16" s="1"/>
  <c r="AL433" i="16" s="1"/>
  <c r="AL434" i="16" s="1"/>
  <c r="AL435" i="16" s="1"/>
  <c r="AL436" i="16" s="1"/>
  <c r="AL437" i="16" s="1"/>
  <c r="AL438" i="16" s="1"/>
  <c r="AL439" i="16" s="1"/>
  <c r="AL440" i="16" s="1"/>
  <c r="AL441" i="16" s="1"/>
  <c r="AL442" i="16" s="1"/>
  <c r="AL443" i="16" s="1"/>
  <c r="AL444" i="16" s="1"/>
  <c r="AL445" i="16" s="1"/>
  <c r="AL446" i="16" s="1"/>
  <c r="AL447" i="16" s="1"/>
  <c r="AL448" i="16" s="1"/>
  <c r="AL449" i="16" s="1"/>
  <c r="AL450" i="16" s="1"/>
  <c r="AL451" i="16" s="1"/>
  <c r="AL452" i="16" s="1"/>
  <c r="AL453" i="16" s="1"/>
  <c r="AL454" i="16" s="1"/>
  <c r="AL455" i="16" s="1"/>
  <c r="AL456" i="16" s="1"/>
  <c r="AL457" i="16" s="1"/>
  <c r="AL458" i="16" s="1"/>
  <c r="AL459" i="16" s="1"/>
  <c r="AL460" i="16" s="1"/>
  <c r="AL461" i="16" s="1"/>
  <c r="AL462" i="16" s="1"/>
  <c r="AL463" i="16" s="1"/>
  <c r="AL464" i="16" s="1"/>
  <c r="AL465" i="16" s="1"/>
  <c r="AL466" i="16" s="1"/>
  <c r="AL467" i="16" s="1"/>
  <c r="AL468" i="16" s="1"/>
  <c r="AL469" i="16" s="1"/>
  <c r="AL470" i="16" s="1"/>
  <c r="AL471" i="16" s="1"/>
  <c r="AL472" i="16" s="1"/>
  <c r="AL473" i="16" s="1"/>
  <c r="AL474" i="16" s="1"/>
  <c r="AL475" i="16" s="1"/>
  <c r="AL476" i="16" s="1"/>
  <c r="AL477" i="16" s="1"/>
  <c r="AL478" i="16" s="1"/>
  <c r="AL479" i="16" s="1"/>
  <c r="AL480" i="16" s="1"/>
  <c r="AL481" i="16" s="1"/>
  <c r="AL482" i="16" s="1"/>
  <c r="AL483" i="16" s="1"/>
  <c r="AL484" i="16" s="1"/>
  <c r="AL485" i="16" s="1"/>
  <c r="AL486" i="16" s="1"/>
  <c r="AL487" i="16" s="1"/>
  <c r="AL488" i="16" s="1"/>
  <c r="AL489" i="16" s="1"/>
  <c r="AL490" i="16" s="1"/>
  <c r="AL491" i="16" s="1"/>
  <c r="AL492" i="16" s="1"/>
  <c r="AL493" i="16" s="1"/>
  <c r="AL494" i="16" s="1"/>
  <c r="AL495" i="16" s="1"/>
  <c r="AL496" i="16" s="1"/>
  <c r="AL497" i="16" s="1"/>
  <c r="AL498" i="16" s="1"/>
  <c r="AL499" i="16" s="1"/>
  <c r="AL500" i="16" s="1"/>
  <c r="AL501" i="16" s="1"/>
  <c r="AL502" i="16" s="1"/>
  <c r="AL503" i="16" s="1"/>
  <c r="AL504" i="16" s="1"/>
  <c r="AL505" i="16" s="1"/>
  <c r="AL506" i="16" s="1"/>
  <c r="AL507" i="16" s="1"/>
  <c r="AL508" i="16" s="1"/>
  <c r="AL509" i="16" s="1"/>
  <c r="AL510" i="16" s="1"/>
  <c r="AL511" i="16" s="1"/>
  <c r="AL512" i="16" s="1"/>
  <c r="AL513" i="16" s="1"/>
  <c r="AL514" i="16" s="1"/>
  <c r="AL515" i="16" s="1"/>
  <c r="AL516" i="16" s="1"/>
  <c r="AL517" i="16" s="1"/>
  <c r="AL518" i="16" s="1"/>
  <c r="AL519" i="16" s="1"/>
  <c r="AL520" i="16" s="1"/>
  <c r="AL521" i="16" s="1"/>
  <c r="AL522" i="16" s="1"/>
  <c r="AL523" i="16" s="1"/>
  <c r="AL524" i="16" s="1"/>
  <c r="AL525" i="16" s="1"/>
  <c r="AL526" i="16" s="1"/>
  <c r="AL527" i="16" s="1"/>
  <c r="AL528" i="16" s="1"/>
  <c r="AL529" i="16" s="1"/>
  <c r="AL530" i="16" s="1"/>
  <c r="AL531" i="16" s="1"/>
  <c r="AL532" i="16" s="1"/>
  <c r="AL533" i="16" s="1"/>
  <c r="AL534" i="16" s="1"/>
  <c r="AL535" i="16" s="1"/>
  <c r="AL536" i="16" s="1"/>
  <c r="AL537" i="16" s="1"/>
  <c r="AL538" i="16" s="1"/>
  <c r="AL539" i="16" s="1"/>
  <c r="AL540" i="16" s="1"/>
  <c r="AL541" i="16" s="1"/>
  <c r="AL542" i="16" s="1"/>
  <c r="AL543" i="16" s="1"/>
  <c r="AL544" i="16" s="1"/>
  <c r="AL545" i="16" s="1"/>
  <c r="AL546" i="16" s="1"/>
  <c r="AL547" i="16" s="1"/>
  <c r="AL548" i="16" s="1"/>
  <c r="AL549" i="16" s="1"/>
  <c r="AL550" i="16" s="1"/>
  <c r="AL551" i="16" s="1"/>
  <c r="AL552" i="16" s="1"/>
  <c r="AL553" i="16" s="1"/>
  <c r="AL554" i="16" s="1"/>
  <c r="AL555" i="16" s="1"/>
  <c r="AL556" i="16" s="1"/>
  <c r="AL557" i="16" s="1"/>
  <c r="AL558" i="16" s="1"/>
  <c r="AL559" i="16" s="1"/>
  <c r="AL560" i="16" s="1"/>
  <c r="AL561" i="16" s="1"/>
  <c r="AL562" i="16" s="1"/>
  <c r="AL563" i="16" s="1"/>
  <c r="AL564" i="16" s="1"/>
  <c r="AL565" i="16" s="1"/>
  <c r="AL566" i="16" s="1"/>
  <c r="AL567" i="16" s="1"/>
  <c r="AL568" i="16" s="1"/>
  <c r="AL569" i="16" s="1"/>
  <c r="AL570" i="16" s="1"/>
  <c r="AL571" i="16" s="1"/>
  <c r="AL572" i="16" s="1"/>
  <c r="AL573" i="16" s="1"/>
  <c r="AL574" i="16" s="1"/>
  <c r="AL575" i="16" s="1"/>
  <c r="AL576" i="16" s="1"/>
  <c r="AL577" i="16" s="1"/>
  <c r="AL578" i="16" s="1"/>
  <c r="AL579" i="16" s="1"/>
  <c r="AL580" i="16" s="1"/>
  <c r="AL581" i="16" s="1"/>
  <c r="AL582" i="16" s="1"/>
  <c r="AL583" i="16" s="1"/>
  <c r="AL584" i="16" s="1"/>
  <c r="AL585" i="16" s="1"/>
  <c r="AL586" i="16" s="1"/>
  <c r="AL587" i="16" s="1"/>
  <c r="AL588" i="16" s="1"/>
  <c r="AL589" i="16" s="1"/>
  <c r="AL590" i="16" s="1"/>
  <c r="AL591" i="16" s="1"/>
  <c r="AL592" i="16" s="1"/>
  <c r="AL593" i="16" s="1"/>
  <c r="AL594" i="16" s="1"/>
  <c r="AL595" i="16" s="1"/>
  <c r="AL596" i="16" s="1"/>
  <c r="AL597" i="16" s="1"/>
  <c r="AL598" i="16" s="1"/>
  <c r="AL599" i="16" s="1"/>
  <c r="AL600" i="16" s="1"/>
  <c r="AL601" i="16" s="1"/>
  <c r="AL602" i="16" s="1"/>
  <c r="AL603" i="16" s="1"/>
  <c r="AL604" i="16" s="1"/>
  <c r="AL605" i="16" s="1"/>
  <c r="AL606" i="16" s="1"/>
  <c r="AL607" i="16" s="1"/>
  <c r="AL608" i="16" s="1"/>
  <c r="AL609" i="16" s="1"/>
  <c r="AL610" i="16" s="1"/>
  <c r="AL611" i="16" s="1"/>
  <c r="AL612" i="16" s="1"/>
  <c r="AL613" i="16" s="1"/>
  <c r="AL614" i="16" s="1"/>
  <c r="AL615" i="16" s="1"/>
  <c r="AL616" i="16" s="1"/>
  <c r="AL617" i="16" s="1"/>
  <c r="AL618" i="16" s="1"/>
  <c r="AL619" i="16" s="1"/>
  <c r="AL620" i="16" s="1"/>
  <c r="AL621" i="16" s="1"/>
  <c r="AL622" i="16" s="1"/>
  <c r="AL623" i="16" s="1"/>
  <c r="AL624" i="16" s="1"/>
  <c r="AL625" i="16" s="1"/>
  <c r="AL626" i="16" s="1"/>
  <c r="AL627" i="16" s="1"/>
  <c r="AL628" i="16" s="1"/>
  <c r="AL629" i="16" s="1"/>
  <c r="AL630" i="16" s="1"/>
  <c r="AL631" i="16" s="1"/>
  <c r="AL632" i="16" s="1"/>
  <c r="AL633" i="16" s="1"/>
  <c r="AL634" i="16" s="1"/>
  <c r="AL635" i="16" s="1"/>
  <c r="AL636" i="16" s="1"/>
  <c r="AL637" i="16" s="1"/>
  <c r="AL638" i="16" s="1"/>
  <c r="AL639" i="16" s="1"/>
  <c r="AL640" i="16" s="1"/>
  <c r="AL641" i="16" s="1"/>
  <c r="AL642" i="16" s="1"/>
  <c r="AL643" i="16" s="1"/>
  <c r="AL644" i="16" s="1"/>
  <c r="AL645" i="16" s="1"/>
  <c r="AL646" i="16" s="1"/>
  <c r="AL647" i="16" s="1"/>
  <c r="AL648" i="16" s="1"/>
  <c r="AL649" i="16" s="1"/>
  <c r="AL650" i="16" s="1"/>
  <c r="AL651" i="16" s="1"/>
  <c r="AL652" i="16" s="1"/>
  <c r="AL653" i="16" s="1"/>
  <c r="AL654" i="16" s="1"/>
  <c r="AL655" i="16" s="1"/>
  <c r="AL656" i="16" s="1"/>
  <c r="AL657" i="16" s="1"/>
  <c r="AL658" i="16" s="1"/>
  <c r="AL659" i="16" s="1"/>
  <c r="AL660" i="16" s="1"/>
  <c r="AL661" i="16" s="1"/>
  <c r="AL662" i="16" s="1"/>
  <c r="AL663" i="16" s="1"/>
  <c r="AL664" i="16" s="1"/>
  <c r="AL665" i="16" s="1"/>
  <c r="AL666" i="16" s="1"/>
  <c r="AL667" i="16" s="1"/>
  <c r="AL668" i="16" s="1"/>
  <c r="AL669" i="16" s="1"/>
  <c r="AL670" i="16" s="1"/>
  <c r="AL671" i="16" s="1"/>
  <c r="AL672" i="16" s="1"/>
  <c r="AL673" i="16" s="1"/>
  <c r="AL674" i="16" s="1"/>
  <c r="AL675" i="16" s="1"/>
  <c r="AL676" i="16" s="1"/>
  <c r="AL677" i="16" s="1"/>
  <c r="AL678" i="16" s="1"/>
  <c r="AL679" i="16" s="1"/>
  <c r="AL680" i="16" s="1"/>
  <c r="AL681" i="16" s="1"/>
  <c r="AL682" i="16" s="1"/>
  <c r="AL683" i="16" s="1"/>
  <c r="AL684" i="16" s="1"/>
  <c r="AL685" i="16" s="1"/>
  <c r="AL686" i="16" s="1"/>
  <c r="AL687" i="16" s="1"/>
  <c r="AL688" i="16" s="1"/>
  <c r="AL689" i="16" s="1"/>
  <c r="AL690" i="16" s="1"/>
  <c r="AL691" i="16" s="1"/>
  <c r="AL692" i="16" s="1"/>
  <c r="AL693" i="16" s="1"/>
  <c r="AL694" i="16" s="1"/>
  <c r="AL695" i="16" s="1"/>
  <c r="AL696" i="16" s="1"/>
  <c r="AL697" i="16" s="1"/>
  <c r="AL698" i="16" s="1"/>
  <c r="AL699" i="16" s="1"/>
  <c r="AL700" i="16" s="1"/>
  <c r="AL701" i="16" s="1"/>
  <c r="AL702" i="16" s="1"/>
  <c r="AL703" i="16" s="1"/>
  <c r="AL704" i="16" s="1"/>
  <c r="AL705" i="16" s="1"/>
  <c r="AL706" i="16" s="1"/>
  <c r="AL707" i="16" s="1"/>
  <c r="AL708" i="16" s="1"/>
  <c r="AL709" i="16" s="1"/>
  <c r="AL710" i="16" s="1"/>
  <c r="AL711" i="16" s="1"/>
  <c r="AL712" i="16" s="1"/>
  <c r="AL713" i="16" s="1"/>
  <c r="AL714" i="16" s="1"/>
  <c r="AL715" i="16" s="1"/>
  <c r="AL716" i="16" s="1"/>
  <c r="AL717" i="16" s="1"/>
  <c r="AL718" i="16" s="1"/>
  <c r="AL719" i="16" s="1"/>
  <c r="AL720" i="16" s="1"/>
  <c r="AL721" i="16" s="1"/>
  <c r="AL722" i="16" s="1"/>
  <c r="AL723" i="16" s="1"/>
  <c r="AL724" i="16" s="1"/>
  <c r="AL725" i="16" s="1"/>
  <c r="AL726" i="16" s="1"/>
  <c r="AL727" i="16" s="1"/>
  <c r="AL728" i="16" s="1"/>
  <c r="AL729" i="16" s="1"/>
  <c r="AL730" i="16" s="1"/>
  <c r="AL731" i="16" s="1"/>
  <c r="AL732" i="16" s="1"/>
  <c r="AL733" i="16" s="1"/>
  <c r="AL734" i="16" s="1"/>
  <c r="AL735" i="16" s="1"/>
  <c r="AL736" i="16" s="1"/>
  <c r="AL737" i="16" s="1"/>
  <c r="AL738" i="16" s="1"/>
  <c r="AL739" i="16" s="1"/>
  <c r="AL740" i="16" s="1"/>
  <c r="AL741" i="16" s="1"/>
  <c r="AL742" i="16" s="1"/>
  <c r="AL743" i="16" s="1"/>
  <c r="AL744" i="16" s="1"/>
  <c r="AL745" i="16" s="1"/>
  <c r="AL746" i="16" s="1"/>
  <c r="AL747" i="16" s="1"/>
  <c r="AL748" i="16" s="1"/>
  <c r="AL749" i="16" s="1"/>
  <c r="AL750" i="16" s="1"/>
  <c r="AL751" i="16" s="1"/>
  <c r="AL752" i="16" s="1"/>
  <c r="AL753" i="16" s="1"/>
  <c r="AL754" i="16" s="1"/>
  <c r="AL755" i="16" s="1"/>
  <c r="AL756" i="16" s="1"/>
  <c r="AL757" i="16" s="1"/>
  <c r="AL758" i="16" s="1"/>
  <c r="AL759" i="16" s="1"/>
  <c r="AL760" i="16" s="1"/>
  <c r="AL761" i="16" s="1"/>
  <c r="AL762" i="16" s="1"/>
  <c r="AL763" i="16" s="1"/>
  <c r="AL764" i="16" s="1"/>
  <c r="AL765" i="16" s="1"/>
  <c r="AL766" i="16" s="1"/>
  <c r="AL767" i="16" s="1"/>
  <c r="AL768" i="16" s="1"/>
  <c r="AL769" i="16" s="1"/>
  <c r="AL770" i="16" s="1"/>
  <c r="AL771" i="16" s="1"/>
  <c r="AL772" i="16" s="1"/>
  <c r="AL773" i="16" s="1"/>
  <c r="AL774" i="16" s="1"/>
  <c r="AL775" i="16" s="1"/>
  <c r="AL776" i="16" s="1"/>
  <c r="AL777" i="16" s="1"/>
  <c r="AL778" i="16" s="1"/>
  <c r="AL779" i="16" s="1"/>
  <c r="AL780" i="16" s="1"/>
  <c r="AL781" i="16" s="1"/>
  <c r="AL782" i="16" s="1"/>
  <c r="AL783" i="16" s="1"/>
  <c r="AL784" i="16" s="1"/>
  <c r="AM3" i="16"/>
  <c r="AM4" i="16" s="1"/>
  <c r="AM5" i="16" s="1"/>
  <c r="AM6" i="16" s="1"/>
  <c r="AM7" i="16" s="1"/>
  <c r="AM8" i="16" s="1"/>
  <c r="AM9" i="16" s="1"/>
  <c r="AM10" i="16" s="1"/>
  <c r="AM11" i="16" s="1"/>
  <c r="AM12" i="16" s="1"/>
  <c r="AM13" i="16" s="1"/>
  <c r="AM14" i="16" s="1"/>
  <c r="AM15" i="16" s="1"/>
  <c r="AM16" i="16" s="1"/>
  <c r="AM17" i="16" s="1"/>
  <c r="AM18" i="16" s="1"/>
  <c r="AM19" i="16" s="1"/>
  <c r="AM20" i="16" s="1"/>
  <c r="AM21" i="16" s="1"/>
  <c r="AM22" i="16" s="1"/>
  <c r="AM23" i="16" s="1"/>
  <c r="AM24" i="16" s="1"/>
  <c r="AM25" i="16" s="1"/>
  <c r="AM26" i="16" s="1"/>
  <c r="AM27" i="16" s="1"/>
  <c r="AM28" i="16" s="1"/>
  <c r="AM29" i="16" s="1"/>
  <c r="AM30" i="16" s="1"/>
  <c r="AM31" i="16" s="1"/>
  <c r="AM32" i="16" s="1"/>
  <c r="AM33" i="16" s="1"/>
  <c r="AM34" i="16" s="1"/>
  <c r="AM35" i="16" s="1"/>
  <c r="AM36" i="16" s="1"/>
  <c r="AM37" i="16" s="1"/>
  <c r="AM38" i="16" s="1"/>
  <c r="AM39" i="16" s="1"/>
  <c r="AM40" i="16" s="1"/>
  <c r="AM41" i="16" s="1"/>
  <c r="AM42" i="16" s="1"/>
  <c r="AM43" i="16" s="1"/>
  <c r="AM44" i="16" s="1"/>
  <c r="AM45" i="16" s="1"/>
  <c r="AM46" i="16" s="1"/>
  <c r="AM47" i="16" s="1"/>
  <c r="AM48" i="16" s="1"/>
  <c r="AM49" i="16" s="1"/>
  <c r="AM50" i="16" s="1"/>
  <c r="AM51" i="16" s="1"/>
  <c r="AM52" i="16" s="1"/>
  <c r="AM53" i="16" s="1"/>
  <c r="AM54" i="16" s="1"/>
  <c r="AM55" i="16" s="1"/>
  <c r="AM56" i="16" s="1"/>
  <c r="AM57" i="16" s="1"/>
  <c r="AM58" i="16" s="1"/>
  <c r="AM59" i="16" s="1"/>
  <c r="AM60" i="16" s="1"/>
  <c r="AM61" i="16" s="1"/>
  <c r="AM62" i="16" s="1"/>
  <c r="AM63" i="16" s="1"/>
  <c r="AM64" i="16" s="1"/>
  <c r="AM65" i="16" s="1"/>
  <c r="AM66" i="16" s="1"/>
  <c r="AM67" i="16" s="1"/>
  <c r="AM68" i="16" s="1"/>
  <c r="AM69" i="16" s="1"/>
  <c r="AM70" i="16" s="1"/>
  <c r="AM71" i="16" s="1"/>
  <c r="AM72" i="16" s="1"/>
  <c r="AM73" i="16" s="1"/>
  <c r="AM74" i="16" s="1"/>
  <c r="AM75" i="16" s="1"/>
  <c r="AM76" i="16" s="1"/>
  <c r="AM77" i="16" s="1"/>
  <c r="AM78" i="16" s="1"/>
  <c r="AM79" i="16" s="1"/>
  <c r="AM80" i="16" s="1"/>
  <c r="AM81" i="16" s="1"/>
  <c r="AM82" i="16" s="1"/>
  <c r="AM83" i="16" s="1"/>
  <c r="AM84" i="16" s="1"/>
  <c r="AM85" i="16" s="1"/>
  <c r="AM86" i="16" s="1"/>
  <c r="AM87" i="16" s="1"/>
  <c r="AM88" i="16" s="1"/>
  <c r="AM89" i="16" s="1"/>
  <c r="AM90" i="16" s="1"/>
  <c r="AM91" i="16" s="1"/>
  <c r="AM92" i="16" s="1"/>
  <c r="AM93" i="16" s="1"/>
  <c r="AM94" i="16" s="1"/>
  <c r="AM95" i="16" s="1"/>
  <c r="AM96" i="16" s="1"/>
  <c r="AM97" i="16" s="1"/>
  <c r="AM98" i="16" s="1"/>
  <c r="AM99" i="16" s="1"/>
  <c r="AM100" i="16" s="1"/>
  <c r="AM101" i="16" s="1"/>
  <c r="AM102" i="16" s="1"/>
  <c r="AM103" i="16" s="1"/>
  <c r="AM104" i="16" s="1"/>
  <c r="AM105" i="16" s="1"/>
  <c r="AM106" i="16" s="1"/>
  <c r="AM107" i="16" s="1"/>
  <c r="AM108" i="16" s="1"/>
  <c r="AM109" i="16" s="1"/>
  <c r="AM110" i="16" s="1"/>
  <c r="AM111" i="16" s="1"/>
  <c r="AM112" i="16" s="1"/>
  <c r="AM113" i="16" s="1"/>
  <c r="AM114" i="16" s="1"/>
  <c r="AM115" i="16" s="1"/>
  <c r="AM116" i="16" s="1"/>
  <c r="AM117" i="16" s="1"/>
  <c r="AM118" i="16" s="1"/>
  <c r="AM119" i="16" s="1"/>
  <c r="AM120" i="16" s="1"/>
  <c r="AM121" i="16" s="1"/>
  <c r="AM122" i="16" s="1"/>
  <c r="AM123" i="16" s="1"/>
  <c r="AM124" i="16" s="1"/>
  <c r="AM125" i="16" s="1"/>
  <c r="AM126" i="16" s="1"/>
  <c r="AM127" i="16" s="1"/>
  <c r="AM128" i="16" s="1"/>
  <c r="AM129" i="16" s="1"/>
  <c r="AM130" i="16" s="1"/>
  <c r="AM131" i="16" s="1"/>
  <c r="AM132" i="16" s="1"/>
  <c r="AM133" i="16" s="1"/>
  <c r="AM134" i="16" s="1"/>
  <c r="AM135" i="16" s="1"/>
  <c r="AM136" i="16" s="1"/>
  <c r="AM137" i="16" s="1"/>
  <c r="AM138" i="16" s="1"/>
  <c r="AM139" i="16" s="1"/>
  <c r="AM140" i="16" s="1"/>
  <c r="AM141" i="16" s="1"/>
  <c r="AM142" i="16" s="1"/>
  <c r="AM143" i="16" s="1"/>
  <c r="AM144" i="16" s="1"/>
  <c r="AM145" i="16" s="1"/>
  <c r="AM146" i="16" s="1"/>
  <c r="AM147" i="16" s="1"/>
  <c r="AM148" i="16" s="1"/>
  <c r="AM149" i="16" s="1"/>
  <c r="AM150" i="16" s="1"/>
  <c r="AM151" i="16" s="1"/>
  <c r="AM152" i="16" s="1"/>
  <c r="AM153" i="16" s="1"/>
  <c r="AM154" i="16" s="1"/>
  <c r="AM155" i="16" s="1"/>
  <c r="AM156" i="16" s="1"/>
  <c r="AM157" i="16" s="1"/>
  <c r="AM158" i="16" s="1"/>
  <c r="AM159" i="16" s="1"/>
  <c r="AM160" i="16" s="1"/>
  <c r="AM161" i="16" s="1"/>
  <c r="AM162" i="16" s="1"/>
  <c r="AM163" i="16" s="1"/>
  <c r="AM164" i="16" s="1"/>
  <c r="AM165" i="16" s="1"/>
  <c r="AM166" i="16" s="1"/>
  <c r="AM167" i="16" s="1"/>
  <c r="AM168" i="16" s="1"/>
  <c r="AM169" i="16" s="1"/>
  <c r="AM170" i="16" s="1"/>
  <c r="AM171" i="16" s="1"/>
  <c r="AM172" i="16" s="1"/>
  <c r="AM173" i="16" s="1"/>
  <c r="AM174" i="16" s="1"/>
  <c r="AM175" i="16" s="1"/>
  <c r="AM176" i="16" s="1"/>
  <c r="AM177" i="16" s="1"/>
  <c r="AM178" i="16" s="1"/>
  <c r="AM179" i="16" s="1"/>
  <c r="AM180" i="16" s="1"/>
  <c r="AM181" i="16" s="1"/>
  <c r="AM182" i="16" s="1"/>
  <c r="AM183" i="16" s="1"/>
  <c r="AM184" i="16" s="1"/>
  <c r="AM185" i="16" s="1"/>
  <c r="AM186" i="16" s="1"/>
  <c r="AM187" i="16" s="1"/>
  <c r="AM188" i="16" s="1"/>
  <c r="AM189" i="16" s="1"/>
  <c r="AM190" i="16" s="1"/>
  <c r="AM191" i="16" s="1"/>
  <c r="AM192" i="16" s="1"/>
  <c r="AM193" i="16" s="1"/>
  <c r="AM194" i="16" s="1"/>
  <c r="AM195" i="16" s="1"/>
  <c r="AM196" i="16" s="1"/>
  <c r="AM197" i="16" s="1"/>
  <c r="AM198" i="16" s="1"/>
  <c r="AM199" i="16" s="1"/>
  <c r="AM200" i="16" s="1"/>
  <c r="AM201" i="16" s="1"/>
  <c r="AM202" i="16" s="1"/>
  <c r="AM203" i="16" s="1"/>
  <c r="AM204" i="16" s="1"/>
  <c r="AM205" i="16" s="1"/>
  <c r="AM206" i="16" s="1"/>
  <c r="AM207" i="16" s="1"/>
  <c r="AM208" i="16" s="1"/>
  <c r="AM209" i="16" s="1"/>
  <c r="AM210" i="16" s="1"/>
  <c r="AM211" i="16" s="1"/>
  <c r="AM212" i="16" s="1"/>
  <c r="AM213" i="16" s="1"/>
  <c r="AM214" i="16" s="1"/>
  <c r="AM215" i="16" s="1"/>
  <c r="AM216" i="16" s="1"/>
  <c r="AM217" i="16" s="1"/>
  <c r="AM218" i="16" s="1"/>
  <c r="AM219" i="16" s="1"/>
  <c r="AM220" i="16" s="1"/>
  <c r="AM221" i="16" s="1"/>
  <c r="AM222" i="16" s="1"/>
  <c r="AM223" i="16" s="1"/>
  <c r="AM224" i="16" s="1"/>
  <c r="AM225" i="16" s="1"/>
  <c r="AM226" i="16" s="1"/>
  <c r="AM227" i="16" s="1"/>
  <c r="AM228" i="16" s="1"/>
  <c r="AM229" i="16" s="1"/>
  <c r="AM230" i="16" s="1"/>
  <c r="AM231" i="16" s="1"/>
  <c r="AM232" i="16" s="1"/>
  <c r="AM233" i="16" s="1"/>
  <c r="AM234" i="16" s="1"/>
  <c r="AM235" i="16" s="1"/>
  <c r="AM236" i="16" s="1"/>
  <c r="AM237" i="16" s="1"/>
  <c r="AM238" i="16" s="1"/>
  <c r="AM239" i="16" s="1"/>
  <c r="AM240" i="16" s="1"/>
  <c r="AM241" i="16" s="1"/>
  <c r="AM242" i="16" s="1"/>
  <c r="AM243" i="16" s="1"/>
  <c r="AM244" i="16" s="1"/>
  <c r="AM245" i="16" s="1"/>
  <c r="AM246" i="16" s="1"/>
  <c r="AM247" i="16" s="1"/>
  <c r="AM248" i="16" s="1"/>
  <c r="AM249" i="16" s="1"/>
  <c r="AM250" i="16" s="1"/>
  <c r="AM251" i="16" s="1"/>
  <c r="AM252" i="16" s="1"/>
  <c r="AM253" i="16" s="1"/>
  <c r="AM254" i="16" s="1"/>
  <c r="AM255" i="16" s="1"/>
  <c r="AM256" i="16" s="1"/>
  <c r="AM257" i="16" s="1"/>
  <c r="AM258" i="16" s="1"/>
  <c r="AM259" i="16" s="1"/>
  <c r="AM260" i="16" s="1"/>
  <c r="AM261" i="16" s="1"/>
  <c r="AM262" i="16" s="1"/>
  <c r="AM263" i="16" s="1"/>
  <c r="AM264" i="16" s="1"/>
  <c r="AM265" i="16" s="1"/>
  <c r="AM266" i="16" s="1"/>
  <c r="AM267" i="16" s="1"/>
  <c r="AM268" i="16" s="1"/>
  <c r="AM269" i="16" s="1"/>
  <c r="AM270" i="16" s="1"/>
  <c r="AM271" i="16" s="1"/>
  <c r="AM272" i="16" s="1"/>
  <c r="AM273" i="16" s="1"/>
  <c r="AM274" i="16" s="1"/>
  <c r="AM275" i="16" s="1"/>
  <c r="AM276" i="16" s="1"/>
  <c r="AM277" i="16" s="1"/>
  <c r="AM278" i="16" s="1"/>
  <c r="AM279" i="16" s="1"/>
  <c r="AM280" i="16" s="1"/>
  <c r="AM281" i="16" s="1"/>
  <c r="AM282" i="16" s="1"/>
  <c r="AM283" i="16" s="1"/>
  <c r="AM284" i="16" s="1"/>
  <c r="AM285" i="16" s="1"/>
  <c r="AM286" i="16" s="1"/>
  <c r="AM287" i="16" s="1"/>
  <c r="AM288" i="16" s="1"/>
  <c r="AM289" i="16" s="1"/>
  <c r="AM290" i="16" s="1"/>
  <c r="AM291" i="16" s="1"/>
  <c r="AM292" i="16" s="1"/>
  <c r="AM293" i="16" s="1"/>
  <c r="AM294" i="16" s="1"/>
  <c r="AM295" i="16" s="1"/>
  <c r="AM296" i="16" s="1"/>
  <c r="AM297" i="16" s="1"/>
  <c r="AM298" i="16" s="1"/>
  <c r="AM299" i="16" s="1"/>
  <c r="AM300" i="16" s="1"/>
  <c r="AM301" i="16" s="1"/>
  <c r="AM302" i="16" s="1"/>
  <c r="AM303" i="16" s="1"/>
  <c r="AM304" i="16" s="1"/>
  <c r="AM305" i="16" s="1"/>
  <c r="AM306" i="16" s="1"/>
  <c r="AM307" i="16" s="1"/>
  <c r="AM308" i="16" s="1"/>
  <c r="AM309" i="16" s="1"/>
  <c r="AM310" i="16" s="1"/>
  <c r="AM311" i="16" s="1"/>
  <c r="AM312" i="16" s="1"/>
  <c r="AM313" i="16" s="1"/>
  <c r="AM314" i="16" s="1"/>
  <c r="AM315" i="16" s="1"/>
  <c r="AM316" i="16" s="1"/>
  <c r="AM317" i="16" s="1"/>
  <c r="AM318" i="16" s="1"/>
  <c r="AM319" i="16" s="1"/>
  <c r="AM320" i="16" s="1"/>
  <c r="AM321" i="16" s="1"/>
  <c r="AM322" i="16" s="1"/>
  <c r="AM323" i="16" s="1"/>
  <c r="AM324" i="16" s="1"/>
  <c r="AM325" i="16" s="1"/>
  <c r="AM326" i="16" s="1"/>
  <c r="AM327" i="16" s="1"/>
  <c r="AM328" i="16" s="1"/>
  <c r="AM329" i="16" s="1"/>
  <c r="AM330" i="16" s="1"/>
  <c r="AM331" i="16" s="1"/>
  <c r="AM332" i="16" s="1"/>
  <c r="AM333" i="16" s="1"/>
  <c r="AM334" i="16" s="1"/>
  <c r="AM335" i="16" s="1"/>
  <c r="AM336" i="16" s="1"/>
  <c r="AM337" i="16" s="1"/>
  <c r="AM338" i="16" s="1"/>
  <c r="AM339" i="16" s="1"/>
  <c r="AM340" i="16" s="1"/>
  <c r="AM341" i="16" s="1"/>
  <c r="AM342" i="16" s="1"/>
  <c r="AM343" i="16" s="1"/>
  <c r="AM344" i="16" s="1"/>
  <c r="AM345" i="16" s="1"/>
  <c r="AM346" i="16" s="1"/>
  <c r="AM347" i="16" s="1"/>
  <c r="AM348" i="16" s="1"/>
  <c r="AM349" i="16" s="1"/>
  <c r="AM350" i="16" s="1"/>
  <c r="AM351" i="16" s="1"/>
  <c r="AM352" i="16" s="1"/>
  <c r="AM353" i="16" s="1"/>
  <c r="AM354" i="16" s="1"/>
  <c r="AM355" i="16" s="1"/>
  <c r="AM356" i="16" s="1"/>
  <c r="AM357" i="16" s="1"/>
  <c r="AM358" i="16" s="1"/>
  <c r="AM359" i="16" s="1"/>
  <c r="AM360" i="16" s="1"/>
  <c r="AM361" i="16" s="1"/>
  <c r="AM362" i="16" s="1"/>
  <c r="AM363" i="16" s="1"/>
  <c r="AM364" i="16" s="1"/>
  <c r="AM365" i="16" s="1"/>
  <c r="AM366" i="16" s="1"/>
  <c r="AM367" i="16" s="1"/>
  <c r="AM368" i="16" s="1"/>
  <c r="AM369" i="16" s="1"/>
  <c r="AM370" i="16" s="1"/>
  <c r="AM371" i="16" s="1"/>
  <c r="AM372" i="16" s="1"/>
  <c r="AM373" i="16" s="1"/>
  <c r="AM374" i="16" s="1"/>
  <c r="AM375" i="16" s="1"/>
  <c r="AM376" i="16" s="1"/>
  <c r="AM377" i="16" s="1"/>
  <c r="AM378" i="16" s="1"/>
  <c r="AM379" i="16" s="1"/>
  <c r="AM380" i="16" s="1"/>
  <c r="AM381" i="16" s="1"/>
  <c r="AM382" i="16" s="1"/>
  <c r="AM383" i="16" s="1"/>
  <c r="AM384" i="16" s="1"/>
  <c r="AM385" i="16" s="1"/>
  <c r="AM386" i="16" s="1"/>
  <c r="AM387" i="16" s="1"/>
  <c r="AM388" i="16" s="1"/>
  <c r="AM389" i="16" s="1"/>
  <c r="AM390" i="16" s="1"/>
  <c r="AM391" i="16" s="1"/>
  <c r="AM392" i="16" s="1"/>
  <c r="AM393" i="16" s="1"/>
  <c r="AM394" i="16" s="1"/>
  <c r="AM395" i="16" s="1"/>
  <c r="AM396" i="16" s="1"/>
  <c r="AM397" i="16" s="1"/>
  <c r="AM398" i="16" s="1"/>
  <c r="AM399" i="16" s="1"/>
  <c r="AM400" i="16" s="1"/>
  <c r="AM401" i="16" s="1"/>
  <c r="AM402" i="16" s="1"/>
  <c r="AM403" i="16" s="1"/>
  <c r="AM404" i="16" s="1"/>
  <c r="AM405" i="16" s="1"/>
  <c r="AM406" i="16" s="1"/>
  <c r="AM407" i="16" s="1"/>
  <c r="AM408" i="16" s="1"/>
  <c r="AM409" i="16" s="1"/>
  <c r="AM410" i="16" s="1"/>
  <c r="AM411" i="16" s="1"/>
  <c r="AM412" i="16" s="1"/>
  <c r="AM413" i="16" s="1"/>
  <c r="AM414" i="16" s="1"/>
  <c r="AM415" i="16" s="1"/>
  <c r="AM416" i="16" s="1"/>
  <c r="AM417" i="16" s="1"/>
  <c r="AM418" i="16" s="1"/>
  <c r="AM419" i="16" s="1"/>
  <c r="AM420" i="16" s="1"/>
  <c r="AM421" i="16" s="1"/>
  <c r="AM422" i="16" s="1"/>
  <c r="AM423" i="16" s="1"/>
  <c r="AM424" i="16" s="1"/>
  <c r="AM425" i="16" s="1"/>
  <c r="AM426" i="16" s="1"/>
  <c r="AM427" i="16" s="1"/>
  <c r="AM428" i="16" s="1"/>
  <c r="AM429" i="16" s="1"/>
  <c r="AM430" i="16" s="1"/>
  <c r="AM431" i="16" s="1"/>
  <c r="AM432" i="16" s="1"/>
  <c r="AM433" i="16" s="1"/>
  <c r="AM434" i="16" s="1"/>
  <c r="AM435" i="16" s="1"/>
  <c r="AM436" i="16" s="1"/>
  <c r="AM437" i="16" s="1"/>
  <c r="AM438" i="16" s="1"/>
  <c r="AM439" i="16" s="1"/>
  <c r="AM440" i="16" s="1"/>
  <c r="AM441" i="16" s="1"/>
  <c r="AM442" i="16" s="1"/>
  <c r="AM443" i="16" s="1"/>
  <c r="AM444" i="16" s="1"/>
  <c r="AM445" i="16" s="1"/>
  <c r="AM446" i="16" s="1"/>
  <c r="AM447" i="16" s="1"/>
  <c r="AM448" i="16" s="1"/>
  <c r="AM449" i="16" s="1"/>
  <c r="AM450" i="16" s="1"/>
  <c r="AM451" i="16" s="1"/>
  <c r="AM452" i="16" s="1"/>
  <c r="AM453" i="16" s="1"/>
  <c r="AM454" i="16" s="1"/>
  <c r="AM455" i="16" s="1"/>
  <c r="AM456" i="16" s="1"/>
  <c r="AM457" i="16" s="1"/>
  <c r="AM458" i="16" s="1"/>
  <c r="AM459" i="16" s="1"/>
  <c r="AM460" i="16" s="1"/>
  <c r="AM461" i="16" s="1"/>
  <c r="AM462" i="16" s="1"/>
  <c r="AM463" i="16" s="1"/>
  <c r="AM464" i="16" s="1"/>
  <c r="AM465" i="16" s="1"/>
  <c r="AM466" i="16" s="1"/>
  <c r="AM467" i="16" s="1"/>
  <c r="AM468" i="16" s="1"/>
  <c r="AM469" i="16" s="1"/>
  <c r="AM470" i="16" s="1"/>
  <c r="AM471" i="16" s="1"/>
  <c r="AM472" i="16" s="1"/>
  <c r="AM473" i="16" s="1"/>
  <c r="AM474" i="16" s="1"/>
  <c r="AM475" i="16" s="1"/>
  <c r="AM476" i="16" s="1"/>
  <c r="AM477" i="16" s="1"/>
  <c r="AM478" i="16" s="1"/>
  <c r="AM479" i="16" s="1"/>
  <c r="AM480" i="16" s="1"/>
  <c r="AM481" i="16" s="1"/>
  <c r="AM482" i="16" s="1"/>
  <c r="AM483" i="16" s="1"/>
  <c r="AM484" i="16" s="1"/>
  <c r="AM485" i="16" s="1"/>
  <c r="AM486" i="16" s="1"/>
  <c r="AM487" i="16" s="1"/>
  <c r="AM488" i="16" s="1"/>
  <c r="AM489" i="16" s="1"/>
  <c r="AM490" i="16" s="1"/>
  <c r="AM491" i="16" s="1"/>
  <c r="AM492" i="16" s="1"/>
  <c r="AM493" i="16" s="1"/>
  <c r="AM494" i="16" s="1"/>
  <c r="AM495" i="16" s="1"/>
  <c r="AM496" i="16" s="1"/>
  <c r="AM497" i="16" s="1"/>
  <c r="AM498" i="16" s="1"/>
  <c r="AM499" i="16" s="1"/>
  <c r="AM500" i="16" s="1"/>
  <c r="AM501" i="16" s="1"/>
  <c r="AM502" i="16" s="1"/>
  <c r="AM503" i="16" s="1"/>
  <c r="AM504" i="16" s="1"/>
  <c r="AM505" i="16" s="1"/>
  <c r="AM506" i="16" s="1"/>
  <c r="AM507" i="16" s="1"/>
  <c r="AM508" i="16" s="1"/>
  <c r="AM509" i="16" s="1"/>
  <c r="AM510" i="16" s="1"/>
  <c r="AM511" i="16" s="1"/>
  <c r="AM512" i="16" s="1"/>
  <c r="AM513" i="16" s="1"/>
  <c r="AM514" i="16" s="1"/>
  <c r="AM515" i="16" s="1"/>
  <c r="AM516" i="16" s="1"/>
  <c r="AM517" i="16" s="1"/>
  <c r="AM518" i="16" s="1"/>
  <c r="AM519" i="16" s="1"/>
  <c r="AM520" i="16" s="1"/>
  <c r="AM521" i="16" s="1"/>
  <c r="AM522" i="16" s="1"/>
  <c r="AM523" i="16" s="1"/>
  <c r="AM524" i="16" s="1"/>
  <c r="AM525" i="16" s="1"/>
  <c r="AM526" i="16" s="1"/>
  <c r="AM527" i="16" s="1"/>
  <c r="AM528" i="16" s="1"/>
  <c r="AM529" i="16" s="1"/>
  <c r="AM530" i="16" s="1"/>
  <c r="AM531" i="16" s="1"/>
  <c r="AM532" i="16" s="1"/>
  <c r="AM533" i="16" s="1"/>
  <c r="AM534" i="16" s="1"/>
  <c r="AM535" i="16" s="1"/>
  <c r="AM536" i="16" s="1"/>
  <c r="AM537" i="16" s="1"/>
  <c r="AM538" i="16" s="1"/>
  <c r="AM539" i="16" s="1"/>
  <c r="AM540" i="16" s="1"/>
  <c r="AM541" i="16" s="1"/>
  <c r="AM542" i="16" s="1"/>
  <c r="AM543" i="16" s="1"/>
  <c r="AM544" i="16" s="1"/>
  <c r="AM545" i="16" s="1"/>
  <c r="AM546" i="16" s="1"/>
  <c r="AM547" i="16" s="1"/>
  <c r="AM548" i="16" s="1"/>
  <c r="AM549" i="16" s="1"/>
  <c r="AM550" i="16" s="1"/>
  <c r="AM551" i="16" s="1"/>
  <c r="AM552" i="16" s="1"/>
  <c r="AM553" i="16" s="1"/>
  <c r="AM554" i="16" s="1"/>
  <c r="AM555" i="16" s="1"/>
  <c r="AM556" i="16" s="1"/>
  <c r="AM557" i="16" s="1"/>
  <c r="AM558" i="16" s="1"/>
  <c r="AM559" i="16" s="1"/>
  <c r="AM560" i="16" s="1"/>
  <c r="AM561" i="16" s="1"/>
  <c r="AM562" i="16" s="1"/>
  <c r="AM563" i="16" s="1"/>
  <c r="AM564" i="16" s="1"/>
  <c r="AM565" i="16" s="1"/>
  <c r="AM566" i="16" s="1"/>
  <c r="AM567" i="16" s="1"/>
  <c r="AM568" i="16" s="1"/>
  <c r="AM569" i="16" s="1"/>
  <c r="AM570" i="16" s="1"/>
  <c r="AM571" i="16" s="1"/>
  <c r="AM572" i="16" s="1"/>
  <c r="AM573" i="16" s="1"/>
  <c r="AM574" i="16" s="1"/>
  <c r="AM575" i="16" s="1"/>
  <c r="AM576" i="16" s="1"/>
  <c r="AM577" i="16" s="1"/>
  <c r="AM578" i="16" s="1"/>
  <c r="AM579" i="16" s="1"/>
  <c r="AM580" i="16" s="1"/>
  <c r="AM581" i="16" s="1"/>
  <c r="AM582" i="16" s="1"/>
  <c r="AM583" i="16" s="1"/>
  <c r="AM584" i="16" s="1"/>
  <c r="AM585" i="16" s="1"/>
  <c r="AM586" i="16" s="1"/>
  <c r="AM587" i="16" s="1"/>
  <c r="AM588" i="16" s="1"/>
  <c r="AM589" i="16" s="1"/>
  <c r="AM590" i="16" s="1"/>
  <c r="AM591" i="16" s="1"/>
  <c r="AM592" i="16" s="1"/>
  <c r="AM593" i="16" s="1"/>
  <c r="AM594" i="16" s="1"/>
  <c r="AM595" i="16" s="1"/>
  <c r="AM596" i="16" s="1"/>
  <c r="AM597" i="16" s="1"/>
  <c r="AM598" i="16" s="1"/>
  <c r="AM599" i="16" s="1"/>
  <c r="AM600" i="16" s="1"/>
  <c r="AM601" i="16" s="1"/>
  <c r="AM602" i="16" s="1"/>
  <c r="AM603" i="16" s="1"/>
  <c r="AM604" i="16" s="1"/>
  <c r="AM605" i="16" s="1"/>
  <c r="AM606" i="16" s="1"/>
  <c r="AM607" i="16" s="1"/>
  <c r="AM608" i="16" s="1"/>
  <c r="AM609" i="16" s="1"/>
  <c r="AM610" i="16" s="1"/>
  <c r="AM611" i="16" s="1"/>
  <c r="AM612" i="16" s="1"/>
  <c r="AM613" i="16" s="1"/>
  <c r="AM614" i="16" s="1"/>
  <c r="AM615" i="16" s="1"/>
  <c r="AM616" i="16" s="1"/>
  <c r="AM617" i="16" s="1"/>
  <c r="AM618" i="16" s="1"/>
  <c r="AM619" i="16" s="1"/>
  <c r="AM620" i="16" s="1"/>
  <c r="AM621" i="16" s="1"/>
  <c r="AM622" i="16" s="1"/>
  <c r="AM623" i="16" s="1"/>
  <c r="AM624" i="16" s="1"/>
  <c r="AM625" i="16" s="1"/>
  <c r="AM626" i="16" s="1"/>
  <c r="AM627" i="16" s="1"/>
  <c r="AM628" i="16" s="1"/>
  <c r="AM629" i="16" s="1"/>
  <c r="AM630" i="16" s="1"/>
  <c r="AM631" i="16" s="1"/>
  <c r="AM632" i="16" s="1"/>
  <c r="AM633" i="16" s="1"/>
  <c r="AM634" i="16" s="1"/>
  <c r="AM635" i="16" s="1"/>
  <c r="AM636" i="16" s="1"/>
  <c r="AM637" i="16" s="1"/>
  <c r="AM638" i="16" s="1"/>
  <c r="AM639" i="16" s="1"/>
  <c r="AM640" i="16" s="1"/>
  <c r="AM641" i="16" s="1"/>
  <c r="AM642" i="16" s="1"/>
  <c r="AM643" i="16" s="1"/>
  <c r="AM644" i="16" s="1"/>
  <c r="AM645" i="16" s="1"/>
  <c r="AM646" i="16" s="1"/>
  <c r="AM647" i="16" s="1"/>
  <c r="AM648" i="16" s="1"/>
  <c r="AM649" i="16" s="1"/>
  <c r="AM650" i="16" s="1"/>
  <c r="AM651" i="16" s="1"/>
  <c r="AM652" i="16" s="1"/>
  <c r="AM653" i="16" s="1"/>
  <c r="AM654" i="16" s="1"/>
  <c r="AM655" i="16" s="1"/>
  <c r="AM656" i="16" s="1"/>
  <c r="AM657" i="16" s="1"/>
  <c r="AM658" i="16" s="1"/>
  <c r="AM659" i="16" s="1"/>
  <c r="AM660" i="16" s="1"/>
  <c r="AM661" i="16" s="1"/>
  <c r="AM662" i="16" s="1"/>
  <c r="AM663" i="16" s="1"/>
  <c r="AM664" i="16" s="1"/>
  <c r="AM665" i="16" s="1"/>
  <c r="AM666" i="16" s="1"/>
  <c r="AM667" i="16" s="1"/>
  <c r="AM668" i="16" s="1"/>
  <c r="AM669" i="16" s="1"/>
  <c r="AM670" i="16" s="1"/>
  <c r="AM671" i="16" s="1"/>
  <c r="AM672" i="16" s="1"/>
  <c r="AM673" i="16" s="1"/>
  <c r="AM674" i="16" s="1"/>
  <c r="AM675" i="16" s="1"/>
  <c r="AM676" i="16" s="1"/>
  <c r="AM677" i="16" s="1"/>
  <c r="AM678" i="16" s="1"/>
  <c r="AM679" i="16" s="1"/>
  <c r="AM680" i="16" s="1"/>
  <c r="AM681" i="16" s="1"/>
  <c r="AM682" i="16" s="1"/>
  <c r="AM683" i="16" s="1"/>
  <c r="AM684" i="16" s="1"/>
  <c r="AM685" i="16" s="1"/>
  <c r="AM686" i="16" s="1"/>
  <c r="AM687" i="16" s="1"/>
  <c r="AM688" i="16" s="1"/>
  <c r="AM689" i="16" s="1"/>
  <c r="AM690" i="16" s="1"/>
  <c r="AM691" i="16" s="1"/>
  <c r="AM692" i="16" s="1"/>
  <c r="AM693" i="16" s="1"/>
  <c r="AM694" i="16" s="1"/>
  <c r="AM695" i="16" s="1"/>
  <c r="AM696" i="16" s="1"/>
  <c r="AM697" i="16" s="1"/>
  <c r="AM698" i="16" s="1"/>
  <c r="AM699" i="16" s="1"/>
  <c r="AM700" i="16" s="1"/>
  <c r="AM701" i="16" s="1"/>
  <c r="AM702" i="16" s="1"/>
  <c r="AM703" i="16" s="1"/>
  <c r="AM704" i="16" s="1"/>
  <c r="AM705" i="16" s="1"/>
  <c r="AM706" i="16" s="1"/>
  <c r="AM707" i="16" s="1"/>
  <c r="AM708" i="16" s="1"/>
  <c r="AM709" i="16" s="1"/>
  <c r="AM710" i="16" s="1"/>
  <c r="AM711" i="16" s="1"/>
  <c r="AM712" i="16" s="1"/>
  <c r="AM713" i="16" s="1"/>
  <c r="AM714" i="16" s="1"/>
  <c r="AM715" i="16" s="1"/>
  <c r="AM716" i="16" s="1"/>
  <c r="AM717" i="16" s="1"/>
  <c r="AM718" i="16" s="1"/>
  <c r="AM719" i="16" s="1"/>
  <c r="AM720" i="16" s="1"/>
  <c r="AM721" i="16" s="1"/>
  <c r="AM722" i="16" s="1"/>
  <c r="AM723" i="16" s="1"/>
  <c r="AM724" i="16" s="1"/>
  <c r="AM725" i="16" s="1"/>
  <c r="AM726" i="16" s="1"/>
  <c r="AM727" i="16" s="1"/>
  <c r="AM728" i="16" s="1"/>
  <c r="AM729" i="16" s="1"/>
  <c r="AM730" i="16" s="1"/>
  <c r="AM731" i="16" s="1"/>
  <c r="AM732" i="16" s="1"/>
  <c r="AM733" i="16" s="1"/>
  <c r="AM734" i="16" s="1"/>
  <c r="AM735" i="16" s="1"/>
  <c r="AM736" i="16" s="1"/>
  <c r="AM737" i="16" s="1"/>
  <c r="AM738" i="16" s="1"/>
  <c r="AM739" i="16" s="1"/>
  <c r="AM740" i="16" s="1"/>
  <c r="AM741" i="16" s="1"/>
  <c r="AM742" i="16" s="1"/>
  <c r="AM743" i="16" s="1"/>
  <c r="AM744" i="16" s="1"/>
  <c r="AM745" i="16" s="1"/>
  <c r="AM746" i="16" s="1"/>
  <c r="AM747" i="16" s="1"/>
  <c r="AM748" i="16" s="1"/>
  <c r="AM749" i="16" s="1"/>
  <c r="AM750" i="16" s="1"/>
  <c r="AM751" i="16" s="1"/>
  <c r="AM752" i="16" s="1"/>
  <c r="AM753" i="16" s="1"/>
  <c r="AM754" i="16" s="1"/>
  <c r="AM755" i="16" s="1"/>
  <c r="AM756" i="16" s="1"/>
  <c r="AM757" i="16" s="1"/>
  <c r="AM758" i="16" s="1"/>
  <c r="AM759" i="16" s="1"/>
  <c r="AM760" i="16" s="1"/>
  <c r="AM761" i="16" s="1"/>
  <c r="AM762" i="16" s="1"/>
  <c r="AM763" i="16" s="1"/>
  <c r="AM764" i="16" s="1"/>
  <c r="AM765" i="16" s="1"/>
  <c r="AM766" i="16" s="1"/>
  <c r="AM767" i="16" s="1"/>
  <c r="AM768" i="16" s="1"/>
  <c r="AM769" i="16" s="1"/>
  <c r="AM770" i="16" s="1"/>
  <c r="AM771" i="16" s="1"/>
  <c r="AM772" i="16" s="1"/>
  <c r="AM773" i="16" s="1"/>
  <c r="AM774" i="16" s="1"/>
  <c r="AM775" i="16" s="1"/>
  <c r="AM776" i="16" s="1"/>
  <c r="AM777" i="16" s="1"/>
  <c r="AM778" i="16" s="1"/>
  <c r="AM779" i="16" s="1"/>
  <c r="AM780" i="16" s="1"/>
  <c r="AM781" i="16" s="1"/>
  <c r="AM782" i="16" s="1"/>
  <c r="AM783" i="16" s="1"/>
  <c r="AM784" i="16" s="1"/>
  <c r="AM785" i="16" s="1"/>
  <c r="AM786" i="16" s="1"/>
  <c r="AM787" i="16" s="1"/>
  <c r="AM788" i="16" s="1"/>
  <c r="AM789" i="16" s="1"/>
  <c r="AM790" i="16" s="1"/>
  <c r="AM791" i="16" s="1"/>
  <c r="AM792" i="16" s="1"/>
  <c r="AM793" i="16" s="1"/>
  <c r="AM794" i="16" s="1"/>
  <c r="AM795" i="16" s="1"/>
  <c r="AM796" i="16" s="1"/>
  <c r="AM797" i="16" s="1"/>
  <c r="AM798" i="16" s="1"/>
  <c r="AM799" i="16" s="1"/>
  <c r="AM800" i="16" s="1"/>
  <c r="AM801" i="16" s="1"/>
  <c r="AM802" i="16" s="1"/>
  <c r="AM803" i="16" s="1"/>
  <c r="AM804" i="16" s="1"/>
  <c r="AM805" i="16" s="1"/>
  <c r="AM806" i="16" s="1"/>
  <c r="AM807" i="16" s="1"/>
  <c r="AM808" i="16" s="1"/>
  <c r="AM809" i="16" s="1"/>
  <c r="AM810" i="16" s="1"/>
  <c r="AM811" i="16" s="1"/>
  <c r="AM812" i="16" s="1"/>
  <c r="AM813" i="16" s="1"/>
  <c r="AM814" i="16" s="1"/>
  <c r="AM815" i="16" s="1"/>
  <c r="AM816" i="16" s="1"/>
  <c r="AM817" i="16" s="1"/>
  <c r="AM818" i="16" s="1"/>
  <c r="AM819" i="16" s="1"/>
  <c r="AM820" i="16" s="1"/>
  <c r="AM821" i="16" s="1"/>
  <c r="AM822" i="16" s="1"/>
  <c r="AM823" i="16" s="1"/>
  <c r="AM824" i="16" s="1"/>
  <c r="AM825" i="16" s="1"/>
  <c r="AM826" i="16" s="1"/>
  <c r="AM827" i="16" s="1"/>
  <c r="AM828" i="16" s="1"/>
  <c r="AM829" i="16" s="1"/>
  <c r="AM830" i="16" s="1"/>
  <c r="AM831" i="16" s="1"/>
  <c r="AM832" i="16" s="1"/>
  <c r="AM833" i="16" s="1"/>
  <c r="AM834" i="16" s="1"/>
  <c r="AM835" i="16" s="1"/>
  <c r="AM836" i="16" s="1"/>
  <c r="AM837" i="16" s="1"/>
  <c r="AM838" i="16" s="1"/>
  <c r="AM839" i="16" s="1"/>
  <c r="AM840" i="16" s="1"/>
  <c r="AM841" i="16" s="1"/>
  <c r="AM842" i="16" s="1"/>
  <c r="AM843" i="16" s="1"/>
  <c r="AM844" i="16" s="1"/>
  <c r="AM845" i="16" s="1"/>
  <c r="AM846" i="16" s="1"/>
  <c r="AM847" i="16" s="1"/>
  <c r="AM848" i="16" s="1"/>
  <c r="AM849" i="16" s="1"/>
  <c r="AM850" i="16" s="1"/>
  <c r="AM851" i="16" s="1"/>
  <c r="AM852" i="16" s="1"/>
  <c r="AM853" i="16" s="1"/>
  <c r="AM854" i="16" s="1"/>
  <c r="AM855" i="16" s="1"/>
  <c r="AM856" i="16" s="1"/>
  <c r="AM857" i="16" s="1"/>
  <c r="AM858" i="16" s="1"/>
  <c r="AM859" i="16" s="1"/>
  <c r="AM860" i="16" s="1"/>
  <c r="AM861" i="16" s="1"/>
  <c r="AM862" i="16" s="1"/>
  <c r="AM863" i="16" s="1"/>
  <c r="AM864" i="16" s="1"/>
  <c r="AM865" i="16" s="1"/>
  <c r="AM866" i="16" s="1"/>
  <c r="AM867" i="16" s="1"/>
  <c r="AM868" i="16" s="1"/>
  <c r="AM869" i="16" s="1"/>
  <c r="AM870" i="16" s="1"/>
  <c r="AM871" i="16" s="1"/>
  <c r="AM872" i="16" s="1"/>
  <c r="AM873" i="16" s="1"/>
  <c r="AM874" i="16" s="1"/>
  <c r="AM875" i="16" s="1"/>
  <c r="AM876" i="16" s="1"/>
  <c r="AM877" i="16" s="1"/>
  <c r="AM878" i="16" s="1"/>
  <c r="AM879" i="16" s="1"/>
  <c r="AM880" i="16" s="1"/>
  <c r="AM881" i="16" s="1"/>
  <c r="AM882" i="16" s="1"/>
  <c r="AM883" i="16" s="1"/>
  <c r="AM884" i="16" s="1"/>
  <c r="AM885" i="16" s="1"/>
  <c r="AM886" i="16" s="1"/>
  <c r="AM887" i="16" s="1"/>
  <c r="AM888" i="16" s="1"/>
  <c r="AM889" i="16" s="1"/>
  <c r="AM890" i="16" s="1"/>
  <c r="AM891" i="16" s="1"/>
  <c r="AM892" i="16" s="1"/>
  <c r="AM893" i="16" s="1"/>
  <c r="AM894" i="16" s="1"/>
  <c r="AM895" i="16" s="1"/>
  <c r="AM896" i="16" s="1"/>
  <c r="AM897" i="16" s="1"/>
  <c r="AM898" i="16" s="1"/>
  <c r="AM899" i="16" s="1"/>
  <c r="AM900" i="16" s="1"/>
  <c r="AM901" i="16" s="1"/>
  <c r="AM902" i="16" s="1"/>
  <c r="AM903" i="16" s="1"/>
  <c r="AM904" i="16" s="1"/>
  <c r="AM905" i="16" s="1"/>
  <c r="AM906" i="16" s="1"/>
  <c r="AM907" i="16" s="1"/>
  <c r="AM908" i="16" s="1"/>
  <c r="AM909" i="16" s="1"/>
  <c r="AM910" i="16" s="1"/>
  <c r="AM911" i="16" s="1"/>
  <c r="AM912" i="16" s="1"/>
  <c r="AM913" i="16" s="1"/>
  <c r="AM914" i="16" s="1"/>
  <c r="AM915" i="16" s="1"/>
  <c r="AM916" i="16" s="1"/>
  <c r="AM917" i="16" s="1"/>
  <c r="AM918" i="16" s="1"/>
  <c r="AM919" i="16" s="1"/>
  <c r="AM920" i="16" s="1"/>
  <c r="AM921" i="16" s="1"/>
  <c r="AM922" i="16" s="1"/>
  <c r="AM923" i="16" s="1"/>
  <c r="AM924" i="16" s="1"/>
  <c r="AM925" i="16" s="1"/>
  <c r="AM926" i="16" s="1"/>
  <c r="AM927" i="16" s="1"/>
  <c r="AM928" i="16" s="1"/>
  <c r="AM929" i="16" s="1"/>
  <c r="AM930" i="16" s="1"/>
  <c r="AM931" i="16" s="1"/>
  <c r="AM932" i="16" s="1"/>
  <c r="AM933" i="16" s="1"/>
  <c r="AM934" i="16" s="1"/>
  <c r="AM935" i="16" s="1"/>
  <c r="AM936" i="16" s="1"/>
  <c r="AM937" i="16" s="1"/>
  <c r="AM938" i="16" s="1"/>
  <c r="AM939" i="16" s="1"/>
  <c r="AM940" i="16" s="1"/>
  <c r="AM941" i="16" s="1"/>
  <c r="AM942" i="16" s="1"/>
  <c r="AM943" i="16" s="1"/>
  <c r="AM944" i="16" s="1"/>
  <c r="AM945" i="16" s="1"/>
  <c r="AM946" i="16" s="1"/>
  <c r="AM947" i="16" s="1"/>
  <c r="AM948" i="16" s="1"/>
  <c r="AM949" i="16" s="1"/>
  <c r="AM950" i="16" s="1"/>
  <c r="AM951" i="16" s="1"/>
  <c r="AM952" i="16" s="1"/>
  <c r="AM953" i="16" s="1"/>
  <c r="AM954" i="16" s="1"/>
  <c r="AM955" i="16" s="1"/>
  <c r="AM956" i="16" s="1"/>
  <c r="AM957" i="16" s="1"/>
  <c r="AM958" i="16" s="1"/>
  <c r="AM959" i="16" s="1"/>
  <c r="AM960" i="16" s="1"/>
  <c r="AM961" i="16" s="1"/>
  <c r="AM962" i="16" s="1"/>
  <c r="AM963" i="16" s="1"/>
  <c r="AM964" i="16" s="1"/>
  <c r="AM965" i="16" s="1"/>
  <c r="AM966" i="16" s="1"/>
  <c r="AM967" i="16" s="1"/>
  <c r="AM968" i="16" s="1"/>
  <c r="AM969" i="16" s="1"/>
  <c r="AM970" i="16" s="1"/>
  <c r="AM971" i="16" s="1"/>
  <c r="AM972" i="16" s="1"/>
  <c r="AM973" i="16" s="1"/>
  <c r="AM974" i="16" s="1"/>
  <c r="AM975" i="16" s="1"/>
  <c r="AM976" i="16" s="1"/>
  <c r="AM977" i="16" s="1"/>
  <c r="AM978" i="16" s="1"/>
  <c r="AM979" i="16" s="1"/>
  <c r="AM980" i="16" s="1"/>
  <c r="AM981" i="16" s="1"/>
  <c r="AM982" i="16" s="1"/>
  <c r="AM983" i="16" s="1"/>
  <c r="AM984" i="16" s="1"/>
  <c r="AM985" i="16" s="1"/>
  <c r="AM986" i="16" s="1"/>
  <c r="AM987" i="16" s="1"/>
  <c r="AM988" i="16" s="1"/>
  <c r="AM989" i="16" s="1"/>
  <c r="AM990" i="16" s="1"/>
  <c r="AM991" i="16" s="1"/>
  <c r="AM992" i="16" s="1"/>
  <c r="AM993" i="16" s="1"/>
  <c r="AM994" i="16" s="1"/>
  <c r="AM995" i="16" s="1"/>
  <c r="AM996" i="16" s="1"/>
  <c r="AM997" i="16" s="1"/>
  <c r="AM998" i="16" s="1"/>
  <c r="AM999" i="16" s="1"/>
  <c r="AM1000" i="16" s="1"/>
  <c r="AM1001" i="16" s="1"/>
  <c r="AM1002" i="16" s="1"/>
  <c r="AM1003" i="16" s="1"/>
  <c r="AM1004" i="16" s="1"/>
  <c r="AM1005" i="16" s="1"/>
  <c r="AM1006" i="16" s="1"/>
  <c r="AM1007" i="16" s="1"/>
  <c r="AM1008" i="16" s="1"/>
  <c r="AM1009" i="16" s="1"/>
  <c r="AM1010" i="16" s="1"/>
  <c r="AM1011" i="16" s="1"/>
  <c r="AM1012" i="16" s="1"/>
  <c r="AM1013" i="16" s="1"/>
  <c r="AM1014" i="16" s="1"/>
  <c r="AM1015" i="16" s="1"/>
  <c r="AM1016" i="16" s="1"/>
  <c r="AM1017" i="16" s="1"/>
  <c r="AM1018" i="16" s="1"/>
  <c r="AM1019" i="16" s="1"/>
  <c r="AM1020" i="16" s="1"/>
  <c r="AM1021" i="16" s="1"/>
  <c r="AM1022" i="16" s="1"/>
  <c r="AM1023" i="16" s="1"/>
  <c r="AM1024" i="16" s="1"/>
  <c r="AM1025" i="16" s="1"/>
  <c r="AM1026" i="16" s="1"/>
  <c r="AM1027" i="16" s="1"/>
  <c r="AM1028" i="16" s="1"/>
  <c r="AM1029" i="16" s="1"/>
  <c r="AM1030" i="16" s="1"/>
  <c r="AM1031" i="16" s="1"/>
  <c r="AM1032" i="16" s="1"/>
  <c r="AM1033" i="16" s="1"/>
  <c r="AM1034" i="16" s="1"/>
  <c r="AM1035" i="16" s="1"/>
  <c r="AM1036" i="16" s="1"/>
  <c r="AM1037" i="16" s="1"/>
  <c r="AM1038" i="16" s="1"/>
  <c r="AM1039" i="16" s="1"/>
  <c r="AM1040" i="16" s="1"/>
  <c r="AM1041" i="16" s="1"/>
  <c r="AM1042" i="16" s="1"/>
  <c r="AM1043" i="16" s="1"/>
  <c r="AM1044" i="16" s="1"/>
  <c r="AM1045" i="16" s="1"/>
  <c r="AM1046" i="16" s="1"/>
  <c r="AM1047" i="16" s="1"/>
  <c r="AM1048" i="16" s="1"/>
  <c r="AM1049" i="16" s="1"/>
  <c r="AM1050" i="16" s="1"/>
  <c r="AM1051" i="16" s="1"/>
  <c r="AM1052" i="16" s="1"/>
  <c r="AM1053" i="16" s="1"/>
  <c r="AM1054" i="16" s="1"/>
  <c r="AM1055" i="16" s="1"/>
  <c r="AM1056" i="16" s="1"/>
  <c r="AM1057" i="16" s="1"/>
  <c r="AM1058" i="16" s="1"/>
  <c r="AM1059" i="16" s="1"/>
  <c r="AM1060" i="16" s="1"/>
  <c r="AM1061" i="16" s="1"/>
  <c r="AM1062" i="16" s="1"/>
  <c r="AM1063" i="16" s="1"/>
  <c r="AM1064" i="16" s="1"/>
  <c r="AM1065" i="16" s="1"/>
  <c r="AM1066" i="16" s="1"/>
  <c r="AM1067" i="16" s="1"/>
  <c r="AM1068" i="16" s="1"/>
  <c r="AM1069" i="16" s="1"/>
  <c r="AM1070" i="16" s="1"/>
  <c r="AM1071" i="16" s="1"/>
  <c r="AM1072" i="16" s="1"/>
  <c r="AM1073" i="16" s="1"/>
  <c r="AM1074" i="16" s="1"/>
  <c r="AM1075" i="16" s="1"/>
  <c r="AM1076" i="16" s="1"/>
  <c r="AM1077" i="16" s="1"/>
  <c r="AM1078" i="16" s="1"/>
  <c r="AM1079" i="16" s="1"/>
  <c r="AM1080" i="16" s="1"/>
  <c r="AM1081" i="16" s="1"/>
  <c r="AM1082" i="16" s="1"/>
  <c r="AM1083" i="16" s="1"/>
  <c r="AM1084" i="16" s="1"/>
  <c r="AM1085" i="16" s="1"/>
  <c r="AM1086" i="16" s="1"/>
  <c r="AM1087" i="16" s="1"/>
  <c r="AM1088" i="16" s="1"/>
  <c r="AM1089" i="16" s="1"/>
  <c r="AM1090" i="16" s="1"/>
  <c r="AM1091" i="16" s="1"/>
  <c r="AM1092" i="16" s="1"/>
  <c r="AM1093" i="16" s="1"/>
  <c r="AM1094" i="16" s="1"/>
  <c r="AM1095" i="16" s="1"/>
  <c r="AM1096" i="16" s="1"/>
  <c r="AM1097" i="16" s="1"/>
  <c r="AM1098" i="16" s="1"/>
  <c r="AM1099" i="16" s="1"/>
  <c r="AM1100" i="16" s="1"/>
  <c r="AM1101" i="16" s="1"/>
  <c r="AM1102" i="16" s="1"/>
  <c r="AM1103" i="16" s="1"/>
  <c r="AM1104" i="16" s="1"/>
  <c r="AM1105" i="16" s="1"/>
  <c r="AM1106" i="16" s="1"/>
  <c r="AM1107" i="16" s="1"/>
  <c r="AM1108" i="16" s="1"/>
  <c r="AM1109" i="16" s="1"/>
  <c r="AM1110" i="16" s="1"/>
  <c r="AM1111" i="16" s="1"/>
  <c r="AM1112" i="16" s="1"/>
  <c r="AM1113" i="16" s="1"/>
  <c r="AM1114" i="16" s="1"/>
  <c r="AM1115" i="16" s="1"/>
  <c r="AM1116" i="16" s="1"/>
  <c r="AM1117" i="16" s="1"/>
  <c r="AM1118" i="16" s="1"/>
  <c r="AM1119" i="16" s="1"/>
  <c r="AM1120" i="16" s="1"/>
  <c r="AM1121" i="16" s="1"/>
  <c r="AM1122" i="16" s="1"/>
  <c r="AM1123" i="16" s="1"/>
  <c r="AM1124" i="16" s="1"/>
  <c r="AM1125" i="16" s="1"/>
  <c r="AM1126" i="16" s="1"/>
  <c r="AM1127" i="16" s="1"/>
  <c r="AM1128" i="16" s="1"/>
  <c r="AM1129" i="16" s="1"/>
  <c r="AM1130" i="16" s="1"/>
  <c r="AM1131" i="16" s="1"/>
  <c r="AM1132" i="16" s="1"/>
  <c r="AM1133" i="16" s="1"/>
  <c r="AM1134" i="16" s="1"/>
  <c r="AM1135" i="16" s="1"/>
  <c r="AM1136" i="16" s="1"/>
  <c r="AM1137" i="16" s="1"/>
  <c r="AM1138" i="16" s="1"/>
  <c r="AM1139" i="16" s="1"/>
  <c r="AM1140" i="16" s="1"/>
  <c r="AM1141" i="16" s="1"/>
  <c r="AM1142" i="16" s="1"/>
  <c r="AM1143" i="16" s="1"/>
  <c r="AM1144" i="16" s="1"/>
  <c r="AM1145" i="16" s="1"/>
  <c r="AM1146" i="16" s="1"/>
  <c r="AM1147" i="16" s="1"/>
  <c r="AM1148" i="16" s="1"/>
  <c r="AM1149" i="16" s="1"/>
  <c r="AM1150" i="16" s="1"/>
  <c r="AM1151" i="16" s="1"/>
  <c r="AM1152" i="16" s="1"/>
  <c r="AM1153" i="16" s="1"/>
  <c r="AM1154" i="16" s="1"/>
  <c r="AM1155" i="16" s="1"/>
  <c r="AM1156" i="16" s="1"/>
  <c r="AM1157" i="16" s="1"/>
  <c r="AM1158" i="16" s="1"/>
  <c r="AM1159" i="16" s="1"/>
  <c r="AM1160" i="16" s="1"/>
  <c r="AM1161" i="16" s="1"/>
  <c r="AM1162" i="16" s="1"/>
  <c r="AM1163" i="16" s="1"/>
  <c r="AM1164" i="16" s="1"/>
  <c r="AM1165" i="16" s="1"/>
  <c r="AM1166" i="16" s="1"/>
  <c r="AM1167" i="16" s="1"/>
  <c r="AM1168" i="16" s="1"/>
  <c r="AM1169" i="16" s="1"/>
  <c r="AM1170" i="16" s="1"/>
  <c r="AM1171" i="16" s="1"/>
  <c r="AM1172" i="16" s="1"/>
  <c r="AM1173" i="16" s="1"/>
  <c r="AM1174" i="16" s="1"/>
  <c r="AM1175" i="16" s="1"/>
  <c r="AM1176" i="16" s="1"/>
  <c r="AM1177" i="16" s="1"/>
  <c r="AM1178" i="16" s="1"/>
  <c r="AM1179" i="16" s="1"/>
  <c r="AM1180" i="16" s="1"/>
  <c r="AM1181" i="16" s="1"/>
  <c r="AM1182" i="16" s="1"/>
  <c r="AM1183" i="16" s="1"/>
  <c r="AM1184" i="16" s="1"/>
  <c r="AM1185" i="16" s="1"/>
  <c r="AM1186" i="16" s="1"/>
  <c r="AM1187" i="16" s="1"/>
  <c r="AM1188" i="16" s="1"/>
  <c r="AM1189" i="16" s="1"/>
  <c r="AM1190" i="16" s="1"/>
  <c r="AM1191" i="16" s="1"/>
  <c r="AM1192" i="16" s="1"/>
  <c r="AM1193" i="16" s="1"/>
  <c r="AM1194" i="16" s="1"/>
  <c r="AM1195" i="16" s="1"/>
  <c r="AM1196" i="16" s="1"/>
  <c r="AM1197" i="16" s="1"/>
  <c r="AM1198" i="16" s="1"/>
  <c r="AM1199" i="16" s="1"/>
  <c r="AM1200" i="16" s="1"/>
  <c r="AM1201" i="16" s="1"/>
  <c r="AM1202" i="16" s="1"/>
  <c r="AM1203" i="16" s="1"/>
  <c r="AM1204" i="16" s="1"/>
  <c r="AM1205" i="16" s="1"/>
  <c r="AM1206" i="16" s="1"/>
  <c r="AM1207" i="16" s="1"/>
  <c r="AM1208" i="16" s="1"/>
  <c r="AM1209" i="16" s="1"/>
  <c r="AM1210" i="16" s="1"/>
  <c r="AM1211" i="16" s="1"/>
  <c r="AM1212" i="16" s="1"/>
  <c r="AM1213" i="16" s="1"/>
  <c r="AM1214" i="16" s="1"/>
  <c r="AM1215" i="16" s="1"/>
  <c r="AM1216" i="16" s="1"/>
  <c r="AM1217" i="16" s="1"/>
  <c r="AM1218" i="16" s="1"/>
  <c r="AM1219" i="16" s="1"/>
  <c r="AM1220" i="16" s="1"/>
  <c r="AM1221" i="16" s="1"/>
  <c r="AM1222" i="16" s="1"/>
  <c r="AM1223" i="16" s="1"/>
  <c r="AM1224" i="16" s="1"/>
  <c r="AM1225" i="16" s="1"/>
  <c r="AM1226" i="16" s="1"/>
  <c r="AM1227" i="16" s="1"/>
  <c r="AM1228" i="16" s="1"/>
  <c r="AM1229" i="16" s="1"/>
  <c r="AM1230" i="16" s="1"/>
  <c r="AM1231" i="16" s="1"/>
  <c r="AM1232" i="16" s="1"/>
  <c r="AM1233" i="16" s="1"/>
  <c r="AM1234" i="16" s="1"/>
  <c r="AM1235" i="16" s="1"/>
  <c r="AM1236" i="16" s="1"/>
  <c r="AM1237" i="16" s="1"/>
  <c r="AM1238" i="16" s="1"/>
  <c r="AM1239" i="16" s="1"/>
  <c r="AM1240" i="16" s="1"/>
  <c r="AM1241" i="16" s="1"/>
  <c r="AM1242" i="16" s="1"/>
  <c r="AM1243" i="16" s="1"/>
  <c r="AM1244" i="16" s="1"/>
  <c r="AM1245" i="16" s="1"/>
  <c r="AM1246" i="16" s="1"/>
  <c r="AM1247" i="16" s="1"/>
  <c r="AM1248" i="16" s="1"/>
  <c r="AM1249" i="16" s="1"/>
  <c r="AM1250" i="16" s="1"/>
  <c r="AM1251" i="16" s="1"/>
  <c r="AM1252" i="16" s="1"/>
  <c r="AM1253" i="16" s="1"/>
  <c r="AM1254" i="16" s="1"/>
  <c r="AM1255" i="16" s="1"/>
  <c r="AM1256" i="16" s="1"/>
  <c r="AM1257" i="16" s="1"/>
  <c r="AM1258" i="16" s="1"/>
  <c r="AM1259" i="16" s="1"/>
  <c r="AM1260" i="16" s="1"/>
  <c r="AM1261" i="16" s="1"/>
  <c r="AM1262" i="16" s="1"/>
  <c r="AM1263" i="16" s="1"/>
  <c r="AM1264" i="16" s="1"/>
  <c r="AM1265" i="16" s="1"/>
  <c r="AM1266" i="16" s="1"/>
  <c r="AM1267" i="16" s="1"/>
  <c r="AM1268" i="16" s="1"/>
  <c r="AM1269" i="16" s="1"/>
  <c r="AM1270" i="16" s="1"/>
  <c r="AM1271" i="16" s="1"/>
  <c r="AM1272" i="16" s="1"/>
  <c r="AM1273" i="16" s="1"/>
  <c r="AM1274" i="16" s="1"/>
  <c r="AM1275" i="16" s="1"/>
  <c r="AM1276" i="16" s="1"/>
  <c r="AM1277" i="16" s="1"/>
  <c r="AM1278" i="16" s="1"/>
  <c r="AM1279" i="16" s="1"/>
  <c r="AM1280" i="16" s="1"/>
  <c r="AM1281" i="16" s="1"/>
  <c r="AM1282" i="16" s="1"/>
  <c r="AM1283" i="16" s="1"/>
  <c r="AM1284" i="16" s="1"/>
  <c r="AM1285" i="16" s="1"/>
  <c r="AM1286" i="16" s="1"/>
  <c r="AM1287" i="16" s="1"/>
  <c r="AM1288" i="16" s="1"/>
  <c r="AM1289" i="16" s="1"/>
  <c r="AM1290" i="16" s="1"/>
  <c r="AM1291" i="16" s="1"/>
  <c r="AM1292" i="16" s="1"/>
  <c r="AM1293" i="16" s="1"/>
  <c r="AM1294" i="16" s="1"/>
  <c r="AM1295" i="16" s="1"/>
  <c r="AM1296" i="16" s="1"/>
  <c r="AM1297" i="16" s="1"/>
  <c r="AM1298" i="16" s="1"/>
  <c r="AM1299" i="16" s="1"/>
  <c r="AM1300" i="16" s="1"/>
  <c r="AM1301" i="16" s="1"/>
  <c r="AM1302" i="16" s="1"/>
  <c r="AM1303" i="16" s="1"/>
  <c r="AM1304" i="16" s="1"/>
  <c r="AM1305" i="16" s="1"/>
  <c r="W3" i="16"/>
  <c r="W4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W95" i="16" s="1"/>
  <c r="W96" i="16" s="1"/>
  <c r="W97" i="16" s="1"/>
  <c r="W98" i="16" s="1"/>
  <c r="W99" i="16" s="1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W119" i="16" s="1"/>
  <c r="W120" i="16" s="1"/>
  <c r="W121" i="16" s="1"/>
  <c r="W122" i="16" s="1"/>
  <c r="W123" i="16" s="1"/>
  <c r="W124" i="16" s="1"/>
  <c r="W125" i="16" s="1"/>
  <c r="W126" i="16" s="1"/>
  <c r="W127" i="16" s="1"/>
  <c r="W128" i="16" s="1"/>
  <c r="W129" i="16" s="1"/>
  <c r="W130" i="16" s="1"/>
  <c r="W131" i="16" s="1"/>
  <c r="W132" i="16" s="1"/>
  <c r="W133" i="16" s="1"/>
  <c r="W134" i="16" s="1"/>
  <c r="W135" i="16" s="1"/>
  <c r="W136" i="16" s="1"/>
  <c r="W137" i="16" s="1"/>
  <c r="W138" i="16" s="1"/>
  <c r="W139" i="16" s="1"/>
  <c r="W140" i="16" s="1"/>
  <c r="W141" i="16" s="1"/>
  <c r="W142" i="16" s="1"/>
  <c r="W143" i="16" s="1"/>
  <c r="W144" i="16" s="1"/>
  <c r="W145" i="16" s="1"/>
  <c r="W146" i="16" s="1"/>
  <c r="W147" i="16" s="1"/>
  <c r="W148" i="16" s="1"/>
  <c r="W149" i="16" s="1"/>
  <c r="W150" i="16" s="1"/>
  <c r="W151" i="16" s="1"/>
  <c r="W152" i="16" s="1"/>
  <c r="W153" i="16" s="1"/>
  <c r="W154" i="16" s="1"/>
  <c r="W155" i="16" s="1"/>
  <c r="W156" i="16" s="1"/>
  <c r="W157" i="16" s="1"/>
  <c r="W158" i="16" s="1"/>
  <c r="W159" i="16" s="1"/>
  <c r="W160" i="16" s="1"/>
  <c r="W161" i="16" s="1"/>
  <c r="W162" i="16" s="1"/>
  <c r="W163" i="16" s="1"/>
  <c r="W164" i="16" s="1"/>
  <c r="W165" i="16" s="1"/>
  <c r="W166" i="16" s="1"/>
  <c r="W167" i="16" s="1"/>
  <c r="W168" i="16" s="1"/>
  <c r="W169" i="16" s="1"/>
  <c r="W170" i="16" s="1"/>
  <c r="W171" i="16" s="1"/>
  <c r="W172" i="16" s="1"/>
  <c r="W173" i="16" s="1"/>
  <c r="W174" i="16" s="1"/>
  <c r="W175" i="16" s="1"/>
  <c r="W176" i="16" s="1"/>
  <c r="W177" i="16" s="1"/>
  <c r="W178" i="16" s="1"/>
  <c r="W179" i="16" s="1"/>
  <c r="W180" i="16" s="1"/>
  <c r="W181" i="16" s="1"/>
  <c r="W182" i="16" s="1"/>
  <c r="W183" i="16" s="1"/>
  <c r="W184" i="16" s="1"/>
  <c r="W185" i="16" s="1"/>
  <c r="W186" i="16" s="1"/>
  <c r="W187" i="16" s="1"/>
  <c r="W188" i="16" s="1"/>
  <c r="W189" i="16" s="1"/>
  <c r="W190" i="16" s="1"/>
  <c r="W191" i="16" s="1"/>
  <c r="W192" i="16" s="1"/>
  <c r="W193" i="16" s="1"/>
  <c r="W194" i="16" s="1"/>
  <c r="W195" i="16" s="1"/>
  <c r="W196" i="16" s="1"/>
  <c r="W197" i="16" s="1"/>
  <c r="W198" i="16" s="1"/>
  <c r="W199" i="16" s="1"/>
  <c r="W200" i="16" s="1"/>
  <c r="W201" i="16" s="1"/>
  <c r="W202" i="16" s="1"/>
  <c r="W203" i="16" s="1"/>
  <c r="W204" i="16" s="1"/>
  <c r="W205" i="16" s="1"/>
  <c r="W206" i="16" s="1"/>
  <c r="W207" i="16" s="1"/>
  <c r="W208" i="16" s="1"/>
  <c r="W209" i="16" s="1"/>
  <c r="W210" i="16" s="1"/>
  <c r="W211" i="16" s="1"/>
  <c r="W212" i="16" s="1"/>
  <c r="W213" i="16" s="1"/>
  <c r="W214" i="16" s="1"/>
  <c r="W215" i="16" s="1"/>
  <c r="W216" i="16" s="1"/>
  <c r="W217" i="16" s="1"/>
  <c r="W218" i="16" s="1"/>
  <c r="W219" i="16" s="1"/>
  <c r="W220" i="16" s="1"/>
  <c r="W221" i="16" s="1"/>
  <c r="W222" i="16" s="1"/>
  <c r="W223" i="16" s="1"/>
  <c r="W224" i="16" s="1"/>
  <c r="W225" i="16" s="1"/>
  <c r="W226" i="16" s="1"/>
  <c r="W227" i="16" s="1"/>
  <c r="W228" i="16" s="1"/>
  <c r="W229" i="16" s="1"/>
  <c r="W230" i="16" s="1"/>
  <c r="W231" i="16" s="1"/>
  <c r="W232" i="16" s="1"/>
  <c r="W233" i="16" s="1"/>
  <c r="W234" i="16" s="1"/>
  <c r="W235" i="16" s="1"/>
  <c r="W236" i="16" s="1"/>
  <c r="W237" i="16" s="1"/>
  <c r="W238" i="16" s="1"/>
  <c r="W239" i="16" s="1"/>
  <c r="W240" i="16" s="1"/>
  <c r="W241" i="16" s="1"/>
  <c r="W242" i="16" s="1"/>
  <c r="W243" i="16" s="1"/>
  <c r="W244" i="16" s="1"/>
  <c r="W245" i="16" s="1"/>
  <c r="W246" i="16" s="1"/>
  <c r="W247" i="16" s="1"/>
  <c r="W248" i="16" s="1"/>
  <c r="W249" i="16" s="1"/>
  <c r="W250" i="16" s="1"/>
  <c r="W251" i="16" s="1"/>
  <c r="W252" i="16" s="1"/>
  <c r="W253" i="16" s="1"/>
  <c r="W254" i="16" s="1"/>
  <c r="W255" i="16" s="1"/>
  <c r="W256" i="16" s="1"/>
  <c r="W257" i="16" s="1"/>
  <c r="W258" i="16" s="1"/>
  <c r="W259" i="16" s="1"/>
  <c r="W260" i="16" s="1"/>
  <c r="W261" i="16" s="1"/>
  <c r="W262" i="16" s="1"/>
  <c r="W263" i="16" s="1"/>
  <c r="W264" i="16" s="1"/>
  <c r="W265" i="16" s="1"/>
  <c r="W266" i="16" s="1"/>
  <c r="W267" i="16" s="1"/>
  <c r="W268" i="16" s="1"/>
  <c r="W269" i="16" s="1"/>
  <c r="W270" i="16" s="1"/>
  <c r="W271" i="16" s="1"/>
  <c r="W272" i="16" s="1"/>
  <c r="W273" i="16" s="1"/>
  <c r="W274" i="16" s="1"/>
  <c r="W275" i="16" s="1"/>
  <c r="W276" i="16" s="1"/>
  <c r="W277" i="16" s="1"/>
  <c r="W278" i="16" s="1"/>
  <c r="W279" i="16" s="1"/>
  <c r="W280" i="16" s="1"/>
  <c r="W281" i="16" s="1"/>
  <c r="W282" i="16" s="1"/>
  <c r="W283" i="16" s="1"/>
  <c r="W284" i="16" s="1"/>
  <c r="W285" i="16" s="1"/>
  <c r="W286" i="16" s="1"/>
  <c r="W287" i="16" s="1"/>
  <c r="W288" i="16" s="1"/>
  <c r="W289" i="16" s="1"/>
  <c r="W290" i="16" s="1"/>
  <c r="W291" i="16" s="1"/>
  <c r="W292" i="16" s="1"/>
  <c r="W293" i="16" s="1"/>
  <c r="W294" i="16" s="1"/>
  <c r="W295" i="16" s="1"/>
  <c r="W296" i="16" s="1"/>
  <c r="W297" i="16" s="1"/>
  <c r="W298" i="16" s="1"/>
  <c r="W299" i="16" s="1"/>
  <c r="W300" i="16" s="1"/>
  <c r="W301" i="16" s="1"/>
  <c r="W302" i="16" s="1"/>
  <c r="W303" i="16" s="1"/>
  <c r="W304" i="16" s="1"/>
  <c r="W305" i="16" s="1"/>
  <c r="W306" i="16" s="1"/>
  <c r="W307" i="16" s="1"/>
  <c r="W308" i="16" s="1"/>
  <c r="W309" i="16" s="1"/>
  <c r="W310" i="16" s="1"/>
  <c r="W311" i="16" s="1"/>
  <c r="W312" i="16" s="1"/>
  <c r="W313" i="16" s="1"/>
  <c r="W314" i="16" s="1"/>
  <c r="W315" i="16" s="1"/>
  <c r="W316" i="16" s="1"/>
  <c r="W317" i="16" s="1"/>
  <c r="W318" i="16" s="1"/>
  <c r="W319" i="16" s="1"/>
  <c r="W320" i="16" s="1"/>
  <c r="W321" i="16" s="1"/>
  <c r="W322" i="16" s="1"/>
  <c r="W323" i="16" s="1"/>
  <c r="W324" i="16" s="1"/>
  <c r="W325" i="16" s="1"/>
  <c r="W326" i="16" s="1"/>
  <c r="W327" i="16" s="1"/>
  <c r="W328" i="16" s="1"/>
  <c r="W329" i="16" s="1"/>
  <c r="W330" i="16" s="1"/>
  <c r="W331" i="16" s="1"/>
  <c r="W332" i="16" s="1"/>
  <c r="W333" i="16" s="1"/>
  <c r="W334" i="16" s="1"/>
  <c r="W335" i="16" s="1"/>
  <c r="W336" i="16" s="1"/>
  <c r="W337" i="16" s="1"/>
  <c r="W338" i="16" s="1"/>
  <c r="W339" i="16" s="1"/>
  <c r="W340" i="16" s="1"/>
  <c r="W341" i="16" s="1"/>
  <c r="W342" i="16" s="1"/>
  <c r="W343" i="16" s="1"/>
  <c r="W344" i="16" s="1"/>
  <c r="W345" i="16" s="1"/>
  <c r="W346" i="16" s="1"/>
  <c r="W347" i="16" s="1"/>
  <c r="W348" i="16" s="1"/>
  <c r="W349" i="16" s="1"/>
  <c r="W350" i="16" s="1"/>
  <c r="W351" i="16" s="1"/>
  <c r="W352" i="16" s="1"/>
  <c r="W353" i="16" s="1"/>
  <c r="W354" i="16" s="1"/>
  <c r="W355" i="16" s="1"/>
  <c r="W356" i="16" s="1"/>
  <c r="W357" i="16" s="1"/>
  <c r="W358" i="16" s="1"/>
  <c r="W359" i="16" s="1"/>
  <c r="W360" i="16" s="1"/>
  <c r="W361" i="16" s="1"/>
  <c r="W362" i="16" s="1"/>
  <c r="W363" i="16" s="1"/>
  <c r="W364" i="16" s="1"/>
  <c r="W365" i="16" s="1"/>
  <c r="W366" i="16" s="1"/>
  <c r="W367" i="16" s="1"/>
  <c r="W368" i="16" s="1"/>
  <c r="W369" i="16" s="1"/>
  <c r="W370" i="16" s="1"/>
  <c r="W371" i="16" s="1"/>
  <c r="W372" i="16" s="1"/>
  <c r="W373" i="16" s="1"/>
  <c r="W374" i="16" s="1"/>
  <c r="W375" i="16" s="1"/>
  <c r="W376" i="16" s="1"/>
  <c r="W377" i="16" s="1"/>
  <c r="W378" i="16" s="1"/>
  <c r="W379" i="16" s="1"/>
  <c r="W380" i="16" s="1"/>
  <c r="W381" i="16" s="1"/>
  <c r="W382" i="16" s="1"/>
  <c r="W383" i="16" s="1"/>
  <c r="W384" i="16" s="1"/>
  <c r="W385" i="16" s="1"/>
  <c r="W386" i="16" s="1"/>
  <c r="W387" i="16" s="1"/>
  <c r="W388" i="16" s="1"/>
  <c r="W389" i="16" s="1"/>
  <c r="W390" i="16" s="1"/>
  <c r="W391" i="16" s="1"/>
  <c r="W392" i="16" s="1"/>
  <c r="W393" i="16" s="1"/>
  <c r="W394" i="16" s="1"/>
  <c r="W395" i="16" s="1"/>
  <c r="W396" i="16" s="1"/>
  <c r="W397" i="16" s="1"/>
  <c r="W398" i="16" s="1"/>
  <c r="W399" i="16" s="1"/>
  <c r="W400" i="16" s="1"/>
  <c r="W401" i="16" s="1"/>
  <c r="W402" i="16" s="1"/>
  <c r="W403" i="16" s="1"/>
  <c r="W404" i="16" s="1"/>
  <c r="W405" i="16" s="1"/>
  <c r="W406" i="16" s="1"/>
  <c r="W407" i="16" s="1"/>
  <c r="W408" i="16" s="1"/>
  <c r="W409" i="16" s="1"/>
  <c r="W410" i="16" s="1"/>
  <c r="W411" i="16" s="1"/>
  <c r="W412" i="16" s="1"/>
  <c r="W413" i="16" s="1"/>
  <c r="W414" i="16" s="1"/>
  <c r="W415" i="16" s="1"/>
  <c r="W416" i="16" s="1"/>
  <c r="W417" i="16" s="1"/>
  <c r="W418" i="16" s="1"/>
  <c r="W419" i="16" s="1"/>
  <c r="W420" i="16" s="1"/>
  <c r="W421" i="16" s="1"/>
  <c r="W422" i="16" s="1"/>
  <c r="W423" i="16" s="1"/>
  <c r="W424" i="16" s="1"/>
  <c r="W425" i="16" s="1"/>
  <c r="W426" i="16" s="1"/>
  <c r="W427" i="16" s="1"/>
  <c r="W428" i="16" s="1"/>
  <c r="W429" i="16" s="1"/>
  <c r="W430" i="16" s="1"/>
  <c r="W431" i="16" s="1"/>
  <c r="W432" i="16" s="1"/>
  <c r="W433" i="16" s="1"/>
  <c r="W434" i="16" s="1"/>
  <c r="W435" i="16" s="1"/>
  <c r="W436" i="16" s="1"/>
  <c r="W437" i="16" s="1"/>
  <c r="W438" i="16" s="1"/>
  <c r="W439" i="16" s="1"/>
  <c r="W440" i="16" s="1"/>
  <c r="W441" i="16" s="1"/>
  <c r="W442" i="16" s="1"/>
  <c r="W443" i="16" s="1"/>
  <c r="W444" i="16" s="1"/>
  <c r="W445" i="16" s="1"/>
  <c r="W446" i="16" s="1"/>
  <c r="W447" i="16" s="1"/>
  <c r="W448" i="16" s="1"/>
  <c r="W449" i="16" s="1"/>
  <c r="W450" i="16" s="1"/>
  <c r="W451" i="16" s="1"/>
  <c r="W452" i="16" s="1"/>
  <c r="W453" i="16" s="1"/>
  <c r="W454" i="16" s="1"/>
  <c r="W455" i="16" s="1"/>
  <c r="W456" i="16" s="1"/>
  <c r="W457" i="16" s="1"/>
  <c r="W458" i="16" s="1"/>
  <c r="W459" i="16" s="1"/>
  <c r="W460" i="16" s="1"/>
  <c r="W461" i="16" s="1"/>
  <c r="W462" i="16" s="1"/>
  <c r="W463" i="16" s="1"/>
  <c r="W464" i="16" s="1"/>
  <c r="W465" i="16" s="1"/>
  <c r="W466" i="16" s="1"/>
  <c r="W467" i="16" s="1"/>
  <c r="W468" i="16" s="1"/>
  <c r="W469" i="16" s="1"/>
  <c r="W470" i="16" s="1"/>
  <c r="W471" i="16" s="1"/>
  <c r="W472" i="16" s="1"/>
  <c r="W473" i="16" s="1"/>
  <c r="W474" i="16" s="1"/>
  <c r="W475" i="16" s="1"/>
  <c r="W476" i="16" s="1"/>
  <c r="W477" i="16" s="1"/>
  <c r="W478" i="16" s="1"/>
  <c r="W479" i="16" s="1"/>
  <c r="W480" i="16" s="1"/>
  <c r="W481" i="16" s="1"/>
  <c r="W482" i="16" s="1"/>
  <c r="W483" i="16" s="1"/>
  <c r="W484" i="16" s="1"/>
  <c r="W485" i="16" s="1"/>
  <c r="W486" i="16" s="1"/>
  <c r="W487" i="16" s="1"/>
  <c r="W488" i="16" s="1"/>
  <c r="W489" i="16" s="1"/>
  <c r="W490" i="16" s="1"/>
  <c r="W491" i="16" s="1"/>
  <c r="W492" i="16" s="1"/>
  <c r="W493" i="16" s="1"/>
  <c r="W494" i="16" s="1"/>
  <c r="W495" i="16" s="1"/>
  <c r="W496" i="16" s="1"/>
  <c r="W497" i="16" s="1"/>
  <c r="W498" i="16" s="1"/>
  <c r="W499" i="16" s="1"/>
  <c r="W500" i="16" s="1"/>
  <c r="W501" i="16" s="1"/>
  <c r="W502" i="16" s="1"/>
  <c r="W503" i="16" s="1"/>
  <c r="W504" i="16" s="1"/>
  <c r="W505" i="16" s="1"/>
  <c r="W506" i="16" s="1"/>
  <c r="W507" i="16" s="1"/>
  <c r="W508" i="16" s="1"/>
  <c r="W509" i="16" s="1"/>
  <c r="W510" i="16" s="1"/>
  <c r="W511" i="16" s="1"/>
  <c r="W512" i="16" s="1"/>
  <c r="W513" i="16" s="1"/>
  <c r="W514" i="16" s="1"/>
  <c r="W515" i="16" s="1"/>
  <c r="W516" i="16" s="1"/>
  <c r="W517" i="16" s="1"/>
  <c r="W518" i="16" s="1"/>
  <c r="W519" i="16" s="1"/>
  <c r="W520" i="16" s="1"/>
  <c r="W521" i="16" s="1"/>
  <c r="W522" i="16" s="1"/>
  <c r="W523" i="16" s="1"/>
  <c r="W524" i="16" s="1"/>
  <c r="W525" i="16" s="1"/>
  <c r="W526" i="16" s="1"/>
  <c r="W527" i="16" s="1"/>
  <c r="W528" i="16" s="1"/>
  <c r="W529" i="16" s="1"/>
  <c r="W530" i="16" s="1"/>
  <c r="W531" i="16" s="1"/>
  <c r="W532" i="16" s="1"/>
  <c r="W533" i="16" s="1"/>
  <c r="W534" i="16" s="1"/>
  <c r="W535" i="16" s="1"/>
  <c r="W536" i="16" s="1"/>
  <c r="W537" i="16" s="1"/>
  <c r="W538" i="16" s="1"/>
  <c r="W539" i="16" s="1"/>
  <c r="W540" i="16" s="1"/>
  <c r="W541" i="16" s="1"/>
  <c r="W542" i="16" s="1"/>
  <c r="W543" i="16" s="1"/>
  <c r="W544" i="16" s="1"/>
  <c r="W545" i="16" s="1"/>
  <c r="W546" i="16" s="1"/>
  <c r="W547" i="16" s="1"/>
  <c r="W548" i="16" s="1"/>
  <c r="W549" i="16" s="1"/>
  <c r="W550" i="16" s="1"/>
  <c r="W551" i="16" s="1"/>
  <c r="W552" i="16" s="1"/>
  <c r="W553" i="16" s="1"/>
  <c r="W554" i="16" s="1"/>
  <c r="W555" i="16" s="1"/>
  <c r="W556" i="16" s="1"/>
  <c r="W557" i="16" s="1"/>
  <c r="W558" i="16" s="1"/>
  <c r="W559" i="16" s="1"/>
  <c r="W560" i="16" s="1"/>
  <c r="W561" i="16" s="1"/>
  <c r="W562" i="16" s="1"/>
  <c r="W563" i="16" s="1"/>
  <c r="W564" i="16" s="1"/>
  <c r="W565" i="16" s="1"/>
  <c r="W566" i="16" s="1"/>
  <c r="W567" i="16" s="1"/>
  <c r="W568" i="16" s="1"/>
  <c r="W569" i="16" s="1"/>
  <c r="W570" i="16" s="1"/>
  <c r="W571" i="16" s="1"/>
  <c r="W572" i="16" s="1"/>
  <c r="W573" i="16" s="1"/>
  <c r="W574" i="16" s="1"/>
  <c r="W575" i="16" s="1"/>
  <c r="W576" i="16" s="1"/>
  <c r="W577" i="16" s="1"/>
  <c r="W578" i="16" s="1"/>
  <c r="W579" i="16" s="1"/>
  <c r="W580" i="16" s="1"/>
  <c r="W581" i="16" s="1"/>
  <c r="W582" i="16" s="1"/>
  <c r="W583" i="16" s="1"/>
  <c r="W584" i="16" s="1"/>
  <c r="W585" i="16" s="1"/>
  <c r="W586" i="16" s="1"/>
  <c r="W587" i="16" s="1"/>
  <c r="W588" i="16" s="1"/>
  <c r="W589" i="16" s="1"/>
  <c r="W590" i="16" s="1"/>
  <c r="W591" i="16" s="1"/>
  <c r="W592" i="16" s="1"/>
  <c r="W593" i="16" s="1"/>
  <c r="W594" i="16" s="1"/>
  <c r="W595" i="16" s="1"/>
  <c r="W596" i="16" s="1"/>
  <c r="W597" i="16" s="1"/>
  <c r="W598" i="16" s="1"/>
  <c r="W599" i="16" s="1"/>
  <c r="W600" i="16" s="1"/>
  <c r="W601" i="16" s="1"/>
  <c r="W602" i="16" s="1"/>
  <c r="W603" i="16" s="1"/>
  <c r="W604" i="16" s="1"/>
  <c r="W605" i="16" s="1"/>
  <c r="W606" i="16" s="1"/>
  <c r="W607" i="16" s="1"/>
  <c r="W608" i="16" s="1"/>
  <c r="W609" i="16" s="1"/>
  <c r="W610" i="16" s="1"/>
  <c r="W611" i="16" s="1"/>
  <c r="W612" i="16" s="1"/>
  <c r="W613" i="16" s="1"/>
  <c r="W614" i="16" s="1"/>
  <c r="W615" i="16" s="1"/>
  <c r="W616" i="16" s="1"/>
  <c r="W617" i="16" s="1"/>
  <c r="W618" i="16" s="1"/>
  <c r="W619" i="16" s="1"/>
  <c r="W620" i="16" s="1"/>
  <c r="W621" i="16" s="1"/>
  <c r="W622" i="16" s="1"/>
  <c r="W623" i="16" s="1"/>
  <c r="W624" i="16" s="1"/>
  <c r="W625" i="16" s="1"/>
  <c r="W626" i="16" s="1"/>
  <c r="W627" i="16" s="1"/>
  <c r="W628" i="16" s="1"/>
  <c r="W629" i="16" s="1"/>
  <c r="W630" i="16" s="1"/>
  <c r="W631" i="16" s="1"/>
  <c r="W632" i="16" s="1"/>
  <c r="W633" i="16" s="1"/>
  <c r="W634" i="16" s="1"/>
  <c r="W635" i="16" s="1"/>
  <c r="W636" i="16" s="1"/>
  <c r="W637" i="16" s="1"/>
  <c r="W638" i="16" s="1"/>
  <c r="W639" i="16" s="1"/>
  <c r="W640" i="16" s="1"/>
  <c r="W641" i="16" s="1"/>
  <c r="W642" i="16" s="1"/>
  <c r="W643" i="16" s="1"/>
  <c r="W644" i="16" s="1"/>
  <c r="W645" i="16" s="1"/>
  <c r="W646" i="16" s="1"/>
  <c r="W647" i="16" s="1"/>
  <c r="W648" i="16" s="1"/>
  <c r="W649" i="16" s="1"/>
  <c r="W650" i="16" s="1"/>
  <c r="W651" i="16" s="1"/>
  <c r="W652" i="16" s="1"/>
  <c r="W653" i="16" s="1"/>
  <c r="W654" i="16" s="1"/>
  <c r="W655" i="16" s="1"/>
  <c r="W656" i="16" s="1"/>
  <c r="W657" i="16" s="1"/>
  <c r="W658" i="16" s="1"/>
  <c r="W659" i="16" s="1"/>
  <c r="W660" i="16" s="1"/>
  <c r="W661" i="16" s="1"/>
  <c r="W662" i="16" s="1"/>
  <c r="W663" i="16" s="1"/>
  <c r="W664" i="16" s="1"/>
  <c r="W665" i="16" s="1"/>
  <c r="W666" i="16" s="1"/>
  <c r="W667" i="16" s="1"/>
  <c r="W668" i="16" s="1"/>
  <c r="W669" i="16" s="1"/>
  <c r="W670" i="16" s="1"/>
  <c r="W671" i="16" s="1"/>
  <c r="W672" i="16" s="1"/>
  <c r="W673" i="16" s="1"/>
  <c r="W674" i="16" s="1"/>
  <c r="W675" i="16" s="1"/>
  <c r="W676" i="16" s="1"/>
  <c r="W677" i="16" s="1"/>
  <c r="W678" i="16" s="1"/>
  <c r="W679" i="16" s="1"/>
  <c r="W680" i="16" s="1"/>
  <c r="W681" i="16" s="1"/>
  <c r="W682" i="16" s="1"/>
  <c r="W683" i="16" s="1"/>
  <c r="W684" i="16" s="1"/>
  <c r="W685" i="16" s="1"/>
  <c r="W686" i="16" s="1"/>
  <c r="W687" i="16" s="1"/>
  <c r="W688" i="16" s="1"/>
  <c r="W689" i="16" s="1"/>
  <c r="W690" i="16" s="1"/>
  <c r="W691" i="16" s="1"/>
  <c r="W692" i="16" s="1"/>
  <c r="W693" i="16" s="1"/>
  <c r="W694" i="16" s="1"/>
  <c r="W695" i="16" s="1"/>
  <c r="W696" i="16" s="1"/>
  <c r="W697" i="16" s="1"/>
  <c r="W698" i="16" s="1"/>
  <c r="W699" i="16" s="1"/>
  <c r="W700" i="16" s="1"/>
  <c r="W701" i="16" s="1"/>
  <c r="W702" i="16" s="1"/>
  <c r="W703" i="16" s="1"/>
  <c r="W704" i="16" s="1"/>
  <c r="W705" i="16" s="1"/>
  <c r="W706" i="16" s="1"/>
  <c r="W707" i="16" s="1"/>
  <c r="W708" i="16" s="1"/>
  <c r="W709" i="16" s="1"/>
  <c r="W710" i="16" s="1"/>
  <c r="W711" i="16" s="1"/>
  <c r="W712" i="16" s="1"/>
  <c r="W713" i="16" s="1"/>
  <c r="W714" i="16" s="1"/>
  <c r="W715" i="16" s="1"/>
  <c r="W716" i="16" s="1"/>
  <c r="W717" i="16" s="1"/>
  <c r="W718" i="16" s="1"/>
  <c r="W719" i="16" s="1"/>
  <c r="W720" i="16" s="1"/>
  <c r="W721" i="16" s="1"/>
  <c r="W722" i="16" s="1"/>
  <c r="W723" i="16" s="1"/>
  <c r="W724" i="16" s="1"/>
  <c r="W725" i="16" s="1"/>
  <c r="W726" i="16" s="1"/>
  <c r="W727" i="16" s="1"/>
  <c r="W728" i="16" s="1"/>
  <c r="W729" i="16" s="1"/>
  <c r="W730" i="16" s="1"/>
  <c r="W731" i="16" s="1"/>
  <c r="W732" i="16" s="1"/>
  <c r="W733" i="16" s="1"/>
  <c r="W734" i="16" s="1"/>
  <c r="W735" i="16" s="1"/>
  <c r="W736" i="16" s="1"/>
  <c r="W737" i="16" s="1"/>
  <c r="W738" i="16" s="1"/>
  <c r="W739" i="16" s="1"/>
  <c r="W740" i="16" s="1"/>
  <c r="W741" i="16" s="1"/>
  <c r="W742" i="16" s="1"/>
  <c r="W743" i="16" s="1"/>
  <c r="W744" i="16" s="1"/>
  <c r="W745" i="16" s="1"/>
  <c r="W746" i="16" s="1"/>
  <c r="W747" i="16" s="1"/>
  <c r="W748" i="16" s="1"/>
  <c r="W749" i="16" s="1"/>
  <c r="W750" i="16" s="1"/>
  <c r="W751" i="16" s="1"/>
  <c r="W752" i="16" s="1"/>
  <c r="W753" i="16" s="1"/>
  <c r="W754" i="16" s="1"/>
  <c r="W755" i="16" s="1"/>
  <c r="W756" i="16" s="1"/>
  <c r="W757" i="16" s="1"/>
  <c r="W758" i="16" s="1"/>
  <c r="W759" i="16" s="1"/>
  <c r="W760" i="16" s="1"/>
  <c r="W761" i="16" s="1"/>
  <c r="W762" i="16" s="1"/>
  <c r="W763" i="16" s="1"/>
  <c r="W764" i="16" s="1"/>
  <c r="W765" i="16" s="1"/>
  <c r="W766" i="16" s="1"/>
  <c r="W767" i="16" s="1"/>
  <c r="W768" i="16" s="1"/>
  <c r="W769" i="16" s="1"/>
  <c r="W770" i="16" s="1"/>
  <c r="W771" i="16" s="1"/>
  <c r="W772" i="16" s="1"/>
  <c r="W773" i="16" s="1"/>
  <c r="W774" i="16" s="1"/>
  <c r="W775" i="16" s="1"/>
  <c r="W776" i="16" s="1"/>
  <c r="W777" i="16" s="1"/>
  <c r="W778" i="16" s="1"/>
  <c r="W779" i="16" s="1"/>
  <c r="W780" i="16" s="1"/>
  <c r="W781" i="16" s="1"/>
  <c r="W782" i="16" s="1"/>
  <c r="W783" i="16" s="1"/>
  <c r="W784" i="16" s="1"/>
  <c r="W785" i="16" s="1"/>
  <c r="W786" i="16" s="1"/>
  <c r="W787" i="16" s="1"/>
  <c r="W788" i="16" s="1"/>
  <c r="W789" i="16" s="1"/>
  <c r="W790" i="16" s="1"/>
  <c r="W791" i="16" s="1"/>
  <c r="W792" i="16" s="1"/>
  <c r="W793" i="16" s="1"/>
  <c r="W794" i="16" s="1"/>
  <c r="W795" i="16" s="1"/>
  <c r="W796" i="16" s="1"/>
  <c r="W797" i="16" s="1"/>
  <c r="W798" i="16" s="1"/>
  <c r="W799" i="16" s="1"/>
  <c r="W800" i="16" s="1"/>
  <c r="W801" i="16" s="1"/>
  <c r="W802" i="16" s="1"/>
  <c r="W803" i="16" s="1"/>
  <c r="W804" i="16" s="1"/>
  <c r="W805" i="16" s="1"/>
  <c r="W806" i="16" s="1"/>
  <c r="W807" i="16" s="1"/>
  <c r="W808" i="16" s="1"/>
  <c r="W809" i="16" s="1"/>
  <c r="W810" i="16" s="1"/>
  <c r="W811" i="16" s="1"/>
  <c r="W812" i="16" s="1"/>
  <c r="W813" i="16" s="1"/>
  <c r="W814" i="16" s="1"/>
  <c r="W815" i="16" s="1"/>
  <c r="W816" i="16" s="1"/>
  <c r="W817" i="16" s="1"/>
  <c r="W818" i="16" s="1"/>
  <c r="W819" i="16" s="1"/>
  <c r="W820" i="16" s="1"/>
  <c r="W821" i="16" s="1"/>
  <c r="W822" i="16" s="1"/>
  <c r="W823" i="16" s="1"/>
  <c r="W824" i="16" s="1"/>
  <c r="W825" i="16" s="1"/>
  <c r="W826" i="16" s="1"/>
  <c r="W827" i="16" s="1"/>
  <c r="W828" i="16" s="1"/>
  <c r="W829" i="16" s="1"/>
  <c r="W830" i="16" s="1"/>
  <c r="W831" i="16" s="1"/>
  <c r="W832" i="16" s="1"/>
  <c r="W833" i="16" s="1"/>
  <c r="W834" i="16" s="1"/>
  <c r="W835" i="16" s="1"/>
  <c r="W836" i="16" s="1"/>
  <c r="W837" i="16" s="1"/>
  <c r="W838" i="16" s="1"/>
  <c r="W839" i="16" s="1"/>
  <c r="W840" i="16" s="1"/>
  <c r="W841" i="16" s="1"/>
  <c r="W842" i="16" s="1"/>
  <c r="W843" i="16" s="1"/>
  <c r="W844" i="16" s="1"/>
  <c r="W845" i="16" s="1"/>
  <c r="W846" i="16" s="1"/>
  <c r="W847" i="16" s="1"/>
  <c r="W848" i="16" s="1"/>
  <c r="W849" i="16" s="1"/>
  <c r="W850" i="16" s="1"/>
  <c r="W851" i="16" s="1"/>
  <c r="W852" i="16" s="1"/>
  <c r="W853" i="16" s="1"/>
  <c r="W854" i="16" s="1"/>
  <c r="W855" i="16" s="1"/>
  <c r="W856" i="16" s="1"/>
  <c r="W857" i="16" s="1"/>
  <c r="W858" i="16" s="1"/>
  <c r="W859" i="16" s="1"/>
  <c r="W860" i="16" s="1"/>
  <c r="W861" i="16" s="1"/>
  <c r="W862" i="16" s="1"/>
  <c r="W863" i="16" s="1"/>
  <c r="W864" i="16" s="1"/>
  <c r="W865" i="16" s="1"/>
  <c r="W866" i="16" s="1"/>
  <c r="W867" i="16" s="1"/>
  <c r="W868" i="16" s="1"/>
  <c r="W869" i="16" s="1"/>
  <c r="W870" i="16" s="1"/>
  <c r="W871" i="16" s="1"/>
  <c r="W872" i="16" s="1"/>
  <c r="W873" i="16" s="1"/>
  <c r="W874" i="16" s="1"/>
  <c r="W875" i="16" s="1"/>
  <c r="W876" i="16" s="1"/>
  <c r="W877" i="16" s="1"/>
  <c r="W878" i="16" s="1"/>
  <c r="W879" i="16" s="1"/>
  <c r="W880" i="16" s="1"/>
  <c r="W881" i="16" s="1"/>
  <c r="W882" i="16" s="1"/>
  <c r="W883" i="16" s="1"/>
  <c r="W884" i="16" s="1"/>
  <c r="W885" i="16" s="1"/>
  <c r="W886" i="16" s="1"/>
  <c r="W887" i="16" s="1"/>
  <c r="W888" i="16" s="1"/>
  <c r="W889" i="16" s="1"/>
  <c r="W890" i="16" s="1"/>
  <c r="W891" i="16" s="1"/>
  <c r="W892" i="16" s="1"/>
  <c r="W893" i="16" s="1"/>
  <c r="W894" i="16" s="1"/>
  <c r="W895" i="16" s="1"/>
  <c r="W896" i="16" s="1"/>
  <c r="W897" i="16" s="1"/>
  <c r="W898" i="16" s="1"/>
  <c r="W899" i="16" s="1"/>
  <c r="W900" i="16" s="1"/>
  <c r="W901" i="16" s="1"/>
  <c r="W902" i="16" s="1"/>
  <c r="W903" i="16" s="1"/>
  <c r="W904" i="16" s="1"/>
  <c r="W905" i="16" s="1"/>
  <c r="W906" i="16" s="1"/>
  <c r="W907" i="16" s="1"/>
  <c r="W908" i="16" s="1"/>
  <c r="W909" i="16" s="1"/>
  <c r="W910" i="16" s="1"/>
  <c r="W911" i="16" s="1"/>
  <c r="W912" i="16" s="1"/>
  <c r="W913" i="16" s="1"/>
  <c r="W914" i="16" s="1"/>
  <c r="W915" i="16" s="1"/>
  <c r="W916" i="16" s="1"/>
  <c r="W917" i="16" s="1"/>
  <c r="W918" i="16" s="1"/>
  <c r="W919" i="16" s="1"/>
  <c r="W920" i="16" s="1"/>
  <c r="W921" i="16" s="1"/>
  <c r="W922" i="16" s="1"/>
  <c r="W923" i="16" s="1"/>
  <c r="W924" i="16" s="1"/>
  <c r="W925" i="16" s="1"/>
  <c r="W926" i="16" s="1"/>
  <c r="W927" i="16" s="1"/>
  <c r="W928" i="16" s="1"/>
  <c r="W929" i="16" s="1"/>
  <c r="W930" i="16" s="1"/>
  <c r="W931" i="16" s="1"/>
  <c r="W932" i="16" s="1"/>
  <c r="W933" i="16" s="1"/>
  <c r="W934" i="16" s="1"/>
  <c r="W935" i="16" s="1"/>
  <c r="W936" i="16" s="1"/>
  <c r="W937" i="16" s="1"/>
  <c r="W938" i="16" s="1"/>
  <c r="W939" i="16" s="1"/>
  <c r="W940" i="16" s="1"/>
  <c r="W941" i="16" s="1"/>
  <c r="W942" i="16" s="1"/>
  <c r="W943" i="16" s="1"/>
  <c r="W944" i="16" s="1"/>
  <c r="W945" i="16" s="1"/>
  <c r="W946" i="16" s="1"/>
  <c r="W947" i="16" s="1"/>
  <c r="W948" i="16" s="1"/>
  <c r="W949" i="16" s="1"/>
  <c r="W950" i="16" s="1"/>
  <c r="W951" i="16" s="1"/>
  <c r="W952" i="16" s="1"/>
  <c r="W953" i="16" s="1"/>
  <c r="W954" i="16" s="1"/>
  <c r="W955" i="16" s="1"/>
  <c r="W956" i="16" s="1"/>
  <c r="W957" i="16" s="1"/>
  <c r="W958" i="16" s="1"/>
  <c r="W959" i="16" s="1"/>
  <c r="W960" i="16" s="1"/>
  <c r="W961" i="16" s="1"/>
  <c r="W962" i="16" s="1"/>
  <c r="W963" i="16" s="1"/>
  <c r="W964" i="16" s="1"/>
  <c r="W965" i="16" s="1"/>
  <c r="W966" i="16" s="1"/>
  <c r="W967" i="16" s="1"/>
  <c r="W968" i="16" s="1"/>
  <c r="W969" i="16" s="1"/>
  <c r="W970" i="16" s="1"/>
  <c r="W971" i="16" s="1"/>
  <c r="W972" i="16" s="1"/>
  <c r="W973" i="16" s="1"/>
  <c r="W974" i="16" s="1"/>
  <c r="W975" i="16" s="1"/>
  <c r="W976" i="16" s="1"/>
  <c r="W977" i="16" s="1"/>
  <c r="W978" i="16" s="1"/>
  <c r="W979" i="16" s="1"/>
  <c r="W980" i="16" s="1"/>
  <c r="W981" i="16" s="1"/>
  <c r="W982" i="16" s="1"/>
  <c r="W983" i="16" s="1"/>
  <c r="W984" i="16" s="1"/>
  <c r="W985" i="16" s="1"/>
  <c r="W986" i="16" s="1"/>
  <c r="W987" i="16" s="1"/>
  <c r="W988" i="16" s="1"/>
  <c r="W989" i="16" s="1"/>
  <c r="W990" i="16" s="1"/>
  <c r="W991" i="16" s="1"/>
  <c r="W992" i="16" s="1"/>
  <c r="W993" i="16" s="1"/>
  <c r="W994" i="16" s="1"/>
  <c r="W995" i="16" s="1"/>
  <c r="W996" i="16" s="1"/>
  <c r="W997" i="16" s="1"/>
  <c r="W998" i="16" s="1"/>
  <c r="W999" i="16" s="1"/>
  <c r="W1000" i="16" s="1"/>
  <c r="W1001" i="16" s="1"/>
  <c r="W1002" i="16" s="1"/>
  <c r="W1003" i="16" s="1"/>
  <c r="W1004" i="16" s="1"/>
  <c r="W1005" i="16" s="1"/>
  <c r="W1006" i="16" s="1"/>
  <c r="W1007" i="16" s="1"/>
  <c r="W1008" i="16" s="1"/>
  <c r="W1009" i="16" s="1"/>
  <c r="W1010" i="16" s="1"/>
  <c r="W1011" i="16" s="1"/>
  <c r="W1012" i="16" s="1"/>
  <c r="W1013" i="16" s="1"/>
  <c r="W1014" i="16" s="1"/>
  <c r="W1015" i="16" s="1"/>
  <c r="W1016" i="16" s="1"/>
  <c r="W1017" i="16" s="1"/>
  <c r="W1018" i="16" s="1"/>
  <c r="W1019" i="16" s="1"/>
  <c r="W1020" i="16" s="1"/>
  <c r="W1021" i="16" s="1"/>
  <c r="W1022" i="16" s="1"/>
  <c r="W1023" i="16" s="1"/>
  <c r="W1024" i="16" s="1"/>
  <c r="W1025" i="16" s="1"/>
  <c r="W1026" i="16" s="1"/>
  <c r="W1027" i="16" s="1"/>
  <c r="W1028" i="16" s="1"/>
  <c r="W1029" i="16" s="1"/>
  <c r="W1030" i="16" s="1"/>
  <c r="W1031" i="16" s="1"/>
  <c r="W1032" i="16" s="1"/>
  <c r="W1033" i="16" s="1"/>
  <c r="W1034" i="16" s="1"/>
  <c r="W1035" i="16" s="1"/>
  <c r="W1036" i="16" s="1"/>
  <c r="W1037" i="16" s="1"/>
  <c r="W1038" i="16" s="1"/>
  <c r="W1039" i="16" s="1"/>
  <c r="W1040" i="16" s="1"/>
  <c r="W1041" i="16" s="1"/>
  <c r="W1042" i="16" s="1"/>
  <c r="W1043" i="16" s="1"/>
  <c r="W1044" i="16" s="1"/>
  <c r="W1045" i="16" s="1"/>
  <c r="W1046" i="16" s="1"/>
  <c r="W1047" i="16" s="1"/>
  <c r="W1048" i="16" s="1"/>
  <c r="W1049" i="16" s="1"/>
  <c r="W1050" i="16" s="1"/>
  <c r="W1051" i="16" s="1"/>
  <c r="W1052" i="16" s="1"/>
  <c r="W1053" i="16" s="1"/>
  <c r="W1054" i="16" s="1"/>
  <c r="W1055" i="16" s="1"/>
  <c r="W1056" i="16" s="1"/>
  <c r="W1057" i="16" s="1"/>
  <c r="W1058" i="16" s="1"/>
  <c r="W1059" i="16" s="1"/>
  <c r="W1060" i="16" s="1"/>
  <c r="W1061" i="16" s="1"/>
  <c r="W1062" i="16" s="1"/>
  <c r="W1063" i="16" s="1"/>
  <c r="W1064" i="16" s="1"/>
  <c r="W1065" i="16" s="1"/>
  <c r="W1066" i="16" s="1"/>
  <c r="W1067" i="16" s="1"/>
  <c r="W1068" i="16" s="1"/>
  <c r="W1069" i="16" s="1"/>
  <c r="W1070" i="16" s="1"/>
  <c r="W1071" i="16" s="1"/>
  <c r="W1072" i="16" s="1"/>
  <c r="W1073" i="16" s="1"/>
  <c r="W1074" i="16" s="1"/>
  <c r="W1075" i="16" s="1"/>
  <c r="W1076" i="16" s="1"/>
  <c r="W1077" i="16" s="1"/>
  <c r="W1078" i="16" s="1"/>
  <c r="W1079" i="16" s="1"/>
  <c r="W1080" i="16" s="1"/>
  <c r="W1081" i="16" s="1"/>
  <c r="W1082" i="16" s="1"/>
  <c r="W1083" i="16" s="1"/>
  <c r="W1084" i="16" s="1"/>
  <c r="W1085" i="16" s="1"/>
  <c r="W1086" i="16" s="1"/>
  <c r="W1087" i="16" s="1"/>
  <c r="W1088" i="16" s="1"/>
  <c r="W1089" i="16" s="1"/>
  <c r="W1090" i="16" s="1"/>
  <c r="W1091" i="16" s="1"/>
  <c r="W1092" i="16" s="1"/>
  <c r="W1093" i="16" s="1"/>
  <c r="W1094" i="16" s="1"/>
  <c r="W1095" i="16" s="1"/>
  <c r="W1096" i="16" s="1"/>
  <c r="W1097" i="16" s="1"/>
  <c r="W1098" i="16" s="1"/>
  <c r="W1099" i="16" s="1"/>
  <c r="W1100" i="16" s="1"/>
  <c r="W1101" i="16" s="1"/>
  <c r="W1102" i="16" s="1"/>
  <c r="W1103" i="16" s="1"/>
  <c r="W1104" i="16" s="1"/>
  <c r="W1105" i="16" s="1"/>
  <c r="W1106" i="16" s="1"/>
  <c r="W1107" i="16" s="1"/>
  <c r="W1108" i="16" s="1"/>
  <c r="W1109" i="16" s="1"/>
  <c r="W1110" i="16" s="1"/>
  <c r="W1111" i="16" s="1"/>
  <c r="W1112" i="16" s="1"/>
  <c r="W1113" i="16" s="1"/>
  <c r="W1114" i="16" s="1"/>
  <c r="W1115" i="16" s="1"/>
  <c r="W1116" i="16" s="1"/>
  <c r="W1117" i="16" s="1"/>
  <c r="W1118" i="16" s="1"/>
  <c r="W1119" i="16" s="1"/>
  <c r="W1120" i="16" s="1"/>
  <c r="W1121" i="16" s="1"/>
  <c r="W1122" i="16" s="1"/>
  <c r="W1123" i="16" s="1"/>
  <c r="W1124" i="16" s="1"/>
  <c r="W1125" i="16" s="1"/>
  <c r="W1126" i="16" s="1"/>
  <c r="W1127" i="16" s="1"/>
  <c r="W1128" i="16" s="1"/>
  <c r="W1129" i="16" s="1"/>
  <c r="W1130" i="16" s="1"/>
  <c r="W1131" i="16" s="1"/>
  <c r="W1132" i="16" s="1"/>
  <c r="W1133" i="16" s="1"/>
  <c r="W1134" i="16" s="1"/>
  <c r="W1135" i="16" s="1"/>
  <c r="W1136" i="16" s="1"/>
  <c r="W1137" i="16" s="1"/>
  <c r="W1138" i="16" s="1"/>
  <c r="W1139" i="16" s="1"/>
  <c r="W1140" i="16" s="1"/>
  <c r="W1141" i="16" s="1"/>
  <c r="W1142" i="16" s="1"/>
  <c r="W1143" i="16" s="1"/>
  <c r="W1144" i="16" s="1"/>
  <c r="W1145" i="16" s="1"/>
  <c r="W1146" i="16" s="1"/>
  <c r="W1147" i="16" s="1"/>
  <c r="W1148" i="16" s="1"/>
  <c r="W1149" i="16" s="1"/>
  <c r="W1150" i="16" s="1"/>
  <c r="W1151" i="16" s="1"/>
  <c r="W1152" i="16" s="1"/>
  <c r="W1153" i="16" s="1"/>
  <c r="W1154" i="16" s="1"/>
  <c r="W1155" i="16" s="1"/>
  <c r="W1156" i="16" s="1"/>
  <c r="W1157" i="16" s="1"/>
  <c r="W1158" i="16" s="1"/>
  <c r="W1159" i="16" s="1"/>
  <c r="W1160" i="16" s="1"/>
  <c r="W1161" i="16" s="1"/>
  <c r="W1162" i="16" s="1"/>
  <c r="W1163" i="16" s="1"/>
  <c r="W1164" i="16" s="1"/>
  <c r="W1165" i="16" s="1"/>
  <c r="W1166" i="16" s="1"/>
  <c r="W1167" i="16" s="1"/>
  <c r="W1168" i="16" s="1"/>
  <c r="W1169" i="16" s="1"/>
  <c r="W1170" i="16" s="1"/>
  <c r="W1171" i="16" s="1"/>
  <c r="W1172" i="16" s="1"/>
  <c r="W1173" i="16" s="1"/>
  <c r="W1174" i="16" s="1"/>
  <c r="W1175" i="16" s="1"/>
  <c r="W1176" i="16" s="1"/>
  <c r="W1177" i="16" s="1"/>
  <c r="W1178" i="16" s="1"/>
  <c r="W1179" i="16" s="1"/>
  <c r="W1180" i="16" s="1"/>
  <c r="W1181" i="16" s="1"/>
  <c r="W1182" i="16" s="1"/>
  <c r="W1183" i="16" s="1"/>
  <c r="W1184" i="16" s="1"/>
  <c r="W1185" i="16" s="1"/>
  <c r="W1186" i="16" s="1"/>
  <c r="W1187" i="16" s="1"/>
  <c r="W1188" i="16" s="1"/>
  <c r="W1189" i="16" s="1"/>
  <c r="W1190" i="16" s="1"/>
  <c r="W1191" i="16" s="1"/>
  <c r="W1192" i="16" s="1"/>
  <c r="W1193" i="16" s="1"/>
  <c r="W1194" i="16" s="1"/>
  <c r="W1195" i="16" s="1"/>
  <c r="W1196" i="16" s="1"/>
  <c r="W1197" i="16" s="1"/>
  <c r="W1198" i="16" s="1"/>
  <c r="W1199" i="16" s="1"/>
  <c r="W1200" i="16" s="1"/>
  <c r="W1201" i="16" s="1"/>
  <c r="W1202" i="16" s="1"/>
  <c r="W1203" i="16" s="1"/>
  <c r="W1204" i="16" s="1"/>
  <c r="W1205" i="16" s="1"/>
  <c r="W1206" i="16" s="1"/>
  <c r="W1207" i="16" s="1"/>
  <c r="W1208" i="16" s="1"/>
  <c r="W1209" i="16" s="1"/>
  <c r="W1210" i="16" s="1"/>
  <c r="W1211" i="16" s="1"/>
  <c r="W1212" i="16" s="1"/>
  <c r="W1213" i="16" s="1"/>
  <c r="W1214" i="16" s="1"/>
  <c r="W1215" i="16" s="1"/>
  <c r="W1216" i="16" s="1"/>
  <c r="W1217" i="16" s="1"/>
  <c r="W1218" i="16" s="1"/>
  <c r="W1219" i="16" s="1"/>
  <c r="W1220" i="16" s="1"/>
  <c r="W1221" i="16" s="1"/>
  <c r="W1222" i="16" s="1"/>
  <c r="W1223" i="16" s="1"/>
  <c r="W1224" i="16" s="1"/>
  <c r="W1225" i="16" s="1"/>
  <c r="W1226" i="16" s="1"/>
  <c r="W1227" i="16" s="1"/>
  <c r="W1228" i="16" s="1"/>
  <c r="W1229" i="16" s="1"/>
  <c r="W1230" i="16" s="1"/>
  <c r="W1231" i="16" s="1"/>
  <c r="W1232" i="16" s="1"/>
  <c r="W1233" i="16" s="1"/>
  <c r="W1234" i="16" s="1"/>
  <c r="W1235" i="16" s="1"/>
  <c r="W1236" i="16" s="1"/>
  <c r="W1237" i="16" s="1"/>
  <c r="W1238" i="16" s="1"/>
  <c r="W1239" i="16" s="1"/>
  <c r="W1240" i="16" s="1"/>
  <c r="W1241" i="16" s="1"/>
  <c r="W1242" i="16" s="1"/>
  <c r="W1243" i="16" s="1"/>
  <c r="W1244" i="16" s="1"/>
  <c r="W1245" i="16" s="1"/>
  <c r="W1246" i="16" s="1"/>
  <c r="W1247" i="16" s="1"/>
  <c r="W1248" i="16" s="1"/>
  <c r="W1249" i="16" s="1"/>
  <c r="W1250" i="16" s="1"/>
  <c r="W1251" i="16" s="1"/>
  <c r="W1252" i="16" s="1"/>
  <c r="W1253" i="16" s="1"/>
  <c r="W1254" i="16" s="1"/>
  <c r="W1255" i="16" s="1"/>
  <c r="W1256" i="16" s="1"/>
  <c r="W1257" i="16" s="1"/>
  <c r="W1258" i="16" s="1"/>
  <c r="W1259" i="16" s="1"/>
  <c r="W1260" i="16" s="1"/>
  <c r="W1261" i="16" s="1"/>
  <c r="W1262" i="16" s="1"/>
  <c r="W1263" i="16" s="1"/>
  <c r="W1264" i="16" s="1"/>
  <c r="W1265" i="16" s="1"/>
  <c r="W1266" i="16" s="1"/>
  <c r="W1267" i="16" s="1"/>
  <c r="W1268" i="16" s="1"/>
  <c r="W1269" i="16" s="1"/>
  <c r="W1270" i="16" s="1"/>
  <c r="W1271" i="16" s="1"/>
  <c r="W1272" i="16" s="1"/>
  <c r="W1273" i="16" s="1"/>
  <c r="W1274" i="16" s="1"/>
  <c r="W1275" i="16" s="1"/>
  <c r="W1276" i="16" s="1"/>
  <c r="W1277" i="16" s="1"/>
  <c r="W1278" i="16" s="1"/>
  <c r="W1279" i="16" s="1"/>
  <c r="W1280" i="16" s="1"/>
  <c r="W1281" i="16" s="1"/>
  <c r="W1282" i="16" s="1"/>
  <c r="W1283" i="16" s="1"/>
  <c r="W1284" i="16" s="1"/>
  <c r="W1285" i="16" s="1"/>
  <c r="W1286" i="16" s="1"/>
  <c r="W1287" i="16" s="1"/>
  <c r="W1288" i="16" s="1"/>
  <c r="W1289" i="16" s="1"/>
  <c r="W1290" i="16" s="1"/>
  <c r="W1291" i="16" s="1"/>
  <c r="W1292" i="16" s="1"/>
  <c r="W1293" i="16" s="1"/>
  <c r="W1294" i="16" s="1"/>
  <c r="W1295" i="16" s="1"/>
  <c r="W1296" i="16" s="1"/>
  <c r="W1297" i="16" s="1"/>
  <c r="W1298" i="16" s="1"/>
  <c r="W1299" i="16" s="1"/>
  <c r="W1300" i="16" s="1"/>
  <c r="W1301" i="16" s="1"/>
  <c r="W1302" i="16" s="1"/>
  <c r="W1303" i="16" s="1"/>
  <c r="W1304" i="16" s="1"/>
  <c r="W1305" i="16" s="1"/>
  <c r="AH525" i="16" l="1"/>
  <c r="AH526" i="16" s="1"/>
  <c r="AH527" i="16" s="1"/>
  <c r="AH528" i="16" s="1"/>
  <c r="AH529" i="16" s="1"/>
  <c r="AH530" i="16" s="1"/>
  <c r="AH531" i="16" s="1"/>
  <c r="AH532" i="16" s="1"/>
  <c r="AH533" i="16" s="1"/>
  <c r="AH534" i="16" s="1"/>
  <c r="AH535" i="16" s="1"/>
  <c r="AH536" i="16" s="1"/>
  <c r="AH537" i="16" s="1"/>
  <c r="AH538" i="16" s="1"/>
  <c r="AH539" i="16" s="1"/>
  <c r="AH540" i="16" s="1"/>
  <c r="AH541" i="16" s="1"/>
  <c r="AH542" i="16" s="1"/>
  <c r="AH543" i="16" s="1"/>
  <c r="AH544" i="16" s="1"/>
  <c r="AH545" i="16" s="1"/>
  <c r="AH546" i="16" s="1"/>
  <c r="AH547" i="16" s="1"/>
  <c r="AH548" i="16" s="1"/>
  <c r="AH549" i="16" s="1"/>
  <c r="AH550" i="16" s="1"/>
  <c r="AH551" i="16" s="1"/>
  <c r="AH552" i="16" s="1"/>
  <c r="AH553" i="16" s="1"/>
  <c r="AH554" i="16" s="1"/>
  <c r="AH555" i="16" s="1"/>
  <c r="AH556" i="16" s="1"/>
  <c r="AH557" i="16" s="1"/>
  <c r="AH558" i="16" s="1"/>
  <c r="AH559" i="16" s="1"/>
  <c r="AH560" i="16" s="1"/>
  <c r="AH561" i="16" s="1"/>
  <c r="AH562" i="16" s="1"/>
  <c r="AH563" i="16" s="1"/>
  <c r="AH564" i="16" s="1"/>
  <c r="AH565" i="16" s="1"/>
  <c r="AH566" i="16" s="1"/>
  <c r="AH567" i="16" s="1"/>
  <c r="AH568" i="16" s="1"/>
  <c r="AH569" i="16" s="1"/>
  <c r="AH570" i="16" s="1"/>
  <c r="AH571" i="16" s="1"/>
  <c r="AH572" i="16" s="1"/>
  <c r="AH573" i="16" s="1"/>
  <c r="AH574" i="16" s="1"/>
  <c r="AH575" i="16" s="1"/>
  <c r="AH576" i="16" s="1"/>
  <c r="AH577" i="16" s="1"/>
  <c r="AH578" i="16" s="1"/>
  <c r="AH579" i="16" s="1"/>
  <c r="AH580" i="16" s="1"/>
  <c r="AH581" i="16" s="1"/>
  <c r="AH582" i="16" s="1"/>
  <c r="AH583" i="16" s="1"/>
  <c r="AH584" i="16" s="1"/>
  <c r="AH585" i="16" s="1"/>
  <c r="AH586" i="16" s="1"/>
  <c r="AH587" i="16" s="1"/>
  <c r="AH588" i="16" s="1"/>
  <c r="AH589" i="16" s="1"/>
  <c r="AH590" i="16" s="1"/>
  <c r="AH591" i="16" s="1"/>
  <c r="AH592" i="16" s="1"/>
  <c r="AH593" i="16" s="1"/>
  <c r="AH594" i="16" s="1"/>
  <c r="AH595" i="16" s="1"/>
  <c r="AH596" i="16" s="1"/>
  <c r="AH597" i="16" s="1"/>
  <c r="AH598" i="16" s="1"/>
  <c r="AH599" i="16" s="1"/>
  <c r="AH600" i="16" s="1"/>
  <c r="AH601" i="16" s="1"/>
  <c r="AH602" i="16" s="1"/>
  <c r="AH603" i="16" s="1"/>
  <c r="AH604" i="16" s="1"/>
  <c r="AH605" i="16" s="1"/>
  <c r="AH606" i="16" s="1"/>
  <c r="AH607" i="16" s="1"/>
  <c r="AH608" i="16" s="1"/>
  <c r="AH609" i="16" s="1"/>
  <c r="AH610" i="16" s="1"/>
  <c r="AH611" i="16" s="1"/>
  <c r="AH612" i="16" s="1"/>
  <c r="AH613" i="16" s="1"/>
  <c r="AH614" i="16" s="1"/>
  <c r="AH615" i="16" s="1"/>
  <c r="AH616" i="16" s="1"/>
  <c r="AH617" i="16" s="1"/>
  <c r="AH618" i="16" s="1"/>
  <c r="AH619" i="16" s="1"/>
  <c r="AH620" i="16" s="1"/>
  <c r="AH621" i="16" s="1"/>
  <c r="AH622" i="16" s="1"/>
  <c r="AH623" i="16" s="1"/>
  <c r="AH624" i="16" s="1"/>
  <c r="AH625" i="16" s="1"/>
  <c r="AH626" i="16" s="1"/>
  <c r="AH627" i="16" s="1"/>
  <c r="AH628" i="16" s="1"/>
  <c r="AH629" i="16" s="1"/>
  <c r="AH630" i="16" s="1"/>
  <c r="AH631" i="16" s="1"/>
  <c r="AH632" i="16" s="1"/>
  <c r="AH633" i="16" s="1"/>
  <c r="AH634" i="16" s="1"/>
  <c r="AH635" i="16" s="1"/>
  <c r="AH636" i="16" s="1"/>
  <c r="AH637" i="16" s="1"/>
  <c r="AH638" i="16" s="1"/>
  <c r="AH639" i="16" s="1"/>
  <c r="AH640" i="16" s="1"/>
  <c r="AH641" i="16" s="1"/>
  <c r="AH642" i="16" s="1"/>
  <c r="AH643" i="16" s="1"/>
  <c r="AH644" i="16" s="1"/>
  <c r="AH645" i="16" s="1"/>
  <c r="AH646" i="16" s="1"/>
  <c r="AH647" i="16" s="1"/>
  <c r="AH648" i="16" s="1"/>
  <c r="AH649" i="16" s="1"/>
  <c r="AH650" i="16" s="1"/>
  <c r="AH651" i="16" s="1"/>
  <c r="AH652" i="16" s="1"/>
  <c r="AH653" i="16" s="1"/>
  <c r="AH654" i="16" s="1"/>
  <c r="AH655" i="16" s="1"/>
  <c r="AH656" i="16" s="1"/>
  <c r="AH657" i="16" s="1"/>
  <c r="AH658" i="16" s="1"/>
  <c r="AH659" i="16" s="1"/>
  <c r="AH660" i="16" s="1"/>
  <c r="AH661" i="16" s="1"/>
  <c r="AH662" i="16" s="1"/>
  <c r="AH663" i="16" s="1"/>
  <c r="AH664" i="16" s="1"/>
  <c r="AH665" i="16" s="1"/>
  <c r="AH666" i="16" s="1"/>
  <c r="AH667" i="16" s="1"/>
  <c r="AH668" i="16" s="1"/>
  <c r="AH669" i="16" s="1"/>
  <c r="AH670" i="16" s="1"/>
  <c r="AH671" i="16" s="1"/>
  <c r="AH672" i="16" s="1"/>
  <c r="AH673" i="16" s="1"/>
  <c r="AH674" i="16" s="1"/>
  <c r="AH675" i="16" s="1"/>
  <c r="AH676" i="16" s="1"/>
  <c r="AH677" i="16" s="1"/>
  <c r="AH678" i="16" s="1"/>
  <c r="AH679" i="16" s="1"/>
  <c r="AH680" i="16" s="1"/>
  <c r="AH681" i="16" s="1"/>
  <c r="AH682" i="16" s="1"/>
  <c r="AH683" i="16" s="1"/>
  <c r="AH684" i="16" s="1"/>
  <c r="AH685" i="16" s="1"/>
  <c r="AH686" i="16" s="1"/>
  <c r="AH687" i="16" s="1"/>
  <c r="AH688" i="16" s="1"/>
  <c r="AH689" i="16" s="1"/>
  <c r="AH690" i="16" s="1"/>
  <c r="AH691" i="16" s="1"/>
  <c r="AH692" i="16" s="1"/>
  <c r="AH693" i="16" s="1"/>
  <c r="AH694" i="16" s="1"/>
  <c r="AH695" i="16" s="1"/>
  <c r="AH696" i="16" s="1"/>
  <c r="AH697" i="16" s="1"/>
  <c r="AH698" i="16" s="1"/>
  <c r="AH699" i="16" s="1"/>
  <c r="AH700" i="16" s="1"/>
  <c r="AH701" i="16" s="1"/>
  <c r="AH702" i="16" s="1"/>
  <c r="AH703" i="16" s="1"/>
  <c r="AH704" i="16" s="1"/>
  <c r="AH705" i="16" s="1"/>
  <c r="AH706" i="16" s="1"/>
  <c r="AH707" i="16" s="1"/>
  <c r="AH708" i="16" s="1"/>
  <c r="AH709" i="16" s="1"/>
  <c r="AH710" i="16" s="1"/>
  <c r="AH711" i="16" s="1"/>
  <c r="AH712" i="16" s="1"/>
  <c r="AH713" i="16" s="1"/>
  <c r="AH714" i="16" s="1"/>
  <c r="AH715" i="16" s="1"/>
  <c r="AH716" i="16" s="1"/>
  <c r="AH717" i="16" s="1"/>
  <c r="AH718" i="16" s="1"/>
  <c r="AH719" i="16" s="1"/>
  <c r="AH720" i="16" s="1"/>
  <c r="AH721" i="16" s="1"/>
  <c r="AH722" i="16" s="1"/>
  <c r="AH723" i="16" s="1"/>
  <c r="AH724" i="16" s="1"/>
  <c r="AH725" i="16" s="1"/>
  <c r="AH726" i="16" s="1"/>
  <c r="AH727" i="16" s="1"/>
  <c r="AH728" i="16" s="1"/>
  <c r="AH729" i="16" s="1"/>
  <c r="AH730" i="16" s="1"/>
  <c r="AH731" i="16" s="1"/>
  <c r="AH732" i="16" s="1"/>
  <c r="AH733" i="16" s="1"/>
  <c r="AH734" i="16" s="1"/>
  <c r="AH735" i="16" s="1"/>
  <c r="AH736" i="16" s="1"/>
  <c r="AH737" i="16" s="1"/>
  <c r="AH738" i="16" s="1"/>
  <c r="AH739" i="16" s="1"/>
  <c r="AH740" i="16" s="1"/>
  <c r="AH741" i="16" s="1"/>
  <c r="AH742" i="16" s="1"/>
  <c r="AH743" i="16" s="1"/>
  <c r="AH744" i="16" s="1"/>
  <c r="AH745" i="16" s="1"/>
  <c r="AH746" i="16" s="1"/>
  <c r="AH747" i="16" s="1"/>
  <c r="AH748" i="16" s="1"/>
  <c r="AH749" i="16" s="1"/>
  <c r="AH750" i="16" s="1"/>
  <c r="AH751" i="16" s="1"/>
  <c r="AH752" i="16" s="1"/>
  <c r="AH753" i="16" s="1"/>
  <c r="AH754" i="16" s="1"/>
  <c r="AH755" i="16" s="1"/>
  <c r="AH756" i="16" s="1"/>
  <c r="AH757" i="16" s="1"/>
  <c r="AH758" i="16" s="1"/>
  <c r="AH759" i="16" s="1"/>
  <c r="AH760" i="16" s="1"/>
  <c r="AH761" i="16" s="1"/>
  <c r="AH762" i="16" s="1"/>
  <c r="AH763" i="16" s="1"/>
  <c r="AH764" i="16" s="1"/>
  <c r="AH765" i="16" s="1"/>
  <c r="AH766" i="16" s="1"/>
  <c r="AH767" i="16" s="1"/>
  <c r="AH768" i="16" s="1"/>
  <c r="AH769" i="16" s="1"/>
  <c r="AH770" i="16" s="1"/>
  <c r="AH771" i="16" s="1"/>
  <c r="AH772" i="16" s="1"/>
  <c r="AH773" i="16" s="1"/>
  <c r="AH774" i="16" s="1"/>
  <c r="AH775" i="16" s="1"/>
  <c r="AH776" i="16" s="1"/>
  <c r="AH777" i="16" s="1"/>
  <c r="AH778" i="16" s="1"/>
  <c r="AH779" i="16" s="1"/>
  <c r="AH780" i="16" s="1"/>
  <c r="AH781" i="16" s="1"/>
  <c r="AH782" i="16" s="1"/>
  <c r="AH783" i="16" s="1"/>
  <c r="AH784" i="16" s="1"/>
  <c r="AH785" i="16" s="1"/>
  <c r="AH786" i="16" s="1"/>
  <c r="AH787" i="16" s="1"/>
  <c r="AH788" i="16" s="1"/>
  <c r="AH789" i="16" s="1"/>
  <c r="AH790" i="16" s="1"/>
  <c r="AH791" i="16" s="1"/>
  <c r="AH792" i="16" s="1"/>
  <c r="AH793" i="16" s="1"/>
  <c r="AH794" i="16" s="1"/>
  <c r="AH795" i="16" s="1"/>
  <c r="AH796" i="16" s="1"/>
  <c r="AH797" i="16" s="1"/>
  <c r="AH798" i="16" s="1"/>
  <c r="AH799" i="16" s="1"/>
  <c r="AH800" i="16" s="1"/>
  <c r="AH801" i="16" s="1"/>
  <c r="AH802" i="16" s="1"/>
  <c r="AH803" i="16" s="1"/>
  <c r="AH804" i="16" s="1"/>
  <c r="AH805" i="16" s="1"/>
  <c r="AH806" i="16" s="1"/>
  <c r="AH807" i="16" s="1"/>
  <c r="AH808" i="16" s="1"/>
  <c r="AH809" i="16" s="1"/>
  <c r="AH810" i="16" s="1"/>
  <c r="AH811" i="16" s="1"/>
  <c r="AH812" i="16" s="1"/>
  <c r="AH813" i="16" s="1"/>
  <c r="AH814" i="16" s="1"/>
  <c r="AH815" i="16" s="1"/>
  <c r="AH816" i="16" s="1"/>
  <c r="AH817" i="16" s="1"/>
  <c r="AH818" i="16" s="1"/>
  <c r="AH819" i="16" s="1"/>
  <c r="AH820" i="16" s="1"/>
  <c r="AH821" i="16" s="1"/>
  <c r="AH822" i="16" s="1"/>
  <c r="AH823" i="16" s="1"/>
  <c r="AH824" i="16" s="1"/>
  <c r="AH825" i="16" s="1"/>
  <c r="AH826" i="16" s="1"/>
  <c r="AH827" i="16" s="1"/>
  <c r="AH828" i="16" s="1"/>
  <c r="AH829" i="16" s="1"/>
  <c r="AH830" i="16" s="1"/>
  <c r="AH831" i="16" s="1"/>
  <c r="AH832" i="16" s="1"/>
  <c r="AH833" i="16" s="1"/>
  <c r="AH834" i="16" s="1"/>
  <c r="AH835" i="16" s="1"/>
  <c r="AH836" i="16" s="1"/>
  <c r="AH837" i="16" s="1"/>
  <c r="AH838" i="16" s="1"/>
  <c r="AH839" i="16" s="1"/>
  <c r="AH840" i="16" s="1"/>
  <c r="AH841" i="16" s="1"/>
  <c r="AH842" i="16" s="1"/>
  <c r="AH843" i="16" s="1"/>
  <c r="AH844" i="16" s="1"/>
  <c r="AH845" i="16" s="1"/>
  <c r="AH846" i="16" s="1"/>
  <c r="AH847" i="16" s="1"/>
  <c r="AH848" i="16" s="1"/>
  <c r="AH849" i="16" s="1"/>
  <c r="AH850" i="16" s="1"/>
  <c r="AH851" i="16" s="1"/>
  <c r="AH852" i="16" s="1"/>
  <c r="AH853" i="16" s="1"/>
  <c r="AH854" i="16" s="1"/>
  <c r="AH855" i="16" s="1"/>
  <c r="AH856" i="16" s="1"/>
  <c r="AH857" i="16" s="1"/>
  <c r="AH858" i="16" s="1"/>
  <c r="AH859" i="16" s="1"/>
  <c r="AH860" i="16" s="1"/>
  <c r="AH861" i="16" s="1"/>
  <c r="AH862" i="16" s="1"/>
  <c r="AH863" i="16" s="1"/>
  <c r="AH864" i="16" s="1"/>
  <c r="AH865" i="16" s="1"/>
  <c r="AH866" i="16" s="1"/>
  <c r="AH867" i="16" s="1"/>
  <c r="AH868" i="16" s="1"/>
  <c r="AH869" i="16" s="1"/>
  <c r="AH870" i="16" s="1"/>
  <c r="AH871" i="16" s="1"/>
  <c r="AH872" i="16" s="1"/>
  <c r="AH873" i="16" s="1"/>
  <c r="AH874" i="16" s="1"/>
  <c r="AH875" i="16" s="1"/>
  <c r="AH876" i="16" s="1"/>
  <c r="AH877" i="16" s="1"/>
  <c r="AH878" i="16" s="1"/>
  <c r="AH879" i="16" s="1"/>
  <c r="AH880" i="16" s="1"/>
  <c r="AH881" i="16" s="1"/>
  <c r="AH882" i="16" s="1"/>
  <c r="AH883" i="16" s="1"/>
  <c r="AH884" i="16" s="1"/>
  <c r="AH885" i="16" s="1"/>
  <c r="AH886" i="16" s="1"/>
  <c r="AH887" i="16" s="1"/>
  <c r="AH888" i="16" s="1"/>
  <c r="AH889" i="16" s="1"/>
  <c r="AH890" i="16" s="1"/>
  <c r="AH891" i="16" s="1"/>
  <c r="AH892" i="16" s="1"/>
  <c r="AH893" i="16" s="1"/>
  <c r="AH894" i="16" s="1"/>
  <c r="AH895" i="16" s="1"/>
  <c r="AH896" i="16" s="1"/>
  <c r="AH897" i="16" s="1"/>
  <c r="AH898" i="16" s="1"/>
  <c r="AH899" i="16" s="1"/>
  <c r="AH900" i="16" s="1"/>
  <c r="AH901" i="16" s="1"/>
  <c r="AH902" i="16" s="1"/>
  <c r="AH903" i="16" s="1"/>
  <c r="AH904" i="16" s="1"/>
  <c r="AH905" i="16" s="1"/>
  <c r="AH906" i="16" s="1"/>
  <c r="AH907" i="16" s="1"/>
  <c r="AH908" i="16" s="1"/>
  <c r="AH909" i="16" s="1"/>
  <c r="AH910" i="16" s="1"/>
  <c r="AH911" i="16" s="1"/>
  <c r="AH912" i="16" s="1"/>
  <c r="AH913" i="16" s="1"/>
  <c r="AH914" i="16" s="1"/>
  <c r="AH915" i="16" s="1"/>
  <c r="AH916" i="16" s="1"/>
  <c r="AH917" i="16" s="1"/>
  <c r="AH918" i="16" s="1"/>
  <c r="AH919" i="16" s="1"/>
  <c r="AH920" i="16" s="1"/>
  <c r="AH921" i="16" s="1"/>
  <c r="AH922" i="16" s="1"/>
  <c r="AH923" i="16" s="1"/>
  <c r="AH924" i="16" s="1"/>
  <c r="AH925" i="16" s="1"/>
  <c r="AH926" i="16" s="1"/>
  <c r="AH927" i="16" s="1"/>
  <c r="AH928" i="16" s="1"/>
  <c r="AH929" i="16" s="1"/>
  <c r="AH930" i="16" s="1"/>
  <c r="AH931" i="16" s="1"/>
  <c r="AH932" i="16" s="1"/>
  <c r="AH933" i="16" s="1"/>
  <c r="AH934" i="16" s="1"/>
  <c r="AH935" i="16" s="1"/>
  <c r="AH936" i="16" s="1"/>
  <c r="AH937" i="16" s="1"/>
  <c r="AH938" i="16" s="1"/>
  <c r="AH939" i="16" s="1"/>
  <c r="AH940" i="16" s="1"/>
  <c r="AH941" i="16" s="1"/>
  <c r="AH942" i="16" s="1"/>
  <c r="AH943" i="16" s="1"/>
  <c r="AH944" i="16" s="1"/>
  <c r="AH945" i="16" s="1"/>
  <c r="AH946" i="16" s="1"/>
  <c r="AH947" i="16" s="1"/>
  <c r="AH948" i="16" s="1"/>
  <c r="AH949" i="16" s="1"/>
  <c r="AH950" i="16" s="1"/>
  <c r="AH951" i="16" s="1"/>
  <c r="AH952" i="16" s="1"/>
  <c r="AH953" i="16" s="1"/>
  <c r="AH954" i="16" s="1"/>
  <c r="AH955" i="16" s="1"/>
  <c r="AH956" i="16" s="1"/>
  <c r="AH957" i="16" s="1"/>
  <c r="AH958" i="16" s="1"/>
  <c r="AH959" i="16" s="1"/>
  <c r="AH960" i="16" s="1"/>
  <c r="AH961" i="16" s="1"/>
  <c r="AH962" i="16" s="1"/>
  <c r="AH963" i="16" s="1"/>
  <c r="AH964" i="16" s="1"/>
  <c r="AH965" i="16" s="1"/>
  <c r="AH966" i="16" s="1"/>
  <c r="AH967" i="16" s="1"/>
  <c r="AH968" i="16" s="1"/>
  <c r="AH969" i="16" s="1"/>
  <c r="AH970" i="16" s="1"/>
  <c r="AH971" i="16" s="1"/>
  <c r="AH972" i="16" s="1"/>
  <c r="AH973" i="16" s="1"/>
  <c r="AH974" i="16" s="1"/>
  <c r="AH975" i="16" s="1"/>
  <c r="AH976" i="16" s="1"/>
  <c r="AH977" i="16" s="1"/>
  <c r="AH978" i="16" s="1"/>
  <c r="AH979" i="16" s="1"/>
  <c r="AH980" i="16" s="1"/>
  <c r="AH981" i="16" s="1"/>
  <c r="AH982" i="16" s="1"/>
  <c r="AH983" i="16" s="1"/>
  <c r="AH984" i="16" s="1"/>
  <c r="AH985" i="16" s="1"/>
  <c r="AH986" i="16" s="1"/>
  <c r="AH987" i="16" s="1"/>
  <c r="AH988" i="16" s="1"/>
  <c r="AH989" i="16" s="1"/>
  <c r="AH990" i="16" s="1"/>
  <c r="AH991" i="16" s="1"/>
  <c r="AH992" i="16" s="1"/>
  <c r="AH993" i="16" s="1"/>
  <c r="AH994" i="16" s="1"/>
  <c r="AH995" i="16" s="1"/>
  <c r="AH996" i="16" s="1"/>
  <c r="AH997" i="16" s="1"/>
  <c r="AH998" i="16" s="1"/>
  <c r="AH999" i="16" s="1"/>
  <c r="AH1000" i="16" s="1"/>
  <c r="AH1001" i="16" s="1"/>
  <c r="AH1002" i="16" s="1"/>
  <c r="AH1003" i="16" s="1"/>
  <c r="AH1004" i="16" s="1"/>
  <c r="AH1005" i="16" s="1"/>
  <c r="AH1006" i="16" s="1"/>
  <c r="AH1007" i="16" s="1"/>
  <c r="AH1008" i="16" s="1"/>
  <c r="AH1009" i="16" s="1"/>
  <c r="AH1010" i="16" s="1"/>
  <c r="AH1011" i="16" s="1"/>
  <c r="AH1012" i="16" s="1"/>
  <c r="AH1013" i="16" s="1"/>
  <c r="AH1014" i="16" s="1"/>
  <c r="AH1015" i="16" s="1"/>
  <c r="AH1016" i="16" s="1"/>
  <c r="AH1017" i="16" s="1"/>
  <c r="AH1018" i="16" s="1"/>
  <c r="AH1019" i="16" s="1"/>
  <c r="AH1020" i="16" s="1"/>
  <c r="AH1021" i="16" s="1"/>
  <c r="AH1022" i="16" s="1"/>
  <c r="AH1023" i="16" s="1"/>
  <c r="AH1024" i="16" s="1"/>
  <c r="AH1025" i="16" s="1"/>
  <c r="AH1026" i="16" s="1"/>
  <c r="AH1027" i="16" s="1"/>
  <c r="AH1028" i="16" s="1"/>
  <c r="AH1029" i="16" s="1"/>
  <c r="AH1030" i="16" s="1"/>
  <c r="AH1031" i="16" s="1"/>
  <c r="AH1032" i="16" s="1"/>
  <c r="AH1033" i="16" s="1"/>
  <c r="AH1034" i="16" s="1"/>
  <c r="AH1035" i="16" s="1"/>
  <c r="AH1036" i="16" s="1"/>
  <c r="AH1037" i="16" s="1"/>
  <c r="AH1038" i="16" s="1"/>
  <c r="AH1039" i="16" s="1"/>
  <c r="AH1040" i="16" s="1"/>
  <c r="AH1041" i="16" s="1"/>
  <c r="AH1042" i="16" s="1"/>
  <c r="AH1043" i="16" s="1"/>
  <c r="AH1044" i="16" s="1"/>
  <c r="AQ4" i="16" s="1"/>
  <c r="AQ5" i="16"/>
  <c r="AL785" i="16"/>
  <c r="AL786" i="16" s="1"/>
  <c r="AL787" i="16" s="1"/>
  <c r="AL788" i="16" s="1"/>
  <c r="AL789" i="16" s="1"/>
  <c r="AL790" i="16" s="1"/>
  <c r="AL791" i="16" s="1"/>
  <c r="AL792" i="16" s="1"/>
  <c r="AL793" i="16" s="1"/>
  <c r="AL794" i="16" s="1"/>
  <c r="AL795" i="16" s="1"/>
  <c r="AL796" i="16" s="1"/>
  <c r="AL797" i="16" s="1"/>
  <c r="AL798" i="16" s="1"/>
  <c r="AL799" i="16" s="1"/>
  <c r="AL800" i="16" s="1"/>
  <c r="AL801" i="16" s="1"/>
  <c r="AL802" i="16" s="1"/>
  <c r="AL803" i="16" s="1"/>
  <c r="AL804" i="16" s="1"/>
  <c r="AL805" i="16" s="1"/>
  <c r="AL806" i="16" s="1"/>
  <c r="AL807" i="16" s="1"/>
  <c r="AL808" i="16" s="1"/>
  <c r="AL809" i="16" s="1"/>
  <c r="AL810" i="16" s="1"/>
  <c r="AL811" i="16" s="1"/>
  <c r="AL812" i="16" s="1"/>
  <c r="AL813" i="16" s="1"/>
  <c r="AL814" i="16" s="1"/>
  <c r="AL815" i="16" s="1"/>
  <c r="AL816" i="16" s="1"/>
  <c r="AL817" i="16" s="1"/>
  <c r="AL818" i="16" s="1"/>
  <c r="AL819" i="16" s="1"/>
  <c r="AL820" i="16" s="1"/>
  <c r="AL821" i="16" s="1"/>
  <c r="AL822" i="16" s="1"/>
  <c r="AL823" i="16" s="1"/>
  <c r="AL824" i="16" s="1"/>
  <c r="AL825" i="16" s="1"/>
  <c r="AL826" i="16" s="1"/>
  <c r="AL827" i="16" s="1"/>
  <c r="AL828" i="16" s="1"/>
  <c r="AL829" i="16" s="1"/>
  <c r="AL830" i="16" s="1"/>
  <c r="AL831" i="16" s="1"/>
  <c r="AL832" i="16" s="1"/>
  <c r="AL833" i="16" s="1"/>
  <c r="AL834" i="16" s="1"/>
  <c r="AL835" i="16" s="1"/>
  <c r="AL836" i="16" s="1"/>
  <c r="AL837" i="16" s="1"/>
  <c r="AL838" i="16" s="1"/>
  <c r="AL839" i="16" s="1"/>
  <c r="AL840" i="16" s="1"/>
  <c r="AL841" i="16" s="1"/>
  <c r="AL842" i="16" s="1"/>
  <c r="AL843" i="16" s="1"/>
  <c r="AL844" i="16" s="1"/>
  <c r="AL845" i="16" s="1"/>
  <c r="AL846" i="16" s="1"/>
  <c r="AL847" i="16" s="1"/>
  <c r="AL848" i="16" s="1"/>
  <c r="AL849" i="16" s="1"/>
  <c r="AL850" i="16" s="1"/>
  <c r="AL851" i="16" s="1"/>
  <c r="AL852" i="16" s="1"/>
  <c r="AL853" i="16" s="1"/>
  <c r="AL854" i="16" s="1"/>
  <c r="AL855" i="16" s="1"/>
  <c r="AL856" i="16" s="1"/>
  <c r="AL857" i="16" s="1"/>
  <c r="AL858" i="16" s="1"/>
  <c r="AL859" i="16" s="1"/>
  <c r="AL860" i="16" s="1"/>
  <c r="AL861" i="16" s="1"/>
  <c r="AL862" i="16" s="1"/>
  <c r="AL863" i="16" s="1"/>
  <c r="AL864" i="16" s="1"/>
  <c r="AL865" i="16" s="1"/>
  <c r="AL866" i="16" s="1"/>
  <c r="AL867" i="16" s="1"/>
  <c r="AL868" i="16" s="1"/>
  <c r="AL869" i="16" s="1"/>
  <c r="AL870" i="16" s="1"/>
  <c r="AL871" i="16" s="1"/>
  <c r="AL872" i="16" s="1"/>
  <c r="AL873" i="16" s="1"/>
  <c r="AL874" i="16" s="1"/>
  <c r="AL875" i="16" s="1"/>
  <c r="AL876" i="16" s="1"/>
  <c r="AL877" i="16" s="1"/>
  <c r="AL878" i="16" s="1"/>
  <c r="AL879" i="16" s="1"/>
  <c r="AL880" i="16" s="1"/>
  <c r="AL881" i="16" s="1"/>
  <c r="AL882" i="16" s="1"/>
  <c r="AL883" i="16" s="1"/>
  <c r="AL884" i="16" s="1"/>
  <c r="AL885" i="16" s="1"/>
  <c r="AL886" i="16" s="1"/>
  <c r="AL887" i="16" s="1"/>
  <c r="AL888" i="16" s="1"/>
  <c r="AL889" i="16" s="1"/>
  <c r="AL890" i="16" s="1"/>
  <c r="AL891" i="16" s="1"/>
  <c r="AL892" i="16" s="1"/>
  <c r="AL893" i="16" s="1"/>
  <c r="AL894" i="16" s="1"/>
  <c r="AL895" i="16" s="1"/>
  <c r="AL896" i="16" s="1"/>
  <c r="AL897" i="16" s="1"/>
  <c r="AL898" i="16" s="1"/>
  <c r="AL899" i="16" s="1"/>
  <c r="AL900" i="16" s="1"/>
  <c r="AL901" i="16" s="1"/>
  <c r="AL902" i="16" s="1"/>
  <c r="AL903" i="16" s="1"/>
  <c r="AL904" i="16" s="1"/>
  <c r="AL905" i="16" s="1"/>
  <c r="AL906" i="16" s="1"/>
  <c r="AL907" i="16" s="1"/>
  <c r="AL908" i="16" s="1"/>
  <c r="AL909" i="16" s="1"/>
  <c r="AL910" i="16" s="1"/>
  <c r="AL911" i="16" s="1"/>
  <c r="AL912" i="16" s="1"/>
  <c r="AL913" i="16" s="1"/>
  <c r="AL914" i="16" s="1"/>
  <c r="AL915" i="16" s="1"/>
  <c r="AL916" i="16" s="1"/>
  <c r="AL917" i="16" s="1"/>
  <c r="AL918" i="16" s="1"/>
  <c r="AL919" i="16" s="1"/>
  <c r="AL920" i="16" s="1"/>
  <c r="AL921" i="16" s="1"/>
  <c r="AL922" i="16" s="1"/>
  <c r="AL923" i="16" s="1"/>
  <c r="AL924" i="16" s="1"/>
  <c r="AL925" i="16" s="1"/>
  <c r="AL926" i="16" s="1"/>
  <c r="AL927" i="16" s="1"/>
  <c r="AL928" i="16" s="1"/>
  <c r="AL929" i="16" s="1"/>
  <c r="AL930" i="16" s="1"/>
  <c r="AL931" i="16" s="1"/>
  <c r="AL932" i="16" s="1"/>
  <c r="AL933" i="16" s="1"/>
  <c r="AL934" i="16" s="1"/>
  <c r="AL935" i="16" s="1"/>
  <c r="AL936" i="16" s="1"/>
  <c r="AL937" i="16" s="1"/>
  <c r="AL938" i="16" s="1"/>
  <c r="AL939" i="16" s="1"/>
  <c r="AL940" i="16" s="1"/>
  <c r="AL941" i="16" s="1"/>
  <c r="AL942" i="16" s="1"/>
  <c r="AL943" i="16" s="1"/>
  <c r="AL944" i="16" s="1"/>
  <c r="AL945" i="16" s="1"/>
  <c r="AL946" i="16" s="1"/>
  <c r="AL947" i="16" s="1"/>
  <c r="AL948" i="16" s="1"/>
  <c r="AL949" i="16" s="1"/>
  <c r="AL950" i="16" s="1"/>
  <c r="AL951" i="16" s="1"/>
  <c r="AL952" i="16" s="1"/>
  <c r="AL953" i="16" s="1"/>
  <c r="AL954" i="16" s="1"/>
  <c r="AL955" i="16" s="1"/>
  <c r="AL956" i="16" s="1"/>
  <c r="AL957" i="16" s="1"/>
  <c r="AL958" i="16" s="1"/>
  <c r="AL959" i="16" s="1"/>
  <c r="AL960" i="16" s="1"/>
  <c r="AL961" i="16" s="1"/>
  <c r="AL962" i="16" s="1"/>
  <c r="AL963" i="16" s="1"/>
  <c r="AL964" i="16" s="1"/>
  <c r="AL965" i="16" s="1"/>
  <c r="AL966" i="16" s="1"/>
  <c r="AL967" i="16" s="1"/>
  <c r="AL968" i="16" s="1"/>
  <c r="AL969" i="16" s="1"/>
  <c r="AL970" i="16" s="1"/>
  <c r="AL971" i="16" s="1"/>
  <c r="AL972" i="16" s="1"/>
  <c r="AL973" i="16" s="1"/>
  <c r="AL974" i="16" s="1"/>
  <c r="AL975" i="16" s="1"/>
  <c r="AL976" i="16" s="1"/>
  <c r="AL977" i="16" s="1"/>
  <c r="AL978" i="16" s="1"/>
  <c r="AL979" i="16" s="1"/>
  <c r="AL980" i="16" s="1"/>
  <c r="AL981" i="16" s="1"/>
  <c r="AL982" i="16" s="1"/>
  <c r="AL983" i="16" s="1"/>
  <c r="AL984" i="16" s="1"/>
  <c r="AL985" i="16" s="1"/>
  <c r="AL986" i="16" s="1"/>
  <c r="AL987" i="16" s="1"/>
  <c r="AL988" i="16" s="1"/>
  <c r="AL989" i="16" s="1"/>
  <c r="AL990" i="16" s="1"/>
  <c r="AL991" i="16" s="1"/>
  <c r="AL992" i="16" s="1"/>
  <c r="AL993" i="16" s="1"/>
  <c r="AL994" i="16" s="1"/>
  <c r="AL995" i="16" s="1"/>
  <c r="AL996" i="16" s="1"/>
  <c r="AL997" i="16" s="1"/>
  <c r="AL998" i="16" s="1"/>
  <c r="AL999" i="16" s="1"/>
  <c r="AL1000" i="16" s="1"/>
  <c r="AL1001" i="16" s="1"/>
  <c r="AL1002" i="16" s="1"/>
  <c r="AL1003" i="16" s="1"/>
  <c r="AL1004" i="16" s="1"/>
  <c r="AL1005" i="16" s="1"/>
  <c r="AL1006" i="16" s="1"/>
  <c r="AL1007" i="16" s="1"/>
  <c r="AL1008" i="16" s="1"/>
  <c r="AL1009" i="16" s="1"/>
  <c r="AL1010" i="16" s="1"/>
  <c r="AL1011" i="16" s="1"/>
  <c r="AL1012" i="16" s="1"/>
  <c r="AL1013" i="16" s="1"/>
  <c r="AL1014" i="16" s="1"/>
  <c r="AL1015" i="16" s="1"/>
  <c r="AL1016" i="16" s="1"/>
  <c r="AL1017" i="16" s="1"/>
  <c r="AL1018" i="16" s="1"/>
  <c r="AL1019" i="16" s="1"/>
  <c r="AL1020" i="16" s="1"/>
  <c r="AL1021" i="16" s="1"/>
  <c r="AL1022" i="16" s="1"/>
  <c r="AL1023" i="16" s="1"/>
  <c r="AL1024" i="16" s="1"/>
  <c r="AL1025" i="16" s="1"/>
  <c r="AL1026" i="16" s="1"/>
  <c r="AL1027" i="16" s="1"/>
  <c r="AL1028" i="16" s="1"/>
  <c r="AL1029" i="16" s="1"/>
  <c r="AL1030" i="16" s="1"/>
  <c r="AL1031" i="16" s="1"/>
  <c r="AL1032" i="16" s="1"/>
  <c r="AL1033" i="16" s="1"/>
  <c r="AL1034" i="16" s="1"/>
  <c r="AL1035" i="16" s="1"/>
  <c r="AL1036" i="16" s="1"/>
  <c r="AL1037" i="16" s="1"/>
  <c r="AL1038" i="16" s="1"/>
  <c r="AL1039" i="16" s="1"/>
  <c r="AL1040" i="16" s="1"/>
  <c r="AL1041" i="16" s="1"/>
  <c r="AL1042" i="16" s="1"/>
  <c r="AL1043" i="16" s="1"/>
  <c r="AL1044" i="16" s="1"/>
  <c r="AL1045" i="16" s="1"/>
  <c r="AL1046" i="16" s="1"/>
  <c r="AL1047" i="16" s="1"/>
  <c r="AL1048" i="16" s="1"/>
  <c r="AL1049" i="16" s="1"/>
  <c r="AL1050" i="16" s="1"/>
  <c r="AL1051" i="16" s="1"/>
  <c r="AL1052" i="16" s="1"/>
  <c r="AL1053" i="16" s="1"/>
  <c r="AL1054" i="16" s="1"/>
  <c r="AL1055" i="16" s="1"/>
  <c r="AL1056" i="16" s="1"/>
  <c r="AL1057" i="16" s="1"/>
  <c r="AL1058" i="16" s="1"/>
  <c r="AL1059" i="16" s="1"/>
  <c r="AL1060" i="16" s="1"/>
  <c r="AL1061" i="16" s="1"/>
  <c r="AL1062" i="16" s="1"/>
  <c r="AL1063" i="16" s="1"/>
  <c r="AL1064" i="16" s="1"/>
  <c r="AL1065" i="16" s="1"/>
  <c r="AL1066" i="16" s="1"/>
  <c r="AL1067" i="16" s="1"/>
  <c r="AL1068" i="16" s="1"/>
  <c r="AL1069" i="16" s="1"/>
  <c r="AL1070" i="16" s="1"/>
  <c r="AL1071" i="16" s="1"/>
  <c r="AL1072" i="16" s="1"/>
  <c r="AL1073" i="16" s="1"/>
  <c r="AL1074" i="16" s="1"/>
  <c r="AL1075" i="16" s="1"/>
  <c r="AL1076" i="16" s="1"/>
  <c r="AL1077" i="16" s="1"/>
  <c r="AL1078" i="16" s="1"/>
  <c r="AL1079" i="16" s="1"/>
  <c r="AL1080" i="16" s="1"/>
  <c r="AL1081" i="16" s="1"/>
  <c r="AL1082" i="16" s="1"/>
  <c r="AL1083" i="16" s="1"/>
  <c r="AL1084" i="16" s="1"/>
  <c r="AL1085" i="16" s="1"/>
  <c r="AL1086" i="16" s="1"/>
  <c r="AL1087" i="16" s="1"/>
  <c r="AL1088" i="16" s="1"/>
  <c r="AL1089" i="16" s="1"/>
  <c r="AL1090" i="16" s="1"/>
  <c r="AL1091" i="16" s="1"/>
  <c r="AL1092" i="16" s="1"/>
  <c r="AL1093" i="16" s="1"/>
  <c r="AL1094" i="16" s="1"/>
  <c r="AL1095" i="16" s="1"/>
  <c r="AL1096" i="16" s="1"/>
  <c r="AL1097" i="16" s="1"/>
  <c r="AL1098" i="16" s="1"/>
  <c r="AL1099" i="16" s="1"/>
  <c r="AL1100" i="16" s="1"/>
  <c r="AL1101" i="16" s="1"/>
  <c r="AL1102" i="16" s="1"/>
  <c r="AL1103" i="16" s="1"/>
  <c r="AL1104" i="16" s="1"/>
  <c r="AL1105" i="16" s="1"/>
  <c r="AL1106" i="16" s="1"/>
  <c r="AL1107" i="16" s="1"/>
  <c r="AL1108" i="16" s="1"/>
  <c r="AL1109" i="16" s="1"/>
  <c r="AL1110" i="16" s="1"/>
  <c r="AL1111" i="16" s="1"/>
  <c r="AL1112" i="16" s="1"/>
  <c r="AL1113" i="16" s="1"/>
  <c r="AL1114" i="16" s="1"/>
  <c r="AL1115" i="16" s="1"/>
  <c r="AL1116" i="16" s="1"/>
  <c r="AL1117" i="16" s="1"/>
  <c r="AL1118" i="16" s="1"/>
  <c r="AL1119" i="16" s="1"/>
  <c r="AL1120" i="16" s="1"/>
  <c r="AL1121" i="16" s="1"/>
  <c r="AL1122" i="16" s="1"/>
  <c r="AL1123" i="16" s="1"/>
  <c r="AL1124" i="16" s="1"/>
  <c r="AL1125" i="16" s="1"/>
  <c r="AL1126" i="16" s="1"/>
  <c r="AL1127" i="16" s="1"/>
  <c r="AL1128" i="16" s="1"/>
  <c r="AL1129" i="16" s="1"/>
  <c r="AL1130" i="16" s="1"/>
  <c r="AL1131" i="16" s="1"/>
  <c r="AL1132" i="16" s="1"/>
  <c r="AL1133" i="16" s="1"/>
  <c r="AL1134" i="16" s="1"/>
  <c r="AL1135" i="16" s="1"/>
  <c r="AL1136" i="16" s="1"/>
  <c r="AL1137" i="16" s="1"/>
  <c r="AL1138" i="16" s="1"/>
  <c r="AL1139" i="16" s="1"/>
  <c r="AL1140" i="16" s="1"/>
  <c r="AL1141" i="16" s="1"/>
  <c r="AL1142" i="16" s="1"/>
  <c r="AL1143" i="16" s="1"/>
  <c r="AL1144" i="16" s="1"/>
  <c r="AL1145" i="16" s="1"/>
  <c r="AL1146" i="16" s="1"/>
  <c r="AL1147" i="16" s="1"/>
  <c r="AL1148" i="16" s="1"/>
  <c r="AL1149" i="16" s="1"/>
  <c r="AL1150" i="16" s="1"/>
  <c r="AL1151" i="16" s="1"/>
  <c r="AL1152" i="16" s="1"/>
  <c r="AL1153" i="16" s="1"/>
  <c r="AL1154" i="16" s="1"/>
  <c r="AL1155" i="16" s="1"/>
  <c r="AL1156" i="16" s="1"/>
  <c r="AL1157" i="16" s="1"/>
  <c r="AL1158" i="16" s="1"/>
  <c r="AL1159" i="16" s="1"/>
  <c r="AL1160" i="16" s="1"/>
  <c r="AL1161" i="16" s="1"/>
  <c r="AL1162" i="16" s="1"/>
  <c r="AL1163" i="16" s="1"/>
  <c r="AL1164" i="16" s="1"/>
  <c r="AL1165" i="16" s="1"/>
  <c r="AL1166" i="16" s="1"/>
  <c r="AL1167" i="16" s="1"/>
  <c r="AL1168" i="16" s="1"/>
  <c r="AL1169" i="16" s="1"/>
  <c r="AL1170" i="16" s="1"/>
  <c r="AL1171" i="16" s="1"/>
  <c r="AL1172" i="16" s="1"/>
  <c r="AL1173" i="16" s="1"/>
  <c r="AL1174" i="16" s="1"/>
  <c r="AL1175" i="16" s="1"/>
  <c r="AL1176" i="16" s="1"/>
  <c r="AL1177" i="16" s="1"/>
  <c r="AL1178" i="16" s="1"/>
  <c r="AL1179" i="16" s="1"/>
  <c r="AL1180" i="16" s="1"/>
  <c r="AL1181" i="16" s="1"/>
  <c r="AL1182" i="16" s="1"/>
  <c r="AL1183" i="16" s="1"/>
  <c r="AL1184" i="16" s="1"/>
  <c r="AL1185" i="16" s="1"/>
  <c r="AL1186" i="16" s="1"/>
  <c r="AL1187" i="16" s="1"/>
  <c r="AL1188" i="16" s="1"/>
  <c r="AL1189" i="16" s="1"/>
  <c r="AL1190" i="16" s="1"/>
  <c r="AL1191" i="16" s="1"/>
  <c r="AL1192" i="16" s="1"/>
  <c r="AL1193" i="16" s="1"/>
  <c r="AL1194" i="16" s="1"/>
  <c r="AL1195" i="16" s="1"/>
  <c r="AL1196" i="16" s="1"/>
  <c r="AL1197" i="16" s="1"/>
  <c r="AL1198" i="16" s="1"/>
  <c r="AL1199" i="16" s="1"/>
  <c r="AL1200" i="16" s="1"/>
  <c r="AL1201" i="16" s="1"/>
  <c r="AL1202" i="16" s="1"/>
  <c r="AL1203" i="16" s="1"/>
  <c r="AL1204" i="16" s="1"/>
  <c r="AL1205" i="16" s="1"/>
  <c r="AL1206" i="16" s="1"/>
  <c r="AL1207" i="16" s="1"/>
  <c r="AL1208" i="16" s="1"/>
  <c r="AL1209" i="16" s="1"/>
  <c r="AL1210" i="16" s="1"/>
  <c r="AL1211" i="16" s="1"/>
  <c r="AL1212" i="16" s="1"/>
  <c r="AL1213" i="16" s="1"/>
  <c r="AL1214" i="16" s="1"/>
  <c r="AL1215" i="16" s="1"/>
  <c r="AL1216" i="16" s="1"/>
  <c r="AL1217" i="16" s="1"/>
  <c r="AL1218" i="16" s="1"/>
  <c r="AL1219" i="16" s="1"/>
  <c r="AL1220" i="16" s="1"/>
  <c r="AL1221" i="16" s="1"/>
  <c r="AL1222" i="16" s="1"/>
  <c r="AL1223" i="16" s="1"/>
  <c r="AL1224" i="16" s="1"/>
  <c r="AL1225" i="16" s="1"/>
  <c r="AL1226" i="16" s="1"/>
  <c r="AL1227" i="16" s="1"/>
  <c r="AL1228" i="16" s="1"/>
  <c r="AL1229" i="16" s="1"/>
  <c r="AL1230" i="16" s="1"/>
  <c r="AL1231" i="16" s="1"/>
  <c r="AL1232" i="16" s="1"/>
  <c r="AL1233" i="16" s="1"/>
  <c r="AL1234" i="16" s="1"/>
  <c r="AL1235" i="16" s="1"/>
  <c r="AL1236" i="16" s="1"/>
  <c r="AL1237" i="16" s="1"/>
  <c r="AL1238" i="16" s="1"/>
  <c r="AL1239" i="16" s="1"/>
  <c r="AL1240" i="16" s="1"/>
  <c r="AL1241" i="16" s="1"/>
  <c r="AL1242" i="16" s="1"/>
  <c r="AL1243" i="16" s="1"/>
  <c r="AL1244" i="16" s="1"/>
  <c r="AL1245" i="16" s="1"/>
  <c r="AL1246" i="16" s="1"/>
  <c r="AL1247" i="16" s="1"/>
  <c r="AL1248" i="16" s="1"/>
  <c r="AL1249" i="16" s="1"/>
  <c r="AL1250" i="16" s="1"/>
  <c r="AL1251" i="16" s="1"/>
  <c r="AL1252" i="16" s="1"/>
  <c r="AL1253" i="16" s="1"/>
  <c r="AL1254" i="16" s="1"/>
  <c r="AL1255" i="16" s="1"/>
  <c r="AL1256" i="16" s="1"/>
  <c r="AL1257" i="16" s="1"/>
  <c r="AL1258" i="16" s="1"/>
  <c r="AL1259" i="16" s="1"/>
  <c r="AL1260" i="16" s="1"/>
  <c r="AL1261" i="16" s="1"/>
  <c r="AL1262" i="16" s="1"/>
  <c r="AL1263" i="16" s="1"/>
  <c r="AL1264" i="16" s="1"/>
  <c r="AL1265" i="16" s="1"/>
  <c r="AL1266" i="16" s="1"/>
  <c r="AL1267" i="16" s="1"/>
  <c r="AL1268" i="16" s="1"/>
  <c r="AL1269" i="16" s="1"/>
  <c r="AL1270" i="16" s="1"/>
  <c r="AL1271" i="16" s="1"/>
  <c r="AL1272" i="16" s="1"/>
  <c r="AL1273" i="16" s="1"/>
  <c r="AL1274" i="16" s="1"/>
  <c r="AL1275" i="16" s="1"/>
  <c r="AL1276" i="16" s="1"/>
  <c r="AL1277" i="16" s="1"/>
  <c r="AL1278" i="16" s="1"/>
  <c r="AL1279" i="16" s="1"/>
  <c r="AL1280" i="16" s="1"/>
  <c r="AL1281" i="16" s="1"/>
  <c r="AL1282" i="16" s="1"/>
  <c r="AL1283" i="16" s="1"/>
  <c r="AL1284" i="16" s="1"/>
  <c r="AL1285" i="16" s="1"/>
  <c r="AL1286" i="16" s="1"/>
  <c r="AL1287" i="16" s="1"/>
  <c r="AL1288" i="16" s="1"/>
  <c r="AL1289" i="16" s="1"/>
  <c r="AL1290" i="16" s="1"/>
  <c r="AL1291" i="16" s="1"/>
  <c r="AL1292" i="16" s="1"/>
  <c r="AL1293" i="16" s="1"/>
  <c r="AL1294" i="16" s="1"/>
  <c r="AL1295" i="16" s="1"/>
  <c r="AL1296" i="16" s="1"/>
  <c r="AL1297" i="16" s="1"/>
  <c r="AL1298" i="16" s="1"/>
  <c r="AL1299" i="16" s="1"/>
  <c r="AL1300" i="16" s="1"/>
  <c r="AL1301" i="16" s="1"/>
  <c r="AL1302" i="16" s="1"/>
  <c r="AL1303" i="16" s="1"/>
  <c r="AL1304" i="16" s="1"/>
  <c r="AL1305" i="16" s="1"/>
  <c r="AG785" i="16"/>
  <c r="AG786" i="16" s="1"/>
  <c r="AG787" i="16" s="1"/>
  <c r="AG788" i="16" s="1"/>
  <c r="AG789" i="16" s="1"/>
  <c r="AG790" i="16" s="1"/>
  <c r="AG791" i="16" s="1"/>
  <c r="AG792" i="16" s="1"/>
  <c r="AG793" i="16" s="1"/>
  <c r="AG794" i="16" s="1"/>
  <c r="AG795" i="16" s="1"/>
  <c r="AG796" i="16" s="1"/>
  <c r="AG797" i="16" s="1"/>
  <c r="AG798" i="16" s="1"/>
  <c r="AG799" i="16" s="1"/>
  <c r="AG800" i="16" s="1"/>
  <c r="AG801" i="16" s="1"/>
  <c r="AG802" i="16" s="1"/>
  <c r="AG803" i="16" s="1"/>
  <c r="AG804" i="16" s="1"/>
  <c r="AG805" i="16" s="1"/>
  <c r="AG806" i="16" s="1"/>
  <c r="AG807" i="16" s="1"/>
  <c r="AG808" i="16" s="1"/>
  <c r="AG809" i="16" s="1"/>
  <c r="AG810" i="16" s="1"/>
  <c r="AG811" i="16" s="1"/>
  <c r="AG812" i="16" s="1"/>
  <c r="AG813" i="16" s="1"/>
  <c r="AG814" i="16" s="1"/>
  <c r="AG815" i="16" s="1"/>
  <c r="AG816" i="16" s="1"/>
  <c r="AG817" i="16" s="1"/>
  <c r="AG818" i="16" s="1"/>
  <c r="AG819" i="16" s="1"/>
  <c r="AG820" i="16" s="1"/>
  <c r="AG821" i="16" s="1"/>
  <c r="AG822" i="16" s="1"/>
  <c r="AG823" i="16" s="1"/>
  <c r="AG824" i="16" s="1"/>
  <c r="AG825" i="16" s="1"/>
  <c r="AG826" i="16" s="1"/>
  <c r="AG827" i="16" s="1"/>
  <c r="AG828" i="16" s="1"/>
  <c r="AG829" i="16" s="1"/>
  <c r="AG830" i="16" s="1"/>
  <c r="AG831" i="16" s="1"/>
  <c r="AG832" i="16" s="1"/>
  <c r="AG833" i="16" s="1"/>
  <c r="AG834" i="16" s="1"/>
  <c r="AG835" i="16" s="1"/>
  <c r="AG836" i="16" s="1"/>
  <c r="AG837" i="16" s="1"/>
  <c r="AG838" i="16" s="1"/>
  <c r="AG839" i="16" s="1"/>
  <c r="AG840" i="16" s="1"/>
  <c r="AG841" i="16" s="1"/>
  <c r="AG842" i="16" s="1"/>
  <c r="AG843" i="16" s="1"/>
  <c r="AG844" i="16" s="1"/>
  <c r="AG845" i="16" s="1"/>
  <c r="AG846" i="16" s="1"/>
  <c r="AG847" i="16" s="1"/>
  <c r="AG848" i="16" s="1"/>
  <c r="AG849" i="16" s="1"/>
  <c r="AG850" i="16" s="1"/>
  <c r="AG851" i="16" s="1"/>
  <c r="AG852" i="16" s="1"/>
  <c r="AG853" i="16" s="1"/>
  <c r="AG854" i="16" s="1"/>
  <c r="AG855" i="16" s="1"/>
  <c r="AG856" i="16" s="1"/>
  <c r="AG857" i="16" s="1"/>
  <c r="AG858" i="16" s="1"/>
  <c r="AG859" i="16" s="1"/>
  <c r="AG860" i="16" s="1"/>
  <c r="AG861" i="16" s="1"/>
  <c r="AG862" i="16" s="1"/>
  <c r="AG863" i="16" s="1"/>
  <c r="AG864" i="16" s="1"/>
  <c r="AG865" i="16" s="1"/>
  <c r="AG866" i="16" s="1"/>
  <c r="AG867" i="16" s="1"/>
  <c r="AG868" i="16" s="1"/>
  <c r="AG869" i="16" s="1"/>
  <c r="AG870" i="16" s="1"/>
  <c r="AG871" i="16" s="1"/>
  <c r="AG872" i="16" s="1"/>
  <c r="AG873" i="16" s="1"/>
  <c r="AG874" i="16" s="1"/>
  <c r="AG875" i="16" s="1"/>
  <c r="AG876" i="16" s="1"/>
  <c r="AG877" i="16" s="1"/>
  <c r="AG878" i="16" s="1"/>
  <c r="AG879" i="16" s="1"/>
  <c r="AG880" i="16" s="1"/>
  <c r="AG881" i="16" s="1"/>
  <c r="AG882" i="16" s="1"/>
  <c r="AG883" i="16" s="1"/>
  <c r="AG884" i="16" s="1"/>
  <c r="AG885" i="16" s="1"/>
  <c r="AG886" i="16" s="1"/>
  <c r="AG887" i="16" s="1"/>
  <c r="AG888" i="16" s="1"/>
  <c r="AG889" i="16" s="1"/>
  <c r="AG890" i="16" s="1"/>
  <c r="AG891" i="16" s="1"/>
  <c r="AG892" i="16" s="1"/>
  <c r="AG893" i="16" s="1"/>
  <c r="AG894" i="16" s="1"/>
  <c r="AG895" i="16" s="1"/>
  <c r="AG896" i="16" s="1"/>
  <c r="AG897" i="16" s="1"/>
  <c r="AG898" i="16" s="1"/>
  <c r="AG899" i="16" s="1"/>
  <c r="AG900" i="16" s="1"/>
  <c r="AG901" i="16" s="1"/>
  <c r="AG902" i="16" s="1"/>
  <c r="AG903" i="16" s="1"/>
  <c r="AG904" i="16" s="1"/>
  <c r="AG905" i="16" s="1"/>
  <c r="AG906" i="16" s="1"/>
  <c r="AG907" i="16" s="1"/>
  <c r="AG908" i="16" s="1"/>
  <c r="AG909" i="16" s="1"/>
  <c r="AG910" i="16" s="1"/>
  <c r="AG911" i="16" s="1"/>
  <c r="AG912" i="16" s="1"/>
  <c r="AG913" i="16" s="1"/>
  <c r="AG914" i="16" s="1"/>
  <c r="AG915" i="16" s="1"/>
  <c r="AG916" i="16" s="1"/>
  <c r="AG917" i="16" s="1"/>
  <c r="AG918" i="16" s="1"/>
  <c r="AG919" i="16" s="1"/>
  <c r="AG920" i="16" s="1"/>
  <c r="AG921" i="16" s="1"/>
  <c r="AG922" i="16" s="1"/>
  <c r="AG923" i="16" s="1"/>
  <c r="AG924" i="16" s="1"/>
  <c r="AG925" i="16" s="1"/>
  <c r="AG926" i="16" s="1"/>
  <c r="AG927" i="16" s="1"/>
  <c r="AG928" i="16" s="1"/>
  <c r="AG929" i="16" s="1"/>
  <c r="AG930" i="16" s="1"/>
  <c r="AG931" i="16" s="1"/>
  <c r="AG932" i="16" s="1"/>
  <c r="AG933" i="16" s="1"/>
  <c r="AG934" i="16" s="1"/>
  <c r="AG935" i="16" s="1"/>
  <c r="AG936" i="16" s="1"/>
  <c r="AG937" i="16" s="1"/>
  <c r="AG938" i="16" s="1"/>
  <c r="AG939" i="16" s="1"/>
  <c r="AG940" i="16" s="1"/>
  <c r="AG941" i="16" s="1"/>
  <c r="AG942" i="16" s="1"/>
  <c r="AG943" i="16" s="1"/>
  <c r="AG944" i="16" s="1"/>
  <c r="AG945" i="16" s="1"/>
  <c r="AG946" i="16" s="1"/>
  <c r="AG947" i="16" s="1"/>
  <c r="AG948" i="16" s="1"/>
  <c r="AG949" i="16" s="1"/>
  <c r="AG950" i="16" s="1"/>
  <c r="AG951" i="16" s="1"/>
  <c r="AG952" i="16" s="1"/>
  <c r="AG953" i="16" s="1"/>
  <c r="AG954" i="16" s="1"/>
  <c r="AG955" i="16" s="1"/>
  <c r="AG956" i="16" s="1"/>
  <c r="AG957" i="16" s="1"/>
  <c r="AG958" i="16" s="1"/>
  <c r="AG959" i="16" s="1"/>
  <c r="AG960" i="16" s="1"/>
  <c r="AG961" i="16" s="1"/>
  <c r="AG962" i="16" s="1"/>
  <c r="AG963" i="16" s="1"/>
  <c r="AG964" i="16" s="1"/>
  <c r="AG965" i="16" s="1"/>
  <c r="AG966" i="16" s="1"/>
  <c r="AG967" i="16" s="1"/>
  <c r="AG968" i="16" s="1"/>
  <c r="AG969" i="16" s="1"/>
  <c r="AG970" i="16" s="1"/>
  <c r="AG971" i="16" s="1"/>
  <c r="AG972" i="16" s="1"/>
  <c r="AG973" i="16" s="1"/>
  <c r="AG974" i="16" s="1"/>
  <c r="AG975" i="16" s="1"/>
  <c r="AG976" i="16" s="1"/>
  <c r="AG977" i="16" s="1"/>
  <c r="AG978" i="16" s="1"/>
  <c r="AG979" i="16" s="1"/>
  <c r="AG980" i="16" s="1"/>
  <c r="AG981" i="16" s="1"/>
  <c r="AG982" i="16" s="1"/>
  <c r="AG983" i="16" s="1"/>
  <c r="AG984" i="16" s="1"/>
  <c r="AG985" i="16" s="1"/>
  <c r="AG986" i="16" s="1"/>
  <c r="AG987" i="16" s="1"/>
  <c r="AG988" i="16" s="1"/>
  <c r="AG989" i="16" s="1"/>
  <c r="AG990" i="16" s="1"/>
  <c r="AG991" i="16" s="1"/>
  <c r="AG992" i="16" s="1"/>
  <c r="AG993" i="16" s="1"/>
  <c r="AG994" i="16" s="1"/>
  <c r="AG995" i="16" s="1"/>
  <c r="AG996" i="16" s="1"/>
  <c r="AG997" i="16" s="1"/>
  <c r="AG998" i="16" s="1"/>
  <c r="AG999" i="16" s="1"/>
  <c r="AG1000" i="16" s="1"/>
  <c r="AG1001" i="16" s="1"/>
  <c r="AG1002" i="16" s="1"/>
  <c r="AG1003" i="16" s="1"/>
  <c r="AG1004" i="16" s="1"/>
  <c r="AG1005" i="16" s="1"/>
  <c r="AG1006" i="16" s="1"/>
  <c r="AG1007" i="16" s="1"/>
  <c r="AG1008" i="16" s="1"/>
  <c r="AG1009" i="16" s="1"/>
  <c r="AG1010" i="16" s="1"/>
  <c r="AG1011" i="16" s="1"/>
  <c r="AG1012" i="16" s="1"/>
  <c r="AG1013" i="16" s="1"/>
  <c r="AG1014" i="16" s="1"/>
  <c r="AG1015" i="16" s="1"/>
  <c r="AG1016" i="16" s="1"/>
  <c r="AG1017" i="16" s="1"/>
  <c r="AG1018" i="16" s="1"/>
  <c r="AG1019" i="16" s="1"/>
  <c r="AG1020" i="16" s="1"/>
  <c r="AG1021" i="16" s="1"/>
  <c r="AG1022" i="16" s="1"/>
  <c r="AG1023" i="16" s="1"/>
  <c r="AG1024" i="16" s="1"/>
  <c r="AG1025" i="16" s="1"/>
  <c r="AG1026" i="16" s="1"/>
  <c r="AG1027" i="16" s="1"/>
  <c r="AG1028" i="16" s="1"/>
  <c r="AG1029" i="16" s="1"/>
  <c r="AG1030" i="16" s="1"/>
  <c r="AG1031" i="16" s="1"/>
  <c r="AG1032" i="16" s="1"/>
  <c r="AG1033" i="16" s="1"/>
  <c r="AG1034" i="16" s="1"/>
  <c r="AG1035" i="16" s="1"/>
  <c r="AG1036" i="16" s="1"/>
  <c r="AG1037" i="16" s="1"/>
  <c r="AG1038" i="16" s="1"/>
  <c r="AG1039" i="16" s="1"/>
  <c r="AG1040" i="16" s="1"/>
  <c r="AG1041" i="16" s="1"/>
  <c r="AG1042" i="16" s="1"/>
  <c r="AG1043" i="16" s="1"/>
  <c r="AG1044" i="16" s="1"/>
  <c r="AG1045" i="16" s="1"/>
  <c r="AG1046" i="16" s="1"/>
  <c r="AG1047" i="16" s="1"/>
  <c r="AG1048" i="16" s="1"/>
  <c r="AG1049" i="16" s="1"/>
  <c r="AG1050" i="16" s="1"/>
  <c r="AG1051" i="16" s="1"/>
  <c r="AG1052" i="16" s="1"/>
  <c r="AG1053" i="16" s="1"/>
  <c r="AG1054" i="16" s="1"/>
  <c r="AG1055" i="16" s="1"/>
  <c r="AG1056" i="16" s="1"/>
  <c r="AG1057" i="16" s="1"/>
  <c r="AG1058" i="16" s="1"/>
  <c r="AG1059" i="16" s="1"/>
  <c r="AG1060" i="16" s="1"/>
  <c r="AG1061" i="16" s="1"/>
  <c r="AG1062" i="16" s="1"/>
  <c r="AG1063" i="16" s="1"/>
  <c r="AG1064" i="16" s="1"/>
  <c r="AG1065" i="16" s="1"/>
  <c r="AG1066" i="16" s="1"/>
  <c r="AG1067" i="16" s="1"/>
  <c r="AG1068" i="16" s="1"/>
  <c r="AG1069" i="16" s="1"/>
  <c r="AG1070" i="16" s="1"/>
  <c r="AG1071" i="16" s="1"/>
  <c r="AG1072" i="16" s="1"/>
  <c r="AG1073" i="16" s="1"/>
  <c r="AG1074" i="16" s="1"/>
  <c r="AG1075" i="16" s="1"/>
  <c r="AG1076" i="16" s="1"/>
  <c r="AG1077" i="16" s="1"/>
  <c r="AG1078" i="16" s="1"/>
  <c r="AG1079" i="16" s="1"/>
  <c r="AG1080" i="16" s="1"/>
  <c r="AG1081" i="16" s="1"/>
  <c r="AG1082" i="16" s="1"/>
  <c r="AG1083" i="16" s="1"/>
  <c r="AG1084" i="16" s="1"/>
  <c r="AG1085" i="16" s="1"/>
  <c r="AG1086" i="16" s="1"/>
  <c r="AG1087" i="16" s="1"/>
  <c r="AG1088" i="16" s="1"/>
  <c r="AG1089" i="16" s="1"/>
  <c r="AG1090" i="16" s="1"/>
  <c r="AG1091" i="16" s="1"/>
  <c r="AG1092" i="16" s="1"/>
  <c r="AG1093" i="16" s="1"/>
  <c r="AG1094" i="16" s="1"/>
  <c r="AG1095" i="16" s="1"/>
  <c r="AG1096" i="16" s="1"/>
  <c r="AG1097" i="16" s="1"/>
  <c r="AG1098" i="16" s="1"/>
  <c r="AG1099" i="16" s="1"/>
  <c r="AG1100" i="16" s="1"/>
  <c r="AG1101" i="16" s="1"/>
  <c r="AG1102" i="16" s="1"/>
  <c r="AG1103" i="16" s="1"/>
  <c r="AG1104" i="16" s="1"/>
  <c r="AG1105" i="16" s="1"/>
  <c r="AG1106" i="16" s="1"/>
  <c r="AG1107" i="16" s="1"/>
  <c r="AG1108" i="16" s="1"/>
  <c r="AG1109" i="16" s="1"/>
  <c r="AG1110" i="16" s="1"/>
  <c r="AG1111" i="16" s="1"/>
  <c r="AG1112" i="16" s="1"/>
  <c r="AG1113" i="16" s="1"/>
  <c r="AG1114" i="16" s="1"/>
  <c r="AG1115" i="16" s="1"/>
  <c r="AG1116" i="16" s="1"/>
  <c r="AG1117" i="16" s="1"/>
  <c r="AG1118" i="16" s="1"/>
  <c r="AG1119" i="16" s="1"/>
  <c r="AG1120" i="16" s="1"/>
  <c r="AG1121" i="16" s="1"/>
  <c r="AG1122" i="16" s="1"/>
  <c r="AG1123" i="16" s="1"/>
  <c r="AG1124" i="16" s="1"/>
  <c r="AG1125" i="16" s="1"/>
  <c r="AG1126" i="16" s="1"/>
  <c r="AG1127" i="16" s="1"/>
  <c r="AG1128" i="16" s="1"/>
  <c r="AG1129" i="16" s="1"/>
  <c r="AG1130" i="16" s="1"/>
  <c r="AG1131" i="16" s="1"/>
  <c r="AG1132" i="16" s="1"/>
  <c r="AG1133" i="16" s="1"/>
  <c r="AG1134" i="16" s="1"/>
  <c r="AG1135" i="16" s="1"/>
  <c r="AG1136" i="16" s="1"/>
  <c r="AG1137" i="16" s="1"/>
  <c r="AG1138" i="16" s="1"/>
  <c r="AG1139" i="16" s="1"/>
  <c r="AG1140" i="16" s="1"/>
  <c r="AG1141" i="16" s="1"/>
  <c r="AG1142" i="16" s="1"/>
  <c r="AG1143" i="16" s="1"/>
  <c r="AG1144" i="16" s="1"/>
  <c r="AG1145" i="16" s="1"/>
  <c r="AG1146" i="16" s="1"/>
  <c r="AG1147" i="16" s="1"/>
  <c r="AG1148" i="16" s="1"/>
  <c r="AG1149" i="16" s="1"/>
  <c r="AG1150" i="16" s="1"/>
  <c r="AG1151" i="16" s="1"/>
  <c r="AG1152" i="16" s="1"/>
  <c r="AG1153" i="16" s="1"/>
  <c r="AG1154" i="16" s="1"/>
  <c r="AG1155" i="16" s="1"/>
  <c r="AG1156" i="16" s="1"/>
  <c r="AG1157" i="16" s="1"/>
  <c r="AG1158" i="16" s="1"/>
  <c r="AG1159" i="16" s="1"/>
  <c r="AG1160" i="16" s="1"/>
  <c r="AG1161" i="16" s="1"/>
  <c r="AG1162" i="16" s="1"/>
  <c r="AG1163" i="16" s="1"/>
  <c r="AG1164" i="16" s="1"/>
  <c r="AG1165" i="16" s="1"/>
  <c r="AG1166" i="16" s="1"/>
  <c r="AG1167" i="16" s="1"/>
  <c r="AG1168" i="16" s="1"/>
  <c r="AG1169" i="16" s="1"/>
  <c r="AG1170" i="16" s="1"/>
  <c r="AG1171" i="16" s="1"/>
  <c r="AG1172" i="16" s="1"/>
  <c r="AG1173" i="16" s="1"/>
  <c r="AG1174" i="16" s="1"/>
  <c r="AG1175" i="16" s="1"/>
  <c r="AG1176" i="16" s="1"/>
  <c r="AG1177" i="16" s="1"/>
  <c r="AG1178" i="16" s="1"/>
  <c r="AG1179" i="16" s="1"/>
  <c r="AG1180" i="16" s="1"/>
  <c r="AG1181" i="16" s="1"/>
  <c r="AG1182" i="16" s="1"/>
  <c r="AG1183" i="16" s="1"/>
  <c r="AG1184" i="16" s="1"/>
  <c r="AG1185" i="16" s="1"/>
  <c r="AG1186" i="16" s="1"/>
  <c r="AG1187" i="16" s="1"/>
  <c r="AG1188" i="16" s="1"/>
  <c r="AG1189" i="16" s="1"/>
  <c r="AG1190" i="16" s="1"/>
  <c r="AG1191" i="16" s="1"/>
  <c r="AG1192" i="16" s="1"/>
  <c r="AG1193" i="16" s="1"/>
  <c r="AG1194" i="16" s="1"/>
  <c r="AG1195" i="16" s="1"/>
  <c r="AG1196" i="16" s="1"/>
  <c r="AG1197" i="16" s="1"/>
  <c r="AG1198" i="16" s="1"/>
  <c r="AG1199" i="16" s="1"/>
  <c r="AG1200" i="16" s="1"/>
  <c r="AG1201" i="16" s="1"/>
  <c r="AG1202" i="16" s="1"/>
  <c r="AG1203" i="16" s="1"/>
  <c r="AG1204" i="16" s="1"/>
  <c r="AG1205" i="16" s="1"/>
  <c r="AG1206" i="16" s="1"/>
  <c r="AG1207" i="16" s="1"/>
  <c r="AG1208" i="16" s="1"/>
  <c r="AG1209" i="16" s="1"/>
  <c r="AG1210" i="16" s="1"/>
  <c r="AG1211" i="16" s="1"/>
  <c r="AG1212" i="16" s="1"/>
  <c r="AG1213" i="16" s="1"/>
  <c r="AG1214" i="16" s="1"/>
  <c r="AG1215" i="16" s="1"/>
  <c r="AG1216" i="16" s="1"/>
  <c r="AG1217" i="16" s="1"/>
  <c r="AG1218" i="16" s="1"/>
  <c r="AG1219" i="16" s="1"/>
  <c r="AG1220" i="16" s="1"/>
  <c r="AG1221" i="16" s="1"/>
  <c r="AG1222" i="16" s="1"/>
  <c r="AG1223" i="16" s="1"/>
  <c r="AG1224" i="16" s="1"/>
  <c r="AG1225" i="16" s="1"/>
  <c r="AG1226" i="16" s="1"/>
  <c r="AG1227" i="16" s="1"/>
  <c r="AG1228" i="16" s="1"/>
  <c r="AG1229" i="16" s="1"/>
  <c r="AG1230" i="16" s="1"/>
  <c r="AG1231" i="16" s="1"/>
  <c r="AG1232" i="16" s="1"/>
  <c r="AG1233" i="16" s="1"/>
  <c r="AG1234" i="16" s="1"/>
  <c r="AG1235" i="16" s="1"/>
  <c r="AG1236" i="16" s="1"/>
  <c r="AG1237" i="16" s="1"/>
  <c r="AG1238" i="16" s="1"/>
  <c r="AG1239" i="16" s="1"/>
  <c r="AG1240" i="16" s="1"/>
  <c r="AG1241" i="16" s="1"/>
  <c r="AG1242" i="16" s="1"/>
  <c r="AG1243" i="16" s="1"/>
  <c r="AG1244" i="16" s="1"/>
  <c r="AG1245" i="16" s="1"/>
  <c r="AG1246" i="16" s="1"/>
  <c r="AG1247" i="16" s="1"/>
  <c r="AG1248" i="16" s="1"/>
  <c r="AG1249" i="16" s="1"/>
  <c r="AG1250" i="16" s="1"/>
  <c r="AG1251" i="16" s="1"/>
  <c r="AG1252" i="16" s="1"/>
  <c r="AG1253" i="16" s="1"/>
  <c r="AG1254" i="16" s="1"/>
  <c r="AG1255" i="16" s="1"/>
  <c r="AG1256" i="16" s="1"/>
  <c r="AG1257" i="16" s="1"/>
  <c r="AG1258" i="16" s="1"/>
  <c r="AG1259" i="16" s="1"/>
  <c r="AG1260" i="16" s="1"/>
  <c r="AG1261" i="16" s="1"/>
  <c r="AG1262" i="16" s="1"/>
  <c r="AG1263" i="16" s="1"/>
  <c r="AG1264" i="16" s="1"/>
  <c r="AG1265" i="16" s="1"/>
  <c r="AG1266" i="16" s="1"/>
  <c r="AG1267" i="16" s="1"/>
  <c r="AG1268" i="16" s="1"/>
  <c r="AG1269" i="16" s="1"/>
  <c r="AG1270" i="16" s="1"/>
  <c r="AG1271" i="16" s="1"/>
  <c r="AG1272" i="16" s="1"/>
  <c r="AG1273" i="16" s="1"/>
  <c r="AG1274" i="16" s="1"/>
  <c r="AG1275" i="16" s="1"/>
  <c r="AG1276" i="16" s="1"/>
  <c r="AG1277" i="16" s="1"/>
  <c r="AG1278" i="16" s="1"/>
  <c r="AG1279" i="16" s="1"/>
  <c r="AG1280" i="16" s="1"/>
  <c r="AG1281" i="16" s="1"/>
  <c r="AG1282" i="16" s="1"/>
  <c r="AG1283" i="16" s="1"/>
  <c r="AG1284" i="16" s="1"/>
  <c r="AG1285" i="16" s="1"/>
  <c r="AG1286" i="16" s="1"/>
  <c r="AG1287" i="16" s="1"/>
  <c r="AG1288" i="16" s="1"/>
  <c r="AG1289" i="16" s="1"/>
  <c r="AG1290" i="16" s="1"/>
  <c r="AG1291" i="16" s="1"/>
  <c r="AG1292" i="16" s="1"/>
  <c r="AG1293" i="16" s="1"/>
  <c r="AG1294" i="16" s="1"/>
  <c r="AG1295" i="16" s="1"/>
  <c r="AG1296" i="16" s="1"/>
  <c r="AG1297" i="16" s="1"/>
  <c r="AG1298" i="16" s="1"/>
  <c r="AG1299" i="16" s="1"/>
  <c r="AG1300" i="16" s="1"/>
  <c r="AG1301" i="16" s="1"/>
  <c r="AG1302" i="16" s="1"/>
  <c r="AG1303" i="16" s="1"/>
  <c r="AG1304" i="16" s="1"/>
  <c r="AG1305" i="16" s="1"/>
  <c r="AK785" i="16"/>
  <c r="AK786" i="16" s="1"/>
  <c r="AK787" i="16" s="1"/>
  <c r="AK788" i="16" s="1"/>
  <c r="AK789" i="16" s="1"/>
  <c r="AK790" i="16" s="1"/>
  <c r="AK791" i="16" s="1"/>
  <c r="AK792" i="16" s="1"/>
  <c r="AK793" i="16" s="1"/>
  <c r="AK794" i="16" s="1"/>
  <c r="AK795" i="16" s="1"/>
  <c r="AK796" i="16" s="1"/>
  <c r="AK797" i="16" s="1"/>
  <c r="AK798" i="16" s="1"/>
  <c r="AK799" i="16" s="1"/>
  <c r="AK800" i="16" s="1"/>
  <c r="AK801" i="16" s="1"/>
  <c r="AK802" i="16" s="1"/>
  <c r="AK803" i="16" s="1"/>
  <c r="AK804" i="16" s="1"/>
  <c r="AK805" i="16" s="1"/>
  <c r="AK806" i="16" s="1"/>
  <c r="AK807" i="16" s="1"/>
  <c r="AK808" i="16" s="1"/>
  <c r="AK809" i="16" s="1"/>
  <c r="AK810" i="16" s="1"/>
  <c r="AK811" i="16" s="1"/>
  <c r="AK812" i="16" s="1"/>
  <c r="AK813" i="16" s="1"/>
  <c r="AK814" i="16" s="1"/>
  <c r="AK815" i="16" s="1"/>
  <c r="AK816" i="16" s="1"/>
  <c r="AK817" i="16" s="1"/>
  <c r="AK818" i="16" s="1"/>
  <c r="AK819" i="16" s="1"/>
  <c r="AK820" i="16" s="1"/>
  <c r="AK821" i="16" s="1"/>
  <c r="AK822" i="16" s="1"/>
  <c r="AK823" i="16" s="1"/>
  <c r="AK824" i="16" s="1"/>
  <c r="AK825" i="16" s="1"/>
  <c r="AK826" i="16" s="1"/>
  <c r="AK827" i="16" s="1"/>
  <c r="AK828" i="16" s="1"/>
  <c r="AK829" i="16" s="1"/>
  <c r="AK830" i="16" s="1"/>
  <c r="AK831" i="16" s="1"/>
  <c r="AK832" i="16" s="1"/>
  <c r="AK833" i="16" s="1"/>
  <c r="AK834" i="16" s="1"/>
  <c r="AK835" i="16" s="1"/>
  <c r="AK836" i="16" s="1"/>
  <c r="AK837" i="16" s="1"/>
  <c r="AK838" i="16" s="1"/>
  <c r="AK839" i="16" s="1"/>
  <c r="AK840" i="16" s="1"/>
  <c r="AK841" i="16" s="1"/>
  <c r="AK842" i="16" s="1"/>
  <c r="AK843" i="16" s="1"/>
  <c r="AK844" i="16" s="1"/>
  <c r="AK845" i="16" s="1"/>
  <c r="AK846" i="16" s="1"/>
  <c r="AK847" i="16" s="1"/>
  <c r="AK848" i="16" s="1"/>
  <c r="AK849" i="16" s="1"/>
  <c r="AK850" i="16" s="1"/>
  <c r="AK851" i="16" s="1"/>
  <c r="AK852" i="16" s="1"/>
  <c r="AK853" i="16" s="1"/>
  <c r="AK854" i="16" s="1"/>
  <c r="AK855" i="16" s="1"/>
  <c r="AK856" i="16" s="1"/>
  <c r="AK857" i="16" s="1"/>
  <c r="AK858" i="16" s="1"/>
  <c r="AK859" i="16" s="1"/>
  <c r="AK860" i="16" s="1"/>
  <c r="AK861" i="16" s="1"/>
  <c r="AK862" i="16" s="1"/>
  <c r="AK863" i="16" s="1"/>
  <c r="AK864" i="16" s="1"/>
  <c r="AK865" i="16" s="1"/>
  <c r="AK866" i="16" s="1"/>
  <c r="AK867" i="16" s="1"/>
  <c r="AK868" i="16" s="1"/>
  <c r="AK869" i="16" s="1"/>
  <c r="AK870" i="16" s="1"/>
  <c r="AK871" i="16" s="1"/>
  <c r="AK872" i="16" s="1"/>
  <c r="AK873" i="16" s="1"/>
  <c r="AK874" i="16" s="1"/>
  <c r="AK875" i="16" s="1"/>
  <c r="AK876" i="16" s="1"/>
  <c r="AK877" i="16" s="1"/>
  <c r="AK878" i="16" s="1"/>
  <c r="AK879" i="16" s="1"/>
  <c r="AK880" i="16" s="1"/>
  <c r="AK881" i="16" s="1"/>
  <c r="AK882" i="16" s="1"/>
  <c r="AK883" i="16" s="1"/>
  <c r="AK884" i="16" s="1"/>
  <c r="AK885" i="16" s="1"/>
  <c r="AK886" i="16" s="1"/>
  <c r="AK887" i="16" s="1"/>
  <c r="AK888" i="16" s="1"/>
  <c r="AK889" i="16" s="1"/>
  <c r="AK890" i="16" s="1"/>
  <c r="AK891" i="16" s="1"/>
  <c r="AK892" i="16" s="1"/>
  <c r="AK893" i="16" s="1"/>
  <c r="AK894" i="16" s="1"/>
  <c r="AK895" i="16" s="1"/>
  <c r="AK896" i="16" s="1"/>
  <c r="AK897" i="16" s="1"/>
  <c r="AK898" i="16" s="1"/>
  <c r="AK899" i="16" s="1"/>
  <c r="AK900" i="16" s="1"/>
  <c r="AK901" i="16" s="1"/>
  <c r="AK902" i="16" s="1"/>
  <c r="AK903" i="16" s="1"/>
  <c r="AK904" i="16" s="1"/>
  <c r="AK905" i="16" s="1"/>
  <c r="AK906" i="16" s="1"/>
  <c r="AK907" i="16" s="1"/>
  <c r="AK908" i="16" s="1"/>
  <c r="AK909" i="16" s="1"/>
  <c r="AK910" i="16" s="1"/>
  <c r="AK911" i="16" s="1"/>
  <c r="AK912" i="16" s="1"/>
  <c r="AK913" i="16" s="1"/>
  <c r="AK914" i="16" s="1"/>
  <c r="AK915" i="16" s="1"/>
  <c r="AK916" i="16" s="1"/>
  <c r="AK917" i="16" s="1"/>
  <c r="AK918" i="16" s="1"/>
  <c r="AK919" i="16" s="1"/>
  <c r="AK920" i="16" s="1"/>
  <c r="AK921" i="16" s="1"/>
  <c r="AK922" i="16" s="1"/>
  <c r="AK923" i="16" s="1"/>
  <c r="AK924" i="16" s="1"/>
  <c r="AK925" i="16" s="1"/>
  <c r="AK926" i="16" s="1"/>
  <c r="AK927" i="16" s="1"/>
  <c r="AK928" i="16" s="1"/>
  <c r="AK929" i="16" s="1"/>
  <c r="AK930" i="16" s="1"/>
  <c r="AK931" i="16" s="1"/>
  <c r="AK932" i="16" s="1"/>
  <c r="AK933" i="16" s="1"/>
  <c r="AK934" i="16" s="1"/>
  <c r="AK935" i="16" s="1"/>
  <c r="AK936" i="16" s="1"/>
  <c r="AK937" i="16" s="1"/>
  <c r="AK938" i="16" s="1"/>
  <c r="AK939" i="16" s="1"/>
  <c r="AK940" i="16" s="1"/>
  <c r="AK941" i="16" s="1"/>
  <c r="AK942" i="16" s="1"/>
  <c r="AK943" i="16" s="1"/>
  <c r="AK944" i="16" s="1"/>
  <c r="AK945" i="16" s="1"/>
  <c r="AK946" i="16" s="1"/>
  <c r="AK947" i="16" s="1"/>
  <c r="AK948" i="16" s="1"/>
  <c r="AK949" i="16" s="1"/>
  <c r="AK950" i="16" s="1"/>
  <c r="AK951" i="16" s="1"/>
  <c r="AK952" i="16" s="1"/>
  <c r="AK953" i="16" s="1"/>
  <c r="AK954" i="16" s="1"/>
  <c r="AK955" i="16" s="1"/>
  <c r="AK956" i="16" s="1"/>
  <c r="AK957" i="16" s="1"/>
  <c r="AK958" i="16" s="1"/>
  <c r="AK959" i="16" s="1"/>
  <c r="AK960" i="16" s="1"/>
  <c r="AK961" i="16" s="1"/>
  <c r="AK962" i="16" s="1"/>
  <c r="AK963" i="16" s="1"/>
  <c r="AK964" i="16" s="1"/>
  <c r="AK965" i="16" s="1"/>
  <c r="AK966" i="16" s="1"/>
  <c r="AK967" i="16" s="1"/>
  <c r="AK968" i="16" s="1"/>
  <c r="AK969" i="16" s="1"/>
  <c r="AK970" i="16" s="1"/>
  <c r="AK971" i="16" s="1"/>
  <c r="AK972" i="16" s="1"/>
  <c r="AK973" i="16" s="1"/>
  <c r="AK974" i="16" s="1"/>
  <c r="AK975" i="16" s="1"/>
  <c r="AK976" i="16" s="1"/>
  <c r="AK977" i="16" s="1"/>
  <c r="AK978" i="16" s="1"/>
  <c r="AK979" i="16" s="1"/>
  <c r="AK980" i="16" s="1"/>
  <c r="AK981" i="16" s="1"/>
  <c r="AK982" i="16" s="1"/>
  <c r="AK983" i="16" s="1"/>
  <c r="AK984" i="16" s="1"/>
  <c r="AK985" i="16" s="1"/>
  <c r="AK986" i="16" s="1"/>
  <c r="AK987" i="16" s="1"/>
  <c r="AK988" i="16" s="1"/>
  <c r="AK989" i="16" s="1"/>
  <c r="AK990" i="16" s="1"/>
  <c r="AK991" i="16" s="1"/>
  <c r="AK992" i="16" s="1"/>
  <c r="AK993" i="16" s="1"/>
  <c r="AK994" i="16" s="1"/>
  <c r="AK995" i="16" s="1"/>
  <c r="AK996" i="16" s="1"/>
  <c r="AK997" i="16" s="1"/>
  <c r="AK998" i="16" s="1"/>
  <c r="AK999" i="16" s="1"/>
  <c r="AK1000" i="16" s="1"/>
  <c r="AK1001" i="16" s="1"/>
  <c r="AK1002" i="16" s="1"/>
  <c r="AK1003" i="16" s="1"/>
  <c r="AK1004" i="16" s="1"/>
  <c r="AK1005" i="16" s="1"/>
  <c r="AK1006" i="16" s="1"/>
  <c r="AK1007" i="16" s="1"/>
  <c r="AK1008" i="16" s="1"/>
  <c r="AK1009" i="16" s="1"/>
  <c r="AK1010" i="16" s="1"/>
  <c r="AK1011" i="16" s="1"/>
  <c r="AK1012" i="16" s="1"/>
  <c r="AK1013" i="16" s="1"/>
  <c r="AK1014" i="16" s="1"/>
  <c r="AK1015" i="16" s="1"/>
  <c r="AK1016" i="16" s="1"/>
  <c r="AK1017" i="16" s="1"/>
  <c r="AK1018" i="16" s="1"/>
  <c r="AK1019" i="16" s="1"/>
  <c r="AK1020" i="16" s="1"/>
  <c r="AK1021" i="16" s="1"/>
  <c r="AK1022" i="16" s="1"/>
  <c r="AK1023" i="16" s="1"/>
  <c r="AK1024" i="16" s="1"/>
  <c r="AK1025" i="16" s="1"/>
  <c r="AK1026" i="16" s="1"/>
  <c r="AK1027" i="16" s="1"/>
  <c r="AK1028" i="16" s="1"/>
  <c r="AK1029" i="16" s="1"/>
  <c r="AK1030" i="16" s="1"/>
  <c r="AK1031" i="16" s="1"/>
  <c r="AK1032" i="16" s="1"/>
  <c r="AK1033" i="16" s="1"/>
  <c r="AK1034" i="16" s="1"/>
  <c r="AK1035" i="16" s="1"/>
  <c r="AK1036" i="16" s="1"/>
  <c r="AK1037" i="16" s="1"/>
  <c r="AK1038" i="16" s="1"/>
  <c r="AK1039" i="16" s="1"/>
  <c r="AK1040" i="16" s="1"/>
  <c r="AK1041" i="16" s="1"/>
  <c r="AK1042" i="16" s="1"/>
  <c r="AK1043" i="16" s="1"/>
  <c r="AK1044" i="16" s="1"/>
  <c r="AK1045" i="16" s="1"/>
  <c r="AK1046" i="16" s="1"/>
  <c r="AK1047" i="16" s="1"/>
  <c r="AK1048" i="16" s="1"/>
  <c r="AK1049" i="16" s="1"/>
  <c r="AK1050" i="16" s="1"/>
  <c r="AK1051" i="16" s="1"/>
  <c r="AK1052" i="16" s="1"/>
  <c r="AK1053" i="16" s="1"/>
  <c r="AK1054" i="16" s="1"/>
  <c r="AK1055" i="16" s="1"/>
  <c r="AK1056" i="16" s="1"/>
  <c r="AK1057" i="16" s="1"/>
  <c r="AK1058" i="16" s="1"/>
  <c r="AK1059" i="16" s="1"/>
  <c r="AK1060" i="16" s="1"/>
  <c r="AK1061" i="16" s="1"/>
  <c r="AK1062" i="16" s="1"/>
  <c r="AK1063" i="16" s="1"/>
  <c r="AK1064" i="16" s="1"/>
  <c r="AK1065" i="16" s="1"/>
  <c r="AK1066" i="16" s="1"/>
  <c r="AK1067" i="16" s="1"/>
  <c r="AK1068" i="16" s="1"/>
  <c r="AK1069" i="16" s="1"/>
  <c r="AK1070" i="16" s="1"/>
  <c r="AK1071" i="16" s="1"/>
  <c r="AK1072" i="16" s="1"/>
  <c r="AK1073" i="16" s="1"/>
  <c r="AK1074" i="16" s="1"/>
  <c r="AK1075" i="16" s="1"/>
  <c r="AK1076" i="16" s="1"/>
  <c r="AK1077" i="16" s="1"/>
  <c r="AK1078" i="16" s="1"/>
  <c r="AK1079" i="16" s="1"/>
  <c r="AK1080" i="16" s="1"/>
  <c r="AK1081" i="16" s="1"/>
  <c r="AK1082" i="16" s="1"/>
  <c r="AK1083" i="16" s="1"/>
  <c r="AK1084" i="16" s="1"/>
  <c r="AK1085" i="16" s="1"/>
  <c r="AK1086" i="16" s="1"/>
  <c r="AK1087" i="16" s="1"/>
  <c r="AK1088" i="16" s="1"/>
  <c r="AK1089" i="16" s="1"/>
  <c r="AK1090" i="16" s="1"/>
  <c r="AK1091" i="16" s="1"/>
  <c r="AK1092" i="16" s="1"/>
  <c r="AK1093" i="16" s="1"/>
  <c r="AK1094" i="16" s="1"/>
  <c r="AK1095" i="16" s="1"/>
  <c r="AK1096" i="16" s="1"/>
  <c r="AK1097" i="16" s="1"/>
  <c r="AK1098" i="16" s="1"/>
  <c r="AK1099" i="16" s="1"/>
  <c r="AK1100" i="16" s="1"/>
  <c r="AK1101" i="16" s="1"/>
  <c r="AK1102" i="16" s="1"/>
  <c r="AK1103" i="16" s="1"/>
  <c r="AK1104" i="16" s="1"/>
  <c r="AK1105" i="16" s="1"/>
  <c r="AK1106" i="16" s="1"/>
  <c r="AK1107" i="16" s="1"/>
  <c r="AK1108" i="16" s="1"/>
  <c r="AK1109" i="16" s="1"/>
  <c r="AK1110" i="16" s="1"/>
  <c r="AK1111" i="16" s="1"/>
  <c r="AK1112" i="16" s="1"/>
  <c r="AK1113" i="16" s="1"/>
  <c r="AK1114" i="16" s="1"/>
  <c r="AK1115" i="16" s="1"/>
  <c r="AK1116" i="16" s="1"/>
  <c r="AK1117" i="16" s="1"/>
  <c r="AK1118" i="16" s="1"/>
  <c r="AK1119" i="16" s="1"/>
  <c r="AK1120" i="16" s="1"/>
  <c r="AK1121" i="16" s="1"/>
  <c r="AK1122" i="16" s="1"/>
  <c r="AK1123" i="16" s="1"/>
  <c r="AK1124" i="16" s="1"/>
  <c r="AK1125" i="16" s="1"/>
  <c r="AK1126" i="16" s="1"/>
  <c r="AK1127" i="16" s="1"/>
  <c r="AK1128" i="16" s="1"/>
  <c r="AK1129" i="16" s="1"/>
  <c r="AK1130" i="16" s="1"/>
  <c r="AK1131" i="16" s="1"/>
  <c r="AK1132" i="16" s="1"/>
  <c r="AK1133" i="16" s="1"/>
  <c r="AK1134" i="16" s="1"/>
  <c r="AK1135" i="16" s="1"/>
  <c r="AK1136" i="16" s="1"/>
  <c r="AK1137" i="16" s="1"/>
  <c r="AK1138" i="16" s="1"/>
  <c r="AK1139" i="16" s="1"/>
  <c r="AK1140" i="16" s="1"/>
  <c r="AK1141" i="16" s="1"/>
  <c r="AK1142" i="16" s="1"/>
  <c r="AK1143" i="16" s="1"/>
  <c r="AK1144" i="16" s="1"/>
  <c r="AK1145" i="16" s="1"/>
  <c r="AK1146" i="16" s="1"/>
  <c r="AK1147" i="16" s="1"/>
  <c r="AK1148" i="16" s="1"/>
  <c r="AK1149" i="16" s="1"/>
  <c r="AK1150" i="16" s="1"/>
  <c r="AK1151" i="16" s="1"/>
  <c r="AK1152" i="16" s="1"/>
  <c r="AK1153" i="16" s="1"/>
  <c r="AK1154" i="16" s="1"/>
  <c r="AK1155" i="16" s="1"/>
  <c r="AK1156" i="16" s="1"/>
  <c r="AK1157" i="16" s="1"/>
  <c r="AK1158" i="16" s="1"/>
  <c r="AK1159" i="16" s="1"/>
  <c r="AK1160" i="16" s="1"/>
  <c r="AK1161" i="16" s="1"/>
  <c r="AK1162" i="16" s="1"/>
  <c r="AK1163" i="16" s="1"/>
  <c r="AK1164" i="16" s="1"/>
  <c r="AK1165" i="16" s="1"/>
  <c r="AK1166" i="16" s="1"/>
  <c r="AK1167" i="16" s="1"/>
  <c r="AK1168" i="16" s="1"/>
  <c r="AK1169" i="16" s="1"/>
  <c r="AK1170" i="16" s="1"/>
  <c r="AK1171" i="16" s="1"/>
  <c r="AK1172" i="16" s="1"/>
  <c r="AK1173" i="16" s="1"/>
  <c r="AK1174" i="16" s="1"/>
  <c r="AK1175" i="16" s="1"/>
  <c r="AK1176" i="16" s="1"/>
  <c r="AK1177" i="16" s="1"/>
  <c r="AK1178" i="16" s="1"/>
  <c r="AK1179" i="16" s="1"/>
  <c r="AK1180" i="16" s="1"/>
  <c r="AK1181" i="16" s="1"/>
  <c r="AK1182" i="16" s="1"/>
  <c r="AK1183" i="16" s="1"/>
  <c r="AK1184" i="16" s="1"/>
  <c r="AK1185" i="16" s="1"/>
  <c r="AK1186" i="16" s="1"/>
  <c r="AK1187" i="16" s="1"/>
  <c r="AK1188" i="16" s="1"/>
  <c r="AK1189" i="16" s="1"/>
  <c r="AK1190" i="16" s="1"/>
  <c r="AK1191" i="16" s="1"/>
  <c r="AK1192" i="16" s="1"/>
  <c r="AK1193" i="16" s="1"/>
  <c r="AK1194" i="16" s="1"/>
  <c r="AK1195" i="16" s="1"/>
  <c r="AK1196" i="16" s="1"/>
  <c r="AK1197" i="16" s="1"/>
  <c r="AK1198" i="16" s="1"/>
  <c r="AK1199" i="16" s="1"/>
  <c r="AK1200" i="16" s="1"/>
  <c r="AK1201" i="16" s="1"/>
  <c r="AK1202" i="16" s="1"/>
  <c r="AK1203" i="16" s="1"/>
  <c r="AK1204" i="16" s="1"/>
  <c r="AK1205" i="16" s="1"/>
  <c r="AK1206" i="16" s="1"/>
  <c r="AK1207" i="16" s="1"/>
  <c r="AK1208" i="16" s="1"/>
  <c r="AK1209" i="16" s="1"/>
  <c r="AK1210" i="16" s="1"/>
  <c r="AK1211" i="16" s="1"/>
  <c r="AK1212" i="16" s="1"/>
  <c r="AK1213" i="16" s="1"/>
  <c r="AK1214" i="16" s="1"/>
  <c r="AK1215" i="16" s="1"/>
  <c r="AK1216" i="16" s="1"/>
  <c r="AK1217" i="16" s="1"/>
  <c r="AK1218" i="16" s="1"/>
  <c r="AK1219" i="16" s="1"/>
  <c r="AK1220" i="16" s="1"/>
  <c r="AK1221" i="16" s="1"/>
  <c r="AK1222" i="16" s="1"/>
  <c r="AK1223" i="16" s="1"/>
  <c r="AK1224" i="16" s="1"/>
  <c r="AK1225" i="16" s="1"/>
  <c r="AK1226" i="16" s="1"/>
  <c r="AK1227" i="16" s="1"/>
  <c r="AK1228" i="16" s="1"/>
  <c r="AK1229" i="16" s="1"/>
  <c r="AK1230" i="16" s="1"/>
  <c r="AK1231" i="16" s="1"/>
  <c r="AK1232" i="16" s="1"/>
  <c r="AK1233" i="16" s="1"/>
  <c r="AK1234" i="16" s="1"/>
  <c r="AK1235" i="16" s="1"/>
  <c r="AK1236" i="16" s="1"/>
  <c r="AK1237" i="16" s="1"/>
  <c r="AK1238" i="16" s="1"/>
  <c r="AK1239" i="16" s="1"/>
  <c r="AK1240" i="16" s="1"/>
  <c r="AK1241" i="16" s="1"/>
  <c r="AK1242" i="16" s="1"/>
  <c r="AK1243" i="16" s="1"/>
  <c r="AK1244" i="16" s="1"/>
  <c r="AK1245" i="16" s="1"/>
  <c r="AK1246" i="16" s="1"/>
  <c r="AK1247" i="16" s="1"/>
  <c r="AK1248" i="16" s="1"/>
  <c r="AK1249" i="16" s="1"/>
  <c r="AK1250" i="16" s="1"/>
  <c r="AK1251" i="16" s="1"/>
  <c r="AK1252" i="16" s="1"/>
  <c r="AK1253" i="16" s="1"/>
  <c r="AK1254" i="16" s="1"/>
  <c r="AK1255" i="16" s="1"/>
  <c r="AK1256" i="16" s="1"/>
  <c r="AK1257" i="16" s="1"/>
  <c r="AK1258" i="16" s="1"/>
  <c r="AK1259" i="16" s="1"/>
  <c r="AK1260" i="16" s="1"/>
  <c r="AK1261" i="16" s="1"/>
  <c r="AK1262" i="16" s="1"/>
  <c r="AK1263" i="16" s="1"/>
  <c r="AK1264" i="16" s="1"/>
  <c r="AK1265" i="16" s="1"/>
  <c r="AK1266" i="16" s="1"/>
  <c r="AK1267" i="16" s="1"/>
  <c r="AK1268" i="16" s="1"/>
  <c r="AK1269" i="16" s="1"/>
  <c r="AK1270" i="16" s="1"/>
  <c r="AK1271" i="16" s="1"/>
  <c r="AK1272" i="16" s="1"/>
  <c r="AK1273" i="16" s="1"/>
  <c r="AK1274" i="16" s="1"/>
  <c r="AK1275" i="16" s="1"/>
  <c r="AK1276" i="16" s="1"/>
  <c r="AK1277" i="16" s="1"/>
  <c r="AK1278" i="16" s="1"/>
  <c r="AK1279" i="16" s="1"/>
  <c r="AK1280" i="16" s="1"/>
  <c r="AK1281" i="16" s="1"/>
  <c r="AK1282" i="16" s="1"/>
  <c r="AK1283" i="16" s="1"/>
  <c r="AK1284" i="16" s="1"/>
  <c r="AK1285" i="16" s="1"/>
  <c r="AK1286" i="16" s="1"/>
  <c r="AK1287" i="16" s="1"/>
  <c r="AK1288" i="16" s="1"/>
  <c r="AK1289" i="16" s="1"/>
  <c r="AK1290" i="16" s="1"/>
  <c r="AK1291" i="16" s="1"/>
  <c r="AK1292" i="16" s="1"/>
  <c r="AK1293" i="16" s="1"/>
  <c r="AK1294" i="16" s="1"/>
  <c r="AK1295" i="16" s="1"/>
  <c r="AK1296" i="16" s="1"/>
  <c r="AK1297" i="16" s="1"/>
  <c r="AK1298" i="16" s="1"/>
  <c r="AK1299" i="16" s="1"/>
  <c r="AK1300" i="16" s="1"/>
  <c r="AK1301" i="16" s="1"/>
  <c r="AK1302" i="16" s="1"/>
  <c r="AK1303" i="16" s="1"/>
  <c r="AK1304" i="16" s="1"/>
  <c r="AK1305" i="16" s="1"/>
  <c r="K10" i="2"/>
  <c r="J9" i="2" a="1"/>
  <c r="J9" i="2"/>
  <c r="I8" i="2" a="1"/>
  <c r="I8" i="2" s="1"/>
  <c r="H7" i="2" a="1"/>
  <c r="H7" i="2"/>
  <c r="G6" i="2" a="1"/>
  <c r="G6" i="2" s="1"/>
  <c r="F5" i="2" a="1"/>
  <c r="F5" i="2" s="1"/>
  <c r="E4" i="2" a="1"/>
  <c r="E4" i="2" s="1"/>
  <c r="D3" i="2" a="1"/>
  <c r="D3" i="2" s="1"/>
  <c r="C2" i="2" a="1"/>
  <c r="C2" i="2" s="1"/>
  <c r="K11" i="2"/>
  <c r="J10" i="2"/>
  <c r="I9" i="2"/>
  <c r="H8" i="2"/>
  <c r="G7" i="2"/>
  <c r="F6" i="2"/>
  <c r="E5" i="2"/>
  <c r="D4" i="2"/>
  <c r="C3" i="2"/>
  <c r="B2" i="2"/>
  <c r="D67" i="1"/>
  <c r="E67" i="1"/>
  <c r="F67" i="1"/>
  <c r="G67" i="1"/>
  <c r="H67" i="1"/>
  <c r="I67" i="1"/>
  <c r="J67" i="1"/>
  <c r="K67" i="1"/>
  <c r="L67" i="1"/>
  <c r="C67" i="1"/>
  <c r="D66" i="1"/>
  <c r="E66" i="1"/>
  <c r="F66" i="1"/>
  <c r="G66" i="1"/>
  <c r="H66" i="1"/>
  <c r="I66" i="1"/>
  <c r="J66" i="1"/>
  <c r="K66" i="1"/>
  <c r="L66" i="1"/>
  <c r="C66" i="1"/>
  <c r="AH1045" i="16" l="1"/>
  <c r="AH1046" i="16" s="1"/>
  <c r="AH1047" i="16" s="1"/>
  <c r="AH1048" i="16" s="1"/>
  <c r="AH1049" i="16" s="1"/>
  <c r="AH1050" i="16" s="1"/>
  <c r="AH1051" i="16" s="1"/>
  <c r="AH1052" i="16" s="1"/>
  <c r="AH1053" i="16" s="1"/>
  <c r="AH1054" i="16" s="1"/>
  <c r="AH1055" i="16" s="1"/>
  <c r="AH1056" i="16" s="1"/>
  <c r="AH1057" i="16" s="1"/>
  <c r="AH1058" i="16" s="1"/>
  <c r="AH1059" i="16" s="1"/>
  <c r="AH1060" i="16" s="1"/>
  <c r="AH1061" i="16" s="1"/>
  <c r="AH1062" i="16" s="1"/>
  <c r="AH1063" i="16" s="1"/>
  <c r="AH1064" i="16" s="1"/>
  <c r="AH1065" i="16" s="1"/>
  <c r="AH1066" i="16" s="1"/>
  <c r="AH1067" i="16" s="1"/>
  <c r="AH1068" i="16" s="1"/>
  <c r="AH1069" i="16" s="1"/>
  <c r="AH1070" i="16" s="1"/>
  <c r="AH1071" i="16" s="1"/>
  <c r="AH1072" i="16" s="1"/>
  <c r="AH1073" i="16" s="1"/>
  <c r="AH1074" i="16" s="1"/>
  <c r="AH1075" i="16" s="1"/>
  <c r="AH1076" i="16" s="1"/>
  <c r="AH1077" i="16" s="1"/>
  <c r="AH1078" i="16" s="1"/>
  <c r="AH1079" i="16" s="1"/>
  <c r="AH1080" i="16" s="1"/>
  <c r="AH1081" i="16" s="1"/>
  <c r="AH1082" i="16" s="1"/>
  <c r="AH1083" i="16" s="1"/>
  <c r="AH1084" i="16" s="1"/>
  <c r="AH1085" i="16" s="1"/>
  <c r="AH1086" i="16" s="1"/>
  <c r="AH1087" i="16" s="1"/>
  <c r="AH1088" i="16" s="1"/>
  <c r="AH1089" i="16" s="1"/>
  <c r="AH1090" i="16" s="1"/>
  <c r="AH1091" i="16" s="1"/>
  <c r="AH1092" i="16" s="1"/>
  <c r="AH1093" i="16" s="1"/>
  <c r="AH1094" i="16" s="1"/>
  <c r="AH1095" i="16" s="1"/>
  <c r="AH1096" i="16" s="1"/>
  <c r="AH1097" i="16" s="1"/>
  <c r="AH1098" i="16" s="1"/>
  <c r="AH1099" i="16" s="1"/>
  <c r="AH1100" i="16" s="1"/>
  <c r="AH1101" i="16" s="1"/>
  <c r="AH1102" i="16" s="1"/>
  <c r="AH1103" i="16" s="1"/>
  <c r="AH1104" i="16" s="1"/>
  <c r="AH1105" i="16" s="1"/>
  <c r="AH1106" i="16" s="1"/>
  <c r="AH1107" i="16" s="1"/>
  <c r="AH1108" i="16" s="1"/>
  <c r="AH1109" i="16" s="1"/>
  <c r="AH1110" i="16" s="1"/>
  <c r="AH1111" i="16" s="1"/>
  <c r="AH1112" i="16" s="1"/>
  <c r="AH1113" i="16" s="1"/>
  <c r="AH1114" i="16" s="1"/>
  <c r="AH1115" i="16" s="1"/>
  <c r="AH1116" i="16" s="1"/>
  <c r="AH1117" i="16" s="1"/>
  <c r="AH1118" i="16" s="1"/>
  <c r="AH1119" i="16" s="1"/>
  <c r="AH1120" i="16" s="1"/>
  <c r="AH1121" i="16" s="1"/>
  <c r="AH1122" i="16" s="1"/>
  <c r="AH1123" i="16" s="1"/>
  <c r="AH1124" i="16" s="1"/>
  <c r="AH1125" i="16" s="1"/>
  <c r="AH1126" i="16" s="1"/>
  <c r="AH1127" i="16" s="1"/>
  <c r="AH1128" i="16" s="1"/>
  <c r="AH1129" i="16" s="1"/>
  <c r="AH1130" i="16" s="1"/>
  <c r="AH1131" i="16" s="1"/>
  <c r="AH1132" i="16" s="1"/>
  <c r="AH1133" i="16" s="1"/>
  <c r="AH1134" i="16" s="1"/>
  <c r="AH1135" i="16" s="1"/>
  <c r="AH1136" i="16" s="1"/>
  <c r="AH1137" i="16" s="1"/>
  <c r="AH1138" i="16" s="1"/>
  <c r="AH1139" i="16" s="1"/>
  <c r="AH1140" i="16" s="1"/>
  <c r="AH1141" i="16" s="1"/>
  <c r="AH1142" i="16" s="1"/>
  <c r="AH1143" i="16" s="1"/>
  <c r="AH1144" i="16" s="1"/>
  <c r="AH1145" i="16" s="1"/>
  <c r="AH1146" i="16" s="1"/>
  <c r="AH1147" i="16" s="1"/>
  <c r="AH1148" i="16" s="1"/>
  <c r="AH1149" i="16" s="1"/>
  <c r="AH1150" i="16" s="1"/>
  <c r="AH1151" i="16" s="1"/>
  <c r="AH1152" i="16" s="1"/>
  <c r="AH1153" i="16" s="1"/>
  <c r="AH1154" i="16" s="1"/>
  <c r="AH1155" i="16" s="1"/>
  <c r="AH1156" i="16" s="1"/>
  <c r="AH1157" i="16" s="1"/>
  <c r="AH1158" i="16" s="1"/>
  <c r="AH1159" i="16" s="1"/>
  <c r="AH1160" i="16" s="1"/>
  <c r="AH1161" i="16" s="1"/>
  <c r="AH1162" i="16" s="1"/>
  <c r="AH1163" i="16" s="1"/>
  <c r="AH1164" i="16" s="1"/>
  <c r="AH1165" i="16" s="1"/>
  <c r="AH1166" i="16" s="1"/>
  <c r="AH1167" i="16" s="1"/>
  <c r="AH1168" i="16" s="1"/>
  <c r="AH1169" i="16" s="1"/>
  <c r="AH1170" i="16" s="1"/>
  <c r="AH1171" i="16" s="1"/>
  <c r="AH1172" i="16" s="1"/>
  <c r="AH1173" i="16" s="1"/>
  <c r="AH1174" i="16" s="1"/>
  <c r="AH1175" i="16" s="1"/>
  <c r="AH1176" i="16" s="1"/>
  <c r="AH1177" i="16" s="1"/>
  <c r="AH1178" i="16" s="1"/>
  <c r="AH1179" i="16" s="1"/>
  <c r="AH1180" i="16" s="1"/>
  <c r="AH1181" i="16" s="1"/>
  <c r="AH1182" i="16" s="1"/>
  <c r="AH1183" i="16" s="1"/>
  <c r="AH1184" i="16" s="1"/>
  <c r="AH1185" i="16" s="1"/>
  <c r="AH1186" i="16" s="1"/>
  <c r="AH1187" i="16" s="1"/>
  <c r="AH1188" i="16" s="1"/>
  <c r="AH1189" i="16" s="1"/>
  <c r="AH1190" i="16" s="1"/>
  <c r="AH1191" i="16" s="1"/>
  <c r="AH1192" i="16" s="1"/>
  <c r="AH1193" i="16" s="1"/>
  <c r="AH1194" i="16" s="1"/>
  <c r="AH1195" i="16" s="1"/>
  <c r="AH1196" i="16" s="1"/>
  <c r="AH1197" i="16" s="1"/>
  <c r="AH1198" i="16" s="1"/>
  <c r="AH1199" i="16" s="1"/>
  <c r="AH1200" i="16" s="1"/>
  <c r="AH1201" i="16" s="1"/>
  <c r="AH1202" i="16" s="1"/>
  <c r="AH1203" i="16" s="1"/>
  <c r="AH1204" i="16" s="1"/>
  <c r="AH1205" i="16" s="1"/>
  <c r="AH1206" i="16" s="1"/>
  <c r="AH1207" i="16" s="1"/>
  <c r="AH1208" i="16" s="1"/>
  <c r="AH1209" i="16" s="1"/>
  <c r="AH1210" i="16" s="1"/>
  <c r="AH1211" i="16" s="1"/>
  <c r="AH1212" i="16" s="1"/>
  <c r="AH1213" i="16" s="1"/>
  <c r="AH1214" i="16" s="1"/>
  <c r="AH1215" i="16" s="1"/>
  <c r="AH1216" i="16" s="1"/>
  <c r="AH1217" i="16" s="1"/>
  <c r="AH1218" i="16" s="1"/>
  <c r="AH1219" i="16" s="1"/>
  <c r="AH1220" i="16" s="1"/>
  <c r="AH1221" i="16" s="1"/>
  <c r="AH1222" i="16" s="1"/>
  <c r="AH1223" i="16" s="1"/>
  <c r="AH1224" i="16" s="1"/>
  <c r="AH1225" i="16" s="1"/>
  <c r="AH1226" i="16" s="1"/>
  <c r="AH1227" i="16" s="1"/>
  <c r="AH1228" i="16" s="1"/>
  <c r="AH1229" i="16" s="1"/>
  <c r="AH1230" i="16" s="1"/>
  <c r="AH1231" i="16" s="1"/>
  <c r="AH1232" i="16" s="1"/>
  <c r="AH1233" i="16" s="1"/>
  <c r="AH1234" i="16" s="1"/>
  <c r="AH1235" i="16" s="1"/>
  <c r="AH1236" i="16" s="1"/>
  <c r="AH1237" i="16" s="1"/>
  <c r="AH1238" i="16" s="1"/>
  <c r="AH1239" i="16" s="1"/>
  <c r="AH1240" i="16" s="1"/>
  <c r="AH1241" i="16" s="1"/>
  <c r="AH1242" i="16" s="1"/>
  <c r="AH1243" i="16" s="1"/>
  <c r="AH1244" i="16" s="1"/>
  <c r="AH1245" i="16" s="1"/>
  <c r="AH1246" i="16" s="1"/>
  <c r="AH1247" i="16" s="1"/>
  <c r="AH1248" i="16" s="1"/>
  <c r="AH1249" i="16" s="1"/>
  <c r="AH1250" i="16" s="1"/>
  <c r="AH1251" i="16" s="1"/>
  <c r="AH1252" i="16" s="1"/>
  <c r="AH1253" i="16" s="1"/>
  <c r="AH1254" i="16" s="1"/>
  <c r="AH1255" i="16" s="1"/>
  <c r="AH1256" i="16" s="1"/>
  <c r="AH1257" i="16" s="1"/>
  <c r="AH1258" i="16" s="1"/>
  <c r="AH1259" i="16" s="1"/>
  <c r="AH1260" i="16" s="1"/>
  <c r="AH1261" i="16" s="1"/>
  <c r="AH1262" i="16" s="1"/>
  <c r="AH1263" i="16" s="1"/>
  <c r="AH1264" i="16" s="1"/>
  <c r="AH1265" i="16" s="1"/>
  <c r="AH1266" i="16" s="1"/>
  <c r="AH1267" i="16" s="1"/>
  <c r="AH1268" i="16" s="1"/>
  <c r="AH1269" i="16" s="1"/>
  <c r="AH1270" i="16" s="1"/>
  <c r="AH1271" i="16" s="1"/>
  <c r="AH1272" i="16" s="1"/>
  <c r="AH1273" i="16" s="1"/>
  <c r="AH1274" i="16" s="1"/>
  <c r="AH1275" i="16" s="1"/>
  <c r="AH1276" i="16" s="1"/>
  <c r="AH1277" i="16" s="1"/>
  <c r="AH1278" i="16" s="1"/>
  <c r="AH1279" i="16" s="1"/>
  <c r="AH1280" i="16" s="1"/>
  <c r="AH1281" i="16" s="1"/>
  <c r="AH1282" i="16" s="1"/>
  <c r="AH1283" i="16" s="1"/>
  <c r="AH1284" i="16" s="1"/>
  <c r="AH1285" i="16" s="1"/>
  <c r="AH1286" i="16" s="1"/>
  <c r="AH1287" i="16" s="1"/>
  <c r="AH1288" i="16" s="1"/>
  <c r="AH1289" i="16" s="1"/>
  <c r="AH1290" i="16" s="1"/>
  <c r="AH1291" i="16" s="1"/>
  <c r="AH1292" i="16" s="1"/>
  <c r="AH1293" i="16" s="1"/>
  <c r="AH1294" i="16" s="1"/>
  <c r="AH1295" i="16" s="1"/>
  <c r="AH1296" i="16" s="1"/>
  <c r="AH1297" i="16" s="1"/>
  <c r="AH1298" i="16" s="1"/>
  <c r="AH1299" i="16" s="1"/>
  <c r="AH1300" i="16" s="1"/>
  <c r="AH1301" i="16" s="1"/>
  <c r="AH1302" i="16" s="1"/>
  <c r="AH1303" i="16" s="1"/>
  <c r="AH1304" i="16" s="1"/>
  <c r="AH1305" i="16" s="1"/>
  <c r="AQ3" i="16" s="1"/>
  <c r="A69" i="6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O14" i="6"/>
  <c r="C49" i="6" a="1"/>
  <c r="C49" i="6" s="1"/>
  <c r="C28" i="6" a="1"/>
  <c r="C28" i="6" s="1"/>
  <c r="AQ8" i="16" l="1"/>
  <c r="AQ7" i="16"/>
  <c r="AQ9" i="16"/>
  <c r="I32" i="4"/>
  <c r="B32" i="4"/>
  <c r="D68" i="1" l="1"/>
  <c r="E68" i="1"/>
  <c r="F68" i="1"/>
  <c r="G68" i="1"/>
  <c r="H68" i="1"/>
  <c r="I68" i="1"/>
  <c r="J68" i="1"/>
  <c r="K68" i="1"/>
  <c r="L68" i="1"/>
  <c r="A2" i="2" a="1"/>
  <c r="A2" i="2" s="1"/>
  <c r="A3" i="6" l="1" a="1"/>
  <c r="A20" i="6" s="1" a="1"/>
  <c r="A20" i="6" s="1"/>
  <c r="C105" i="6" s="1"/>
  <c r="C68" i="1"/>
  <c r="C2" i="4" a="1"/>
  <c r="O2" i="4" a="1"/>
  <c r="D32" i="4" s="1" a="1"/>
  <c r="D32" i="4" s="1"/>
  <c r="B2" i="4" a="1"/>
  <c r="O2" i="4" l="1"/>
  <c r="A49" i="6"/>
  <c r="C61" i="6" s="1"/>
  <c r="B68" i="6" s="1"/>
  <c r="B2" i="4"/>
  <c r="C19" i="4" s="1"/>
  <c r="C27" i="4"/>
  <c r="C25" i="4"/>
  <c r="C20" i="4"/>
  <c r="C23" i="4"/>
  <c r="C21" i="4"/>
  <c r="C26" i="4"/>
  <c r="C28" i="4"/>
  <c r="C22" i="4"/>
  <c r="C24" i="4"/>
  <c r="K32" i="4" a="1"/>
  <c r="K32" i="4" s="1"/>
  <c r="A28" i="6" s="1"/>
  <c r="A2" i="4" a="1"/>
  <c r="A2" i="4" s="1"/>
  <c r="A19" i="4" s="1" a="1"/>
  <c r="A19" i="4" s="1"/>
  <c r="C2" i="4"/>
  <c r="D19" i="4" s="1"/>
  <c r="D22" i="4"/>
  <c r="D24" i="4"/>
  <c r="D27" i="4"/>
  <c r="D25" i="4"/>
  <c r="D20" i="4"/>
  <c r="D23" i="4"/>
  <c r="D21" i="4"/>
  <c r="D26" i="4"/>
  <c r="D28" i="4"/>
  <c r="A3" i="6"/>
  <c r="A95" i="6" a="1"/>
  <c r="A95" i="6" s="1"/>
  <c r="O15" i="6" a="1"/>
  <c r="O15" i="6" s="1"/>
  <c r="O16" i="6" s="1"/>
  <c r="B20" i="6" l="1" a="1"/>
  <c r="B20" i="6" s="1"/>
  <c r="B105" i="6" s="1"/>
  <c r="D105" i="6" s="1"/>
  <c r="M4" i="6" a="1"/>
  <c r="M4" i="6" s="1"/>
  <c r="B73" i="6"/>
  <c r="B77" i="6"/>
  <c r="B81" i="6"/>
  <c r="B85" i="6"/>
  <c r="B74" i="6"/>
  <c r="B78" i="6"/>
  <c r="B82" i="6"/>
  <c r="B86" i="6"/>
  <c r="B71" i="6"/>
  <c r="B75" i="6"/>
  <c r="B79" i="6"/>
  <c r="B87" i="6"/>
  <c r="B72" i="6"/>
  <c r="B84" i="6"/>
  <c r="B70" i="6"/>
  <c r="B83" i="6"/>
  <c r="B76" i="6"/>
  <c r="B80" i="6"/>
  <c r="B69" i="6"/>
  <c r="B95" i="6" a="1"/>
  <c r="B95" i="6" s="1"/>
  <c r="O17" i="6" a="1"/>
  <c r="O17" i="6" s="1"/>
  <c r="J32" i="4"/>
  <c r="C95" i="6" a="1"/>
  <c r="C32" i="4"/>
  <c r="B33" i="4" s="1"/>
  <c r="B19" i="6" l="1"/>
  <c r="O18" i="6"/>
  <c r="C95" i="6"/>
  <c r="D95" i="6" s="1"/>
  <c r="D97" i="6"/>
  <c r="D99" i="6"/>
  <c r="D104" i="6"/>
  <c r="D101" i="6"/>
  <c r="D103" i="6"/>
  <c r="D100" i="6"/>
  <c r="D96" i="6"/>
  <c r="D102" i="6"/>
  <c r="D98" i="6"/>
  <c r="B28" i="6"/>
  <c r="I33" i="4"/>
  <c r="B49" i="6"/>
  <c r="C62" i="6" s="1"/>
  <c r="C70" i="6" l="1"/>
  <c r="C74" i="6"/>
  <c r="C78" i="6"/>
  <c r="C82" i="6"/>
  <c r="C86" i="6"/>
  <c r="C76" i="6"/>
  <c r="C84" i="6"/>
  <c r="C81" i="6"/>
  <c r="C68" i="6"/>
  <c r="C71" i="6"/>
  <c r="C75" i="6"/>
  <c r="C79" i="6"/>
  <c r="C83" i="6"/>
  <c r="C87" i="6"/>
  <c r="C72" i="6"/>
  <c r="C80" i="6"/>
  <c r="C69" i="6"/>
  <c r="C73" i="6"/>
  <c r="C77" i="6"/>
  <c r="C85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<sst xmlns="http://schemas.openxmlformats.org/spreadsheetml/2006/main" count="223" uniqueCount="67">
  <si>
    <t>Date</t>
  </si>
  <si>
    <t>GOOGL</t>
  </si>
  <si>
    <t>JPM</t>
  </si>
  <si>
    <t>MSFT</t>
  </si>
  <si>
    <t>AAPL</t>
  </si>
  <si>
    <t>VZ</t>
  </si>
  <si>
    <t>AMZN</t>
  </si>
  <si>
    <t>JNJ</t>
  </si>
  <si>
    <t>MMM</t>
  </si>
  <si>
    <t>BRK-B</t>
  </si>
  <si>
    <t>BMY</t>
  </si>
  <si>
    <t>COV</t>
  </si>
  <si>
    <t>Mean</t>
  </si>
  <si>
    <t>Variance</t>
  </si>
  <si>
    <t>SD</t>
  </si>
  <si>
    <t>Monthly</t>
  </si>
  <si>
    <t>Securities</t>
  </si>
  <si>
    <t>Weight</t>
  </si>
  <si>
    <t>E(Ri)</t>
  </si>
  <si>
    <t>Volatility</t>
  </si>
  <si>
    <t>Portfolio</t>
  </si>
  <si>
    <t>Sharpe</t>
  </si>
  <si>
    <t>T-bills</t>
  </si>
  <si>
    <t>Monthly Variance-Covariance matrix</t>
  </si>
  <si>
    <t>Weight_1</t>
  </si>
  <si>
    <t>Weight_2</t>
  </si>
  <si>
    <t>S.D</t>
  </si>
  <si>
    <t>E(R)</t>
  </si>
  <si>
    <t>Traget</t>
  </si>
  <si>
    <t>GMVP</t>
  </si>
  <si>
    <t>Optimal risky portfolio</t>
  </si>
  <si>
    <t>Weight in Rf</t>
  </si>
  <si>
    <t>EF</t>
  </si>
  <si>
    <t>CML</t>
  </si>
  <si>
    <t>Equal Weight Pf</t>
  </si>
  <si>
    <t>Rf</t>
  </si>
  <si>
    <t>Fund</t>
  </si>
  <si>
    <t>Optimal Risky Portfolio</t>
  </si>
  <si>
    <t>Minimum Variance Portfolio</t>
  </si>
  <si>
    <t>Equally Weight Portfolio</t>
  </si>
  <si>
    <t>MSCI</t>
  </si>
  <si>
    <t>Monthly return(Data Source: Yahoo Finance)</t>
  </si>
  <si>
    <t>MVP</t>
  </si>
  <si>
    <t>Sharpe Ratio</t>
  </si>
  <si>
    <t>Monthly Variance-Covariance</t>
  </si>
  <si>
    <t>ES_99</t>
  </si>
  <si>
    <t>VaR_99</t>
  </si>
  <si>
    <t>ES_95</t>
  </si>
  <si>
    <t>VaR_95</t>
  </si>
  <si>
    <t>Calculating daily VaR Using Historical Simulation</t>
  </si>
  <si>
    <t>Temporary Output</t>
  </si>
  <si>
    <t>S&amp;P 500</t>
  </si>
  <si>
    <t>Russell_1000</t>
  </si>
  <si>
    <t>Accumulative Return(2020-2021)</t>
  </si>
  <si>
    <t>2020-2021 Matched Daily Return(Data Source: Stock, Yahoo Finance; Fund, FT)</t>
  </si>
  <si>
    <t>2015-2020 Matched Daily Return(Data Source: Stock, Yahoo Finance; Fund, FT)</t>
  </si>
  <si>
    <t>Accumulative Return(2015-2020)</t>
  </si>
  <si>
    <t>S&amp;P500</t>
  </si>
  <si>
    <t>3y Avg</t>
  </si>
  <si>
    <t>5y Avg</t>
  </si>
  <si>
    <t>1y Avg</t>
  </si>
  <si>
    <t>31/12/2019</t>
  </si>
  <si>
    <t>31/12/2018</t>
  </si>
  <si>
    <t>Russell 1000</t>
  </si>
  <si>
    <t>01/01/2017</t>
  </si>
  <si>
    <t>Equally-Weighted Portfolio</t>
  </si>
  <si>
    <t>https://github.com/AndyCheungSZU/Portfolio-Management-Coursework/blob/main/1.%20Monthly_return.ipynb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</si>
</sst>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%"/>
    <numFmt numFmtId="165" formatCode="0.0%"/>
    <numFmt numFmtId="166" formatCode="0.000000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36"/>
      <color theme="8"/>
      <name val="Calibri"/>
      <family val="2"/>
      <scheme val="minor"/>
    </font>
    <font>
      <sz val="12"/>
      <color rgb="FF000000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theme="1"/>
      <name val="Arial"/>
      <family val="2"/>
    </font>
    <font>
      <sz val="24"/>
      <color theme="5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 style="thin">
        <color theme="0"/>
      </bottom>
      <diagonal/>
    </border>
    <border>
      <left/>
      <right/>
      <top style="medium">
        <color theme="1"/>
      </top>
      <bottom style="thin">
        <color theme="0"/>
      </bottom>
      <diagonal/>
    </border>
    <border>
      <left/>
      <right style="medium">
        <color theme="1"/>
      </right>
      <top style="medium">
        <color theme="1"/>
      </top>
      <bottom style="thin">
        <color theme="0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medium">
        <color theme="1"/>
      </left>
      <right/>
      <top style="thin">
        <color theme="0"/>
      </top>
      <bottom/>
      <diagonal/>
    </border>
    <border>
      <left/>
      <right style="medium">
        <color theme="1"/>
      </right>
      <top style="thin">
        <color theme="0"/>
      </top>
      <bottom/>
      <diagonal/>
    </border>
    <border>
      <left/>
      <right style="thin">
        <color theme="1"/>
      </right>
      <top style="medium">
        <color theme="1"/>
      </top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thin">
        <color theme="5"/>
      </right>
      <top style="thin">
        <color theme="0"/>
      </top>
      <bottom/>
      <diagonal/>
    </border>
    <border>
      <left/>
      <right style="thin">
        <color theme="5"/>
      </right>
      <top/>
      <bottom/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4" tint="0.59999389629810485"/>
      </left>
      <right/>
      <top style="medium">
        <color theme="4" tint="0.59999389629810485"/>
      </top>
      <bottom/>
      <diagonal/>
    </border>
    <border>
      <left/>
      <right/>
      <top style="medium">
        <color theme="4" tint="0.59999389629810485"/>
      </top>
      <bottom/>
      <diagonal/>
    </border>
    <border>
      <left/>
      <right style="medium">
        <color theme="4" tint="0.59999389629810485"/>
      </right>
      <top style="medium">
        <color theme="4" tint="0.59999389629810485"/>
      </top>
      <bottom/>
      <diagonal/>
    </border>
    <border>
      <left style="medium">
        <color theme="4" tint="0.59999389629810485"/>
      </left>
      <right/>
      <top/>
      <bottom/>
      <diagonal/>
    </border>
    <border>
      <left/>
      <right style="medium">
        <color theme="4" tint="0.59999389629810485"/>
      </right>
      <top/>
      <bottom/>
      <diagonal/>
    </border>
    <border>
      <left/>
      <right style="medium">
        <color theme="4" tint="0.59999389629810485"/>
      </right>
      <top/>
      <bottom style="thin">
        <color theme="4" tint="0.59999389629810485"/>
      </bottom>
      <diagonal/>
    </border>
    <border>
      <left style="thin">
        <color rgb="FFFFFF00"/>
      </left>
      <right/>
      <top style="thin">
        <color rgb="FFFFFF00"/>
      </top>
      <bottom style="thin">
        <color rgb="FFFFFF00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128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12" xfId="0" applyBorder="1"/>
    <xf numFmtId="0" fontId="18" fillId="0" borderId="13" xfId="0" applyFont="1" applyFill="1" applyBorder="1" applyAlignment="1">
      <alignment horizontal="center"/>
    </xf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20" xfId="0" applyBorder="1"/>
    <xf numFmtId="0" fontId="0" fillId="33" borderId="0" xfId="0" applyFill="1"/>
    <xf numFmtId="0" fontId="0" fillId="0" borderId="0" xfId="0" applyAlignment="1">
      <alignment vertical="center"/>
    </xf>
    <xf numFmtId="9" fontId="0" fillId="0" borderId="0" xfId="0" applyNumberFormat="1"/>
    <xf numFmtId="0" fontId="0" fillId="0" borderId="0" xfId="0" applyNumberFormat="1"/>
    <xf numFmtId="0" fontId="0" fillId="34" borderId="0" xfId="0" applyFill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164" fontId="0" fillId="0" borderId="27" xfId="0" applyNumberFormat="1" applyBorder="1"/>
    <xf numFmtId="9" fontId="0" fillId="0" borderId="27" xfId="0" applyNumberFormat="1" applyBorder="1"/>
    <xf numFmtId="0" fontId="0" fillId="0" borderId="35" xfId="0" applyBorder="1"/>
    <xf numFmtId="0" fontId="0" fillId="0" borderId="36" xfId="0" applyBorder="1"/>
    <xf numFmtId="0" fontId="18" fillId="0" borderId="0" xfId="0" applyFont="1"/>
    <xf numFmtId="0" fontId="0" fillId="36" borderId="0" xfId="0" applyFill="1"/>
    <xf numFmtId="0" fontId="0" fillId="36" borderId="37" xfId="0" applyFill="1" applyBorder="1"/>
    <xf numFmtId="0" fontId="0" fillId="36" borderId="38" xfId="0" applyFill="1" applyBorder="1"/>
    <xf numFmtId="0" fontId="0" fillId="36" borderId="39" xfId="0" applyFill="1" applyBorder="1"/>
    <xf numFmtId="164" fontId="0" fillId="36" borderId="0" xfId="0" applyNumberFormat="1" applyFill="1"/>
    <xf numFmtId="0" fontId="17" fillId="35" borderId="0" xfId="0" applyFont="1" applyFill="1"/>
    <xf numFmtId="164" fontId="17" fillId="35" borderId="0" xfId="0" applyNumberFormat="1" applyFont="1" applyFill="1"/>
    <xf numFmtId="164" fontId="0" fillId="34" borderId="0" xfId="0" applyNumberFormat="1" applyFill="1"/>
    <xf numFmtId="0" fontId="0" fillId="34" borderId="25" xfId="0" applyFont="1" applyFill="1" applyBorder="1"/>
    <xf numFmtId="10" fontId="0" fillId="0" borderId="0" xfId="0" applyNumberFormat="1" applyBorder="1"/>
    <xf numFmtId="0" fontId="0" fillId="37" borderId="0" xfId="0" applyFill="1" applyBorder="1"/>
    <xf numFmtId="165" fontId="0" fillId="0" borderId="0" xfId="0" applyNumberFormat="1"/>
    <xf numFmtId="0" fontId="0" fillId="0" borderId="47" xfId="0" applyBorder="1"/>
    <xf numFmtId="0" fontId="0" fillId="0" borderId="48" xfId="0" applyNumberFormat="1" applyBorder="1"/>
    <xf numFmtId="9" fontId="0" fillId="37" borderId="0" xfId="0" applyNumberFormat="1" applyFill="1" applyBorder="1"/>
    <xf numFmtId="10" fontId="0" fillId="0" borderId="0" xfId="0" applyNumberFormat="1"/>
    <xf numFmtId="0" fontId="22" fillId="0" borderId="0" xfId="0" applyFont="1"/>
    <xf numFmtId="14" fontId="0" fillId="0" borderId="0" xfId="0" applyNumberFormat="1"/>
    <xf numFmtId="0" fontId="0" fillId="0" borderId="41" xfId="0" applyNumberFormat="1" applyBorder="1"/>
    <xf numFmtId="0" fontId="0" fillId="0" borderId="42" xfId="0" applyNumberFormat="1" applyBorder="1"/>
    <xf numFmtId="0" fontId="0" fillId="0" borderId="43" xfId="0" applyNumberFormat="1" applyBorder="1"/>
    <xf numFmtId="0" fontId="0" fillId="0" borderId="44" xfId="0" applyNumberFormat="1" applyBorder="1"/>
    <xf numFmtId="0" fontId="0" fillId="0" borderId="45" xfId="0" applyNumberFormat="1" applyBorder="1"/>
    <xf numFmtId="0" fontId="0" fillId="0" borderId="46" xfId="0" applyNumberFormat="1" applyBorder="1"/>
    <xf numFmtId="164" fontId="17" fillId="35" borderId="34" xfId="0" applyNumberFormat="1" applyFont="1" applyFill="1" applyBorder="1"/>
    <xf numFmtId="0" fontId="17" fillId="35" borderId="51" xfId="0" applyNumberFormat="1" applyFont="1" applyFill="1" applyBorder="1"/>
    <xf numFmtId="0" fontId="0" fillId="0" borderId="51" xfId="0" applyNumberFormat="1" applyBorder="1"/>
    <xf numFmtId="0" fontId="0" fillId="0" borderId="27" xfId="0" applyNumberFormat="1" applyBorder="1"/>
    <xf numFmtId="0" fontId="0" fillId="0" borderId="34" xfId="0" applyNumberFormat="1" applyBorder="1"/>
    <xf numFmtId="0" fontId="0" fillId="0" borderId="52" xfId="0" applyBorder="1"/>
    <xf numFmtId="9" fontId="0" fillId="0" borderId="53" xfId="0" applyNumberFormat="1" applyBorder="1"/>
    <xf numFmtId="0" fontId="0" fillId="0" borderId="54" xfId="0" applyBorder="1"/>
    <xf numFmtId="0" fontId="0" fillId="0" borderId="55" xfId="0" applyBorder="1"/>
    <xf numFmtId="0" fontId="0" fillId="36" borderId="56" xfId="0" applyFill="1" applyBorder="1"/>
    <xf numFmtId="0" fontId="0" fillId="0" borderId="57" xfId="0" applyBorder="1"/>
    <xf numFmtId="0" fontId="17" fillId="35" borderId="0" xfId="0" applyNumberFormat="1" applyFont="1" applyFill="1" applyBorder="1"/>
    <xf numFmtId="0" fontId="0" fillId="0" borderId="0" xfId="0" applyNumberFormat="1" applyBorder="1"/>
    <xf numFmtId="164" fontId="0" fillId="0" borderId="0" xfId="0" applyNumberFormat="1" applyBorder="1"/>
    <xf numFmtId="0" fontId="0" fillId="0" borderId="0" xfId="0" applyNumberFormat="1" applyFill="1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164" fontId="0" fillId="0" borderId="61" xfId="0" applyNumberFormat="1" applyBorder="1"/>
    <xf numFmtId="164" fontId="0" fillId="0" borderId="62" xfId="0" applyNumberFormat="1" applyBorder="1"/>
    <xf numFmtId="164" fontId="0" fillId="0" borderId="63" xfId="0" applyNumberFormat="1" applyBorder="1"/>
    <xf numFmtId="0" fontId="0" fillId="36" borderId="40" xfId="0" applyNumberFormat="1" applyFill="1" applyBorder="1"/>
    <xf numFmtId="0" fontId="25" fillId="0" borderId="0" xfId="0" applyFont="1"/>
    <xf numFmtId="0" fontId="0" fillId="0" borderId="0" xfId="0" applyFont="1"/>
    <xf numFmtId="0" fontId="0" fillId="34" borderId="64" xfId="0" applyFont="1" applyFill="1" applyBorder="1"/>
    <xf numFmtId="0" fontId="0" fillId="34" borderId="0" xfId="0" applyFont="1" applyFill="1"/>
    <xf numFmtId="0" fontId="26" fillId="0" borderId="0" xfId="0" applyFont="1"/>
    <xf numFmtId="0" fontId="0" fillId="34" borderId="51" xfId="0" applyNumberFormat="1" applyFill="1" applyBorder="1"/>
    <xf numFmtId="0" fontId="0" fillId="34" borderId="0" xfId="0" applyNumberFormat="1" applyFill="1" applyBorder="1"/>
    <xf numFmtId="0" fontId="0" fillId="0" borderId="68" xfId="0" applyBorder="1"/>
    <xf numFmtId="0" fontId="0" fillId="0" borderId="69" xfId="0" applyNumberFormat="1" applyFill="1" applyBorder="1"/>
    <xf numFmtId="164" fontId="0" fillId="0" borderId="69" xfId="0" applyNumberFormat="1" applyBorder="1"/>
    <xf numFmtId="164" fontId="0" fillId="0" borderId="70" xfId="0" applyNumberFormat="1" applyBorder="1"/>
    <xf numFmtId="0" fontId="0" fillId="0" borderId="71" xfId="0" applyBorder="1"/>
    <xf numFmtId="164" fontId="0" fillId="0" borderId="72" xfId="0" applyNumberFormat="1" applyBorder="1"/>
    <xf numFmtId="0" fontId="0" fillId="0" borderId="73" xfId="0" applyBorder="1"/>
    <xf numFmtId="0" fontId="0" fillId="0" borderId="74" xfId="0" applyBorder="1"/>
    <xf numFmtId="164" fontId="0" fillId="0" borderId="74" xfId="0" applyNumberFormat="1" applyBorder="1"/>
    <xf numFmtId="164" fontId="22" fillId="0" borderId="74" xfId="0" applyNumberFormat="1" applyFont="1" applyBorder="1"/>
    <xf numFmtId="164" fontId="0" fillId="0" borderId="75" xfId="0" applyNumberFormat="1" applyBorder="1"/>
    <xf numFmtId="166" fontId="0" fillId="0" borderId="0" xfId="0" applyNumberFormat="1"/>
    <xf numFmtId="0" fontId="0" fillId="0" borderId="0" xfId="0" applyAlignment="1">
      <alignment horizontal="center" vertical="center"/>
    </xf>
    <xf numFmtId="0" fontId="20" fillId="0" borderId="17" xfId="0" applyFont="1" applyBorder="1" applyAlignment="1">
      <alignment horizontal="center"/>
    </xf>
    <xf numFmtId="0" fontId="20" fillId="0" borderId="18" xfId="0" applyFont="1" applyBorder="1" applyAlignment="1">
      <alignment horizontal="center"/>
    </xf>
    <xf numFmtId="0" fontId="20" fillId="0" borderId="19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6" fillId="34" borderId="28" xfId="0" applyFont="1" applyFill="1" applyBorder="1" applyAlignment="1">
      <alignment horizontal="center"/>
    </xf>
    <xf numFmtId="0" fontId="0" fillId="34" borderId="29" xfId="0" applyFont="1" applyFill="1" applyBorder="1" applyAlignment="1">
      <alignment horizontal="center"/>
    </xf>
    <xf numFmtId="0" fontId="0" fillId="34" borderId="30" xfId="0" applyFont="1" applyFill="1" applyBorder="1" applyAlignment="1">
      <alignment horizontal="center"/>
    </xf>
    <xf numFmtId="0" fontId="13" fillId="35" borderId="21" xfId="0" applyFont="1" applyFill="1" applyBorder="1" applyAlignment="1">
      <alignment horizontal="center"/>
    </xf>
    <xf numFmtId="0" fontId="13" fillId="35" borderId="22" xfId="0" applyFont="1" applyFill="1" applyBorder="1" applyAlignment="1">
      <alignment horizontal="center"/>
    </xf>
    <xf numFmtId="0" fontId="13" fillId="35" borderId="23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3" fillId="0" borderId="21" xfId="0" applyFont="1" applyBorder="1" applyAlignment="1">
      <alignment horizontal="center"/>
    </xf>
    <xf numFmtId="0" fontId="20" fillId="0" borderId="22" xfId="0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20" fillId="0" borderId="24" xfId="0" applyFont="1" applyBorder="1" applyAlignment="1">
      <alignment horizontal="center"/>
    </xf>
    <xf numFmtId="0" fontId="20" fillId="0" borderId="25" xfId="0" applyFont="1" applyBorder="1" applyAlignment="1">
      <alignment horizontal="center"/>
    </xf>
    <xf numFmtId="0" fontId="20" fillId="0" borderId="26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6" fillId="0" borderId="49" xfId="0" applyFont="1" applyBorder="1" applyAlignment="1">
      <alignment horizontal="center"/>
    </xf>
    <xf numFmtId="0" fontId="16" fillId="0" borderId="51" xfId="0" applyFont="1" applyBorder="1" applyAlignment="1">
      <alignment horizontal="center"/>
    </xf>
    <xf numFmtId="0" fontId="16" fillId="0" borderId="50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0" fillId="36" borderId="0" xfId="0" applyFill="1" applyAlignment="1">
      <alignment horizontal="center"/>
    </xf>
    <xf numFmtId="0" fontId="20" fillId="0" borderId="76" xfId="0" applyFont="1" applyBorder="1" applyAlignment="1">
      <alignment horizontal="center"/>
    </xf>
    <xf numFmtId="0" fontId="20" fillId="0" borderId="77" xfId="0" applyFont="1" applyBorder="1" applyAlignment="1">
      <alignment horizontal="center"/>
    </xf>
    <xf numFmtId="0" fontId="20" fillId="0" borderId="78" xfId="0" applyFont="1" applyBorder="1" applyAlignment="1">
      <alignment horizontal="center"/>
    </xf>
    <xf numFmtId="0" fontId="24" fillId="0" borderId="65" xfId="0" applyFont="1" applyBorder="1" applyAlignment="1">
      <alignment horizontal="center"/>
    </xf>
    <xf numFmtId="0" fontId="24" fillId="0" borderId="66" xfId="0" applyFont="1" applyBorder="1" applyAlignment="1">
      <alignment horizontal="center"/>
    </xf>
    <xf numFmtId="0" fontId="24" fillId="0" borderId="67" xfId="0" applyFont="1" applyBorder="1" applyAlignment="1">
      <alignment horizontal="center"/>
    </xf>
    <xf numFmtId="0" fontId="2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Efficient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>
        <c:manualLayout>
          <c:layoutTarget val="inner"/>
          <c:xMode val="edge"/>
          <c:yMode val="edge"/>
          <c:x val="2.2512615809934456E-2"/>
          <c:y val="8.1906490154266043E-2"/>
          <c:w val="0.95449161058967702"/>
          <c:h val="0.87854000914376063"/>
        </c:manualLayout>
      </c:layout>
      <c:scatterChart>
        <c:scatterStyle val="smoothMarker"/>
        <c:varyColors val="0"/>
        <c:ser>
          <c:idx val="0"/>
          <c:order val="0"/>
          <c:tx>
            <c:v>Efficient Frontier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'EF &amp; CML'!$A$27:$A$49</c:f>
              <c:numCache>
                <c:formatCode>General</c:formatCode>
                <c:ptCount val="23"/>
                <c:pt idx="1">
                  <c:v>0.11135939521899893</c:v>
                </c:pt>
                <c:pt idx="2">
                  <c:v>0.11155911351831707</c:v>
                </c:pt>
                <c:pt idx="3">
                  <c:v>0.11234491936067688</c:v>
                </c:pt>
                <c:pt idx="4">
                  <c:v>0.11339903323885119</c:v>
                </c:pt>
                <c:pt idx="5">
                  <c:v>0.1147036627416391</c:v>
                </c:pt>
                <c:pt idx="6">
                  <c:v>0.11625036950494837</c:v>
                </c:pt>
                <c:pt idx="7">
                  <c:v>0.11802732035942483</c:v>
                </c:pt>
                <c:pt idx="8">
                  <c:v>0.12001542972294615</c:v>
                </c:pt>
                <c:pt idx="9">
                  <c:v>0.1222041995676526</c:v>
                </c:pt>
                <c:pt idx="10">
                  <c:v>0.12458271254534427</c:v>
                </c:pt>
                <c:pt idx="11">
                  <c:v>0.12714045986998432</c:v>
                </c:pt>
                <c:pt idx="12">
                  <c:v>0.12987949125233944</c:v>
                </c:pt>
                <c:pt idx="13">
                  <c:v>0.13283889231698159</c:v>
                </c:pt>
                <c:pt idx="14">
                  <c:v>0.13601112304544807</c:v>
                </c:pt>
                <c:pt idx="15">
                  <c:v>0.13938761083299711</c:v>
                </c:pt>
                <c:pt idx="16">
                  <c:v>0.1429969047848185</c:v>
                </c:pt>
                <c:pt idx="17">
                  <c:v>0.1468727076359776</c:v>
                </c:pt>
                <c:pt idx="18">
                  <c:v>0.15107705831820831</c:v>
                </c:pt>
                <c:pt idx="19">
                  <c:v>0.15561661983569791</c:v>
                </c:pt>
                <c:pt idx="20">
                  <c:v>0.16046293427222777</c:v>
                </c:pt>
                <c:pt idx="21">
                  <c:v>0.16402344471381908</c:v>
                </c:pt>
                <c:pt idx="22">
                  <c:v>0.1674324802831183</c:v>
                </c:pt>
              </c:numCache>
            </c:numRef>
          </c:xVal>
          <c:yVal>
            <c:numRef>
              <c:f>'EF &amp; CML'!$B$27:$B$49</c:f>
              <c:numCache>
                <c:formatCode>General</c:formatCode>
                <c:ptCount val="23"/>
                <c:pt idx="1">
                  <c:v>0.12904821048370654</c:v>
                </c:pt>
                <c:pt idx="2">
                  <c:v>0.13500000076353111</c:v>
                </c:pt>
                <c:pt idx="3">
                  <c:v>0.14500000005370514</c:v>
                </c:pt>
                <c:pt idx="4">
                  <c:v>0.15500000004063172</c:v>
                </c:pt>
                <c:pt idx="5">
                  <c:v>0.16500000005518692</c:v>
                </c:pt>
                <c:pt idx="6">
                  <c:v>0.17500000005827135</c:v>
                </c:pt>
                <c:pt idx="7">
                  <c:v>0.18500000000671493</c:v>
                </c:pt>
                <c:pt idx="8">
                  <c:v>0.1949999999838036</c:v>
                </c:pt>
                <c:pt idx="9">
                  <c:v>0.20499999997418569</c:v>
                </c:pt>
                <c:pt idx="10">
                  <c:v>0.21499999998338662</c:v>
                </c:pt>
                <c:pt idx="11">
                  <c:v>0.22499999998229636</c:v>
                </c:pt>
                <c:pt idx="12">
                  <c:v>0.23500099993540144</c:v>
                </c:pt>
                <c:pt idx="13">
                  <c:v>0.24499999993589633</c:v>
                </c:pt>
                <c:pt idx="14">
                  <c:v>0.25500099991967945</c:v>
                </c:pt>
                <c:pt idx="15">
                  <c:v>0.26499999987130518</c:v>
                </c:pt>
                <c:pt idx="16">
                  <c:v>0.27499999993603114</c:v>
                </c:pt>
                <c:pt idx="17">
                  <c:v>0.28499999996542874</c:v>
                </c:pt>
                <c:pt idx="18">
                  <c:v>0.29500000006972082</c:v>
                </c:pt>
                <c:pt idx="19">
                  <c:v>0.30500000007239314</c:v>
                </c:pt>
                <c:pt idx="20">
                  <c:v>0.31500000007239271</c:v>
                </c:pt>
                <c:pt idx="21">
                  <c:v>0.32200000000598672</c:v>
                </c:pt>
                <c:pt idx="22">
                  <c:v>0.32847730127675012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FC-4F4A-9716-C2AEBAD65B25}"/>
            </c:ext>
          </c:extLst>
        </c:ser>
        <c:ser>
          <c:idx val="1"/>
          <c:order val="1"/>
          <c:tx>
            <c:v>GMVP</c:v>
          </c:tx>
          <c:spPr>
            <a:ln w="63500" cap="rnd">
              <a:solidFill>
                <a:schemeClr val="accent2"/>
              </a:solidFill>
              <a:round/>
            </a:ln>
            <a:effectLst>
              <a:outerShdw blurRad="50800" dist="50800" dir="5400000" sx="12000" sy="12000" algn="ctr" rotWithShape="0">
                <a:srgbClr val="000000">
                  <a:alpha val="43137"/>
                </a:srgbClr>
              </a:outerShdw>
            </a:effectLst>
          </c:spPr>
          <c:marker>
            <c:symbol val="diamond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alpha val="0"/>
                  </a:schemeClr>
                </a:solidFill>
                <a:round/>
              </a:ln>
              <a:effectLst>
                <a:outerShdw blurRad="50800" dist="50800" dir="5400000" sx="12000" sy="12000" algn="ctr" rotWithShape="0">
                  <a:srgbClr val="000000">
                    <a:alpha val="43137"/>
                  </a:srgbClr>
                </a:outerShdw>
              </a:effectLst>
            </c:spPr>
          </c:marker>
          <c:dPt>
            <c:idx val="0"/>
            <c:marker>
              <c:symbol val="triangle"/>
              <c:size val="10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>
                      <a:alpha val="0"/>
                    </a:schemeClr>
                  </a:solidFill>
                  <a:round/>
                </a:ln>
                <a:effectLst>
                  <a:outerShdw blurRad="50800" dist="50800" dir="5400000" sx="12000" sy="12000" algn="ctr" rotWithShape="0">
                    <a:srgbClr val="000000">
                      <a:alpha val="43137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6FC-4F4A-9716-C2AEBAD65B25}"/>
              </c:ext>
            </c:extLst>
          </c:dPt>
          <c:dLbls>
            <c:dLbl>
              <c:idx val="0"/>
              <c:layout>
                <c:manualLayout>
                  <c:x val="-0.11185887947362758"/>
                  <c:y val="-1.1457288951229873E-16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6FC-4F4A-9716-C2AEBAD65B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l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CML'!$A$28</c:f>
              <c:numCache>
                <c:formatCode>General</c:formatCode>
                <c:ptCount val="1"/>
                <c:pt idx="0">
                  <c:v>0.11135939521899893</c:v>
                </c:pt>
              </c:numCache>
            </c:numRef>
          </c:xVal>
          <c:yVal>
            <c:numRef>
              <c:f>'EF &amp; CML'!$B$28</c:f>
              <c:numCache>
                <c:formatCode>General</c:formatCode>
                <c:ptCount val="1"/>
                <c:pt idx="0">
                  <c:v>0.12904821048370654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FC-4F4A-9716-C2AEBAD65B25}"/>
            </c:ext>
          </c:extLst>
        </c:ser>
        <c:ser>
          <c:idx val="2"/>
          <c:order val="2"/>
          <c:tx>
            <c:v>Optimal risky</c:v>
          </c:tx>
          <c:spPr>
            <a:ln w="9525" cap="rnd">
              <a:solidFill>
                <a:srgbClr val="FFFF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63500">
                <a:solidFill>
                  <a:srgbClr val="00B050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00B050"/>
                </a:solidFill>
                <a:ln w="63500">
                  <a:solidFill>
                    <a:srgbClr val="00B050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A6FC-4F4A-9716-C2AEBAD65B25}"/>
              </c:ext>
            </c:extLst>
          </c:dPt>
          <c:dLbls>
            <c:dLbl>
              <c:idx val="0"/>
              <c:layout>
                <c:manualLayout>
                  <c:x val="-0.13130653467938957"/>
                  <c:y val="-1.2499005061974086E-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6FC-4F4A-9716-C2AEBAD65B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l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CML'!$A$49</c:f>
              <c:numCache>
                <c:formatCode>General</c:formatCode>
                <c:ptCount val="1"/>
                <c:pt idx="0">
                  <c:v>0.1674324802831183</c:v>
                </c:pt>
              </c:numCache>
            </c:numRef>
          </c:xVal>
          <c:yVal>
            <c:numRef>
              <c:f>'EF &amp; CML'!$B$49</c:f>
              <c:numCache>
                <c:formatCode>General</c:formatCode>
                <c:ptCount val="1"/>
                <c:pt idx="0">
                  <c:v>0.32847730127675012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6FC-4F4A-9716-C2AEBAD65B25}"/>
            </c:ext>
          </c:extLst>
        </c:ser>
        <c:ser>
          <c:idx val="3"/>
          <c:order val="3"/>
          <c:tx>
            <c:v>EF2</c:v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'EF &amp; CML'!$A$49:$A$56</c:f>
              <c:numCache>
                <c:formatCode>General</c:formatCode>
                <c:ptCount val="8"/>
                <c:pt idx="0">
                  <c:v>0.1674324802831183</c:v>
                </c:pt>
                <c:pt idx="1">
                  <c:v>0.17946812875928714</c:v>
                </c:pt>
                <c:pt idx="2">
                  <c:v>0.19148919594921021</c:v>
                </c:pt>
                <c:pt idx="3">
                  <c:v>0.20417071055043726</c:v>
                </c:pt>
                <c:pt idx="4">
                  <c:v>0.21742017959433357</c:v>
                </c:pt>
                <c:pt idx="5">
                  <c:v>0.23186745718731727</c:v>
                </c:pt>
                <c:pt idx="6">
                  <c:v>0.24867459518279758</c:v>
                </c:pt>
                <c:pt idx="7">
                  <c:v>0.28593830803120807</c:v>
                </c:pt>
              </c:numCache>
            </c:numRef>
          </c:xVal>
          <c:yVal>
            <c:numRef>
              <c:f>'EF &amp; CML'!$B$49:$B$56</c:f>
              <c:numCache>
                <c:formatCode>General</c:formatCode>
                <c:ptCount val="8"/>
                <c:pt idx="0">
                  <c:v>0.32847730127675012</c:v>
                </c:pt>
                <c:pt idx="1">
                  <c:v>0.34999999937559351</c:v>
                </c:pt>
                <c:pt idx="2">
                  <c:v>0.3700000004599342</c:v>
                </c:pt>
                <c:pt idx="3">
                  <c:v>0.38999999982957045</c:v>
                </c:pt>
                <c:pt idx="4">
                  <c:v>0.41000000003145198</c:v>
                </c:pt>
                <c:pt idx="5">
                  <c:v>0.4300009999815782</c:v>
                </c:pt>
                <c:pt idx="6">
                  <c:v>0.45000099999999998</c:v>
                </c:pt>
                <c:pt idx="7">
                  <c:v>0.48384365561945142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50-E946-94CC-39E92F42E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22431"/>
        <c:axId val="518356431"/>
      </c:scatterChart>
      <c:valAx>
        <c:axId val="430422431"/>
        <c:scaling>
          <c:orientation val="minMax"/>
          <c:max val="0.30000000000000004"/>
          <c:min val="6.0000000000000012E-2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18356431"/>
        <c:crosses val="autoZero"/>
        <c:crossBetween val="midCat"/>
      </c:valAx>
      <c:valAx>
        <c:axId val="51835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430422431"/>
        <c:crosses val="autoZero"/>
        <c:crossBetween val="midCat"/>
      </c:valAx>
      <c:spPr>
        <a:noFill/>
        <a:ln w="12700"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EF &amp; CML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CML</c:v>
          </c:tx>
          <c:spPr>
            <a:ln w="25400" cap="flat" cmpd="dbl" algn="ctr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6"/>
              <c:spPr>
                <a:noFill/>
                <a:ln w="34925" cap="flat" cmpd="dbl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0FD7-B349-8CD3-35877723B867}"/>
              </c:ext>
            </c:extLst>
          </c:dPt>
          <c:xVal>
            <c:numRef>
              <c:f>'EF &amp; CML'!$B$68:$B$85</c:f>
              <c:numCache>
                <c:formatCode>General</c:formatCode>
                <c:ptCount val="18"/>
                <c:pt idx="0">
                  <c:v>0</c:v>
                </c:pt>
                <c:pt idx="1">
                  <c:v>1.6743248028311827E-2</c:v>
                </c:pt>
                <c:pt idx="2">
                  <c:v>3.3486496056623655E-2</c:v>
                </c:pt>
                <c:pt idx="3">
                  <c:v>5.0229744084935482E-2</c:v>
                </c:pt>
                <c:pt idx="4">
                  <c:v>6.6972992113247309E-2</c:v>
                </c:pt>
                <c:pt idx="5">
                  <c:v>8.3716240141559137E-2</c:v>
                </c:pt>
                <c:pt idx="6">
                  <c:v>0.10045948816987096</c:v>
                </c:pt>
                <c:pt idx="7">
                  <c:v>0.11720273619818279</c:v>
                </c:pt>
                <c:pt idx="8">
                  <c:v>0.13394598422649462</c:v>
                </c:pt>
                <c:pt idx="9">
                  <c:v>0.15068923225480646</c:v>
                </c:pt>
                <c:pt idx="10">
                  <c:v>0.16743248028311827</c:v>
                </c:pt>
                <c:pt idx="11">
                  <c:v>0.18417572831143011</c:v>
                </c:pt>
                <c:pt idx="12">
                  <c:v>0.20091897633974196</c:v>
                </c:pt>
                <c:pt idx="13">
                  <c:v>0.21766222436805377</c:v>
                </c:pt>
                <c:pt idx="14">
                  <c:v>0.23440547239636561</c:v>
                </c:pt>
                <c:pt idx="15">
                  <c:v>0.25114872042467745</c:v>
                </c:pt>
                <c:pt idx="16">
                  <c:v>0.26789196845298924</c:v>
                </c:pt>
                <c:pt idx="17">
                  <c:v>0.28463521648130108</c:v>
                </c:pt>
              </c:numCache>
            </c:numRef>
          </c:xVal>
          <c:yVal>
            <c:numRef>
              <c:f>'EF &amp; CML'!$C$68:$C$85</c:f>
              <c:numCache>
                <c:formatCode>General</c:formatCode>
                <c:ptCount val="18"/>
                <c:pt idx="0">
                  <c:v>1.52E-2</c:v>
                </c:pt>
                <c:pt idx="1">
                  <c:v>4.6527730127675006E-2</c:v>
                </c:pt>
                <c:pt idx="2">
                  <c:v>7.785546025535002E-2</c:v>
                </c:pt>
                <c:pt idx="3">
                  <c:v>0.10918319038302501</c:v>
                </c:pt>
                <c:pt idx="4">
                  <c:v>0.14051092051070002</c:v>
                </c:pt>
                <c:pt idx="5">
                  <c:v>0.17183865063837503</c:v>
                </c:pt>
                <c:pt idx="6">
                  <c:v>0.20316638076605004</c:v>
                </c:pt>
                <c:pt idx="7">
                  <c:v>0.23449411089372504</c:v>
                </c:pt>
                <c:pt idx="8">
                  <c:v>0.26582184102140005</c:v>
                </c:pt>
                <c:pt idx="9">
                  <c:v>0.29714957114907509</c:v>
                </c:pt>
                <c:pt idx="10">
                  <c:v>0.32847730127675007</c:v>
                </c:pt>
                <c:pt idx="11">
                  <c:v>0.35980503140442505</c:v>
                </c:pt>
                <c:pt idx="12">
                  <c:v>0.39113276153210014</c:v>
                </c:pt>
                <c:pt idx="13">
                  <c:v>0.42246049165977512</c:v>
                </c:pt>
                <c:pt idx="14">
                  <c:v>0.45378822178745015</c:v>
                </c:pt>
                <c:pt idx="15">
                  <c:v>0.48511595191512519</c:v>
                </c:pt>
                <c:pt idx="16">
                  <c:v>0.51644368204280011</c:v>
                </c:pt>
                <c:pt idx="17">
                  <c:v>0.54777141217047509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6F-F94A-8AAF-F048653F9E92}"/>
            </c:ext>
          </c:extLst>
        </c:ser>
        <c:ser>
          <c:idx val="2"/>
          <c:order val="1"/>
          <c:tx>
            <c:v>MVP</c:v>
          </c:tx>
          <c:spPr>
            <a:ln w="25400" cap="flat" cmpd="dbl" algn="ctr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3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8.0516385678065322E-2"/>
                  <c:y val="2.243399490567493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16F-F94A-8AAF-F048653F9E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CML'!$A$28</c:f>
              <c:numCache>
                <c:formatCode>General</c:formatCode>
                <c:ptCount val="1"/>
                <c:pt idx="0">
                  <c:v>0.11135939521899893</c:v>
                </c:pt>
              </c:numCache>
            </c:numRef>
          </c:xVal>
          <c:yVal>
            <c:numRef>
              <c:f>'EF &amp; CML'!$B$28</c:f>
              <c:numCache>
                <c:formatCode>General</c:formatCode>
                <c:ptCount val="1"/>
                <c:pt idx="0">
                  <c:v>0.12904821048370654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6F-F94A-8AAF-F048653F9E92}"/>
            </c:ext>
          </c:extLst>
        </c:ser>
        <c:ser>
          <c:idx val="3"/>
          <c:order val="2"/>
          <c:tx>
            <c:v>Optimal risky portfolio</c:v>
          </c:tx>
          <c:spPr>
            <a:ln w="25400" cap="flat" cmpd="dbl" algn="ctr">
              <a:solidFill>
                <a:srgbClr val="00B050"/>
              </a:solidFill>
              <a:round/>
            </a:ln>
            <a:effectLst/>
          </c:spPr>
          <c:marker>
            <c:symbol val="star"/>
            <c:size val="4"/>
            <c:spPr>
              <a:noFill/>
              <a:ln w="34925" cap="flat" cmpd="dbl" algn="ctr">
                <a:solidFill>
                  <a:srgbClr val="00B050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0.10700600877343841"/>
                  <c:y val="-0.1076400575861808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16F-F94A-8AAF-F048653F9E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CML'!$A$49</c:f>
              <c:numCache>
                <c:formatCode>General</c:formatCode>
                <c:ptCount val="1"/>
                <c:pt idx="0">
                  <c:v>0.1674324802831183</c:v>
                </c:pt>
              </c:numCache>
            </c:numRef>
          </c:xVal>
          <c:yVal>
            <c:numRef>
              <c:f>'EF &amp; CML'!$B$49</c:f>
              <c:numCache>
                <c:formatCode>General</c:formatCode>
                <c:ptCount val="1"/>
                <c:pt idx="0">
                  <c:v>0.32847730127675012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16F-F94A-8AAF-F048653F9E92}"/>
            </c:ext>
          </c:extLst>
        </c:ser>
        <c:ser>
          <c:idx val="5"/>
          <c:order val="3"/>
          <c:tx>
            <c:v>GOOGL</c:v>
          </c:tx>
          <c:spPr>
            <a:ln w="25400" cap="flat" cmpd="dbl" algn="ctr">
              <a:solidFill>
                <a:schemeClr val="accent6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6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2.0115412024191728E-2"/>
                  <c:y val="5.606354022785536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287-F248-BC0A-F33C3F8789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CML'!$B$95</c:f>
              <c:numCache>
                <c:formatCode>General</c:formatCode>
                <c:ptCount val="1"/>
                <c:pt idx="0">
                  <c:v>0.2045427230736224</c:v>
                </c:pt>
              </c:numCache>
            </c:numRef>
          </c:xVal>
          <c:yVal>
            <c:numRef>
              <c:f>'EF &amp; CML'!$C$95</c:f>
              <c:numCache>
                <c:formatCode>General</c:formatCode>
                <c:ptCount val="1"/>
                <c:pt idx="0">
                  <c:v>0.22700753982966093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87-F248-BC0A-F33C3F878947}"/>
            </c:ext>
          </c:extLst>
        </c:ser>
        <c:ser>
          <c:idx val="6"/>
          <c:order val="4"/>
          <c:tx>
            <c:v>JPM</c:v>
          </c:tx>
          <c:spPr>
            <a:ln w="25400" cap="flat" cmpd="dbl" algn="ctr">
              <a:solidFill>
                <a:schemeClr val="accent1">
                  <a:lumMod val="60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60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CML'!$B$96</c:f>
              <c:numCache>
                <c:formatCode>General</c:formatCode>
                <c:ptCount val="1"/>
                <c:pt idx="0">
                  <c:v>0.21266160667218428</c:v>
                </c:pt>
              </c:numCache>
            </c:numRef>
          </c:xVal>
          <c:yVal>
            <c:numRef>
              <c:f>'EF &amp; CML'!$C$96</c:f>
              <c:numCache>
                <c:formatCode>General</c:formatCode>
                <c:ptCount val="1"/>
                <c:pt idx="0">
                  <c:v>0.23286236036567964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287-F248-BC0A-F33C3F878947}"/>
            </c:ext>
          </c:extLst>
        </c:ser>
        <c:ser>
          <c:idx val="7"/>
          <c:order val="5"/>
          <c:tx>
            <c:v>AAPL</c:v>
          </c:tx>
          <c:spPr>
            <a:ln w="25400" cap="flat" cmpd="dbl" algn="ctr">
              <a:solidFill>
                <a:schemeClr val="accent2">
                  <a:lumMod val="60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2">
                    <a:lumMod val="60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CML'!$B$98</c:f>
              <c:numCache>
                <c:formatCode>General</c:formatCode>
                <c:ptCount val="1"/>
                <c:pt idx="0">
                  <c:v>0.26414590703264651</c:v>
                </c:pt>
              </c:numCache>
            </c:numRef>
          </c:xVal>
          <c:yVal>
            <c:numRef>
              <c:f>'EF &amp; CML'!$C$98</c:f>
              <c:numCache>
                <c:formatCode>General</c:formatCode>
                <c:ptCount val="1"/>
                <c:pt idx="0">
                  <c:v>0.27935473938552535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87-F248-BC0A-F33C3F878947}"/>
            </c:ext>
          </c:extLst>
        </c:ser>
        <c:ser>
          <c:idx val="8"/>
          <c:order val="6"/>
          <c:tx>
            <c:v>VZ</c:v>
          </c:tx>
          <c:spPr>
            <a:ln w="25400" cap="flat" cmpd="dbl" algn="ctr">
              <a:solidFill>
                <a:schemeClr val="accent3">
                  <a:lumMod val="60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3">
                    <a:lumMod val="60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dLbl>
              <c:idx val="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287-F248-BC0A-F33C3F8789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CML'!$B$99</c:f>
              <c:numCache>
                <c:formatCode>General</c:formatCode>
                <c:ptCount val="1"/>
                <c:pt idx="0">
                  <c:v>0.16857798702206825</c:v>
                </c:pt>
              </c:numCache>
            </c:numRef>
          </c:xVal>
          <c:yVal>
            <c:numRef>
              <c:f>'EF &amp; CML'!$C$99</c:f>
              <c:numCache>
                <c:formatCode>General</c:formatCode>
                <c:ptCount val="1"/>
                <c:pt idx="0">
                  <c:v>0.1202972499104773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87-F248-BC0A-F33C3F878947}"/>
            </c:ext>
          </c:extLst>
        </c:ser>
        <c:ser>
          <c:idx val="9"/>
          <c:order val="7"/>
          <c:tx>
            <c:v>MSFT</c:v>
          </c:tx>
          <c:spPr>
            <a:ln w="25400" cap="flat" cmpd="dbl" algn="ctr">
              <a:solidFill>
                <a:schemeClr val="accent4">
                  <a:lumMod val="60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4">
                    <a:lumMod val="60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CML'!$B$97</c:f>
              <c:numCache>
                <c:formatCode>General</c:formatCode>
                <c:ptCount val="1"/>
                <c:pt idx="0">
                  <c:v>0.21508261592993794</c:v>
                </c:pt>
              </c:numCache>
            </c:numRef>
          </c:xVal>
          <c:yVal>
            <c:numRef>
              <c:f>'EF &amp; CML'!$C$97</c:f>
              <c:numCache>
                <c:formatCode>General</c:formatCode>
                <c:ptCount val="1"/>
                <c:pt idx="0">
                  <c:v>0.3333979456544387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287-F248-BC0A-F33C3F878947}"/>
            </c:ext>
          </c:extLst>
        </c:ser>
        <c:ser>
          <c:idx val="1"/>
          <c:order val="8"/>
          <c:tx>
            <c:v>EF</c:v>
          </c:tx>
          <c:spPr>
            <a:ln w="25400" cap="flat" cmpd="dbl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'EF &amp; CML'!$A$28:$A$49</c:f>
              <c:numCache>
                <c:formatCode>General</c:formatCode>
                <c:ptCount val="22"/>
                <c:pt idx="0">
                  <c:v>0.11135939521899893</c:v>
                </c:pt>
                <c:pt idx="1">
                  <c:v>0.11155911351831707</c:v>
                </c:pt>
                <c:pt idx="2">
                  <c:v>0.11234491936067688</c:v>
                </c:pt>
                <c:pt idx="3">
                  <c:v>0.11339903323885119</c:v>
                </c:pt>
                <c:pt idx="4">
                  <c:v>0.1147036627416391</c:v>
                </c:pt>
                <c:pt idx="5">
                  <c:v>0.11625036950494837</c:v>
                </c:pt>
                <c:pt idx="6">
                  <c:v>0.11802732035942483</c:v>
                </c:pt>
                <c:pt idx="7">
                  <c:v>0.12001542972294615</c:v>
                </c:pt>
                <c:pt idx="8">
                  <c:v>0.1222041995676526</c:v>
                </c:pt>
                <c:pt idx="9">
                  <c:v>0.12458271254534427</c:v>
                </c:pt>
                <c:pt idx="10">
                  <c:v>0.12714045986998432</c:v>
                </c:pt>
                <c:pt idx="11">
                  <c:v>0.12987949125233944</c:v>
                </c:pt>
                <c:pt idx="12">
                  <c:v>0.13283889231698159</c:v>
                </c:pt>
                <c:pt idx="13">
                  <c:v>0.13601112304544807</c:v>
                </c:pt>
                <c:pt idx="14">
                  <c:v>0.13938761083299711</c:v>
                </c:pt>
                <c:pt idx="15">
                  <c:v>0.1429969047848185</c:v>
                </c:pt>
                <c:pt idx="16">
                  <c:v>0.1468727076359776</c:v>
                </c:pt>
                <c:pt idx="17">
                  <c:v>0.15107705831820831</c:v>
                </c:pt>
                <c:pt idx="18">
                  <c:v>0.15561661983569791</c:v>
                </c:pt>
                <c:pt idx="19">
                  <c:v>0.16046293427222777</c:v>
                </c:pt>
                <c:pt idx="20">
                  <c:v>0.16402344471381908</c:v>
                </c:pt>
                <c:pt idx="21">
                  <c:v>0.1674324802831183</c:v>
                </c:pt>
              </c:numCache>
            </c:numRef>
          </c:xVal>
          <c:yVal>
            <c:numRef>
              <c:f>'EF &amp; CML'!$B$28:$B$49</c:f>
              <c:numCache>
                <c:formatCode>General</c:formatCode>
                <c:ptCount val="22"/>
                <c:pt idx="0">
                  <c:v>0.12904821048370654</c:v>
                </c:pt>
                <c:pt idx="1">
                  <c:v>0.13500000076353111</c:v>
                </c:pt>
                <c:pt idx="2">
                  <c:v>0.14500000005370514</c:v>
                </c:pt>
                <c:pt idx="3">
                  <c:v>0.15500000004063172</c:v>
                </c:pt>
                <c:pt idx="4">
                  <c:v>0.16500000005518692</c:v>
                </c:pt>
                <c:pt idx="5">
                  <c:v>0.17500000005827135</c:v>
                </c:pt>
                <c:pt idx="6">
                  <c:v>0.18500000000671493</c:v>
                </c:pt>
                <c:pt idx="7">
                  <c:v>0.1949999999838036</c:v>
                </c:pt>
                <c:pt idx="8">
                  <c:v>0.20499999997418569</c:v>
                </c:pt>
                <c:pt idx="9">
                  <c:v>0.21499999998338662</c:v>
                </c:pt>
                <c:pt idx="10">
                  <c:v>0.22499999998229636</c:v>
                </c:pt>
                <c:pt idx="11">
                  <c:v>0.23500099993540144</c:v>
                </c:pt>
                <c:pt idx="12">
                  <c:v>0.24499999993589633</c:v>
                </c:pt>
                <c:pt idx="13">
                  <c:v>0.25500099991967945</c:v>
                </c:pt>
                <c:pt idx="14">
                  <c:v>0.26499999987130518</c:v>
                </c:pt>
                <c:pt idx="15">
                  <c:v>0.27499999993603114</c:v>
                </c:pt>
                <c:pt idx="16">
                  <c:v>0.28499999996542874</c:v>
                </c:pt>
                <c:pt idx="17">
                  <c:v>0.29500000006972082</c:v>
                </c:pt>
                <c:pt idx="18">
                  <c:v>0.30500000007239314</c:v>
                </c:pt>
                <c:pt idx="19">
                  <c:v>0.31500000007239271</c:v>
                </c:pt>
                <c:pt idx="20">
                  <c:v>0.32200000000598672</c:v>
                </c:pt>
                <c:pt idx="21">
                  <c:v>0.32847730127675012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F4-5444-A212-5C7EBA8EE8D5}"/>
            </c:ext>
          </c:extLst>
        </c:ser>
        <c:ser>
          <c:idx val="10"/>
          <c:order val="9"/>
          <c:tx>
            <c:v>Risk free</c:v>
          </c:tx>
          <c:spPr>
            <a:ln w="25400" cap="flat" cmpd="dbl" algn="ctr">
              <a:solidFill>
                <a:schemeClr val="accent5">
                  <a:lumMod val="60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5">
                    <a:lumMod val="60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CML'!$B$94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'EF &amp; CML'!$C$94</c:f>
              <c:numCache>
                <c:formatCode>General</c:formatCode>
                <c:ptCount val="1"/>
                <c:pt idx="0">
                  <c:v>1.52E-2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ECF-9C41-A15F-FB173F2074EC}"/>
            </c:ext>
          </c:extLst>
        </c:ser>
        <c:ser>
          <c:idx val="4"/>
          <c:order val="10"/>
          <c:tx>
            <c:v>Equally-Weighted Portfolio</c:v>
          </c:tx>
          <c:spPr>
            <a:ln w="25400" cap="flat" cmpd="dbl" algn="ctr">
              <a:solidFill>
                <a:schemeClr val="accent5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5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CML'!$C$105</c:f>
              <c:numCache>
                <c:formatCode>General</c:formatCode>
                <c:ptCount val="1"/>
                <c:pt idx="0">
                  <c:v>0.13078840372466566</c:v>
                </c:pt>
              </c:numCache>
            </c:numRef>
          </c:xVal>
          <c:yVal>
            <c:numRef>
              <c:f>'EF &amp; CML'!$B$105</c:f>
              <c:numCache>
                <c:formatCode>General</c:formatCode>
                <c:ptCount val="1"/>
                <c:pt idx="0">
                  <c:v>0.20217893019424246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393-7C45-8118-A37DC3F521B3}"/>
            </c:ext>
          </c:extLst>
        </c:ser>
        <c:ser>
          <c:idx val="11"/>
          <c:order val="11"/>
          <c:tx>
            <c:v>EF2</c:v>
          </c:tx>
          <c:spPr>
            <a:ln w="25400" cap="flat" cmpd="dbl" algn="ctr">
              <a:solidFill>
                <a:schemeClr val="accent6">
                  <a:lumMod val="60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6">
                    <a:lumMod val="60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'EF &amp; CML'!$A$49:$A$56</c:f>
              <c:numCache>
                <c:formatCode>General</c:formatCode>
                <c:ptCount val="8"/>
                <c:pt idx="0">
                  <c:v>0.1674324802831183</c:v>
                </c:pt>
                <c:pt idx="1">
                  <c:v>0.17946812875928714</c:v>
                </c:pt>
                <c:pt idx="2">
                  <c:v>0.19148919594921021</c:v>
                </c:pt>
                <c:pt idx="3">
                  <c:v>0.20417071055043726</c:v>
                </c:pt>
                <c:pt idx="4">
                  <c:v>0.21742017959433357</c:v>
                </c:pt>
                <c:pt idx="5">
                  <c:v>0.23186745718731727</c:v>
                </c:pt>
                <c:pt idx="6">
                  <c:v>0.24867459518279758</c:v>
                </c:pt>
                <c:pt idx="7">
                  <c:v>0.28593830803120807</c:v>
                </c:pt>
              </c:numCache>
            </c:numRef>
          </c:xVal>
          <c:yVal>
            <c:numRef>
              <c:f>'EF &amp; CML'!$B$49:$B$56</c:f>
              <c:numCache>
                <c:formatCode>General</c:formatCode>
                <c:ptCount val="8"/>
                <c:pt idx="0">
                  <c:v>0.32847730127675012</c:v>
                </c:pt>
                <c:pt idx="1">
                  <c:v>0.34999999937559351</c:v>
                </c:pt>
                <c:pt idx="2">
                  <c:v>0.3700000004599342</c:v>
                </c:pt>
                <c:pt idx="3">
                  <c:v>0.38999999982957045</c:v>
                </c:pt>
                <c:pt idx="4">
                  <c:v>0.41000000003145198</c:v>
                </c:pt>
                <c:pt idx="5">
                  <c:v>0.4300009999815782</c:v>
                </c:pt>
                <c:pt idx="6">
                  <c:v>0.45000099999999998</c:v>
                </c:pt>
                <c:pt idx="7">
                  <c:v>0.48384365561945142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52-3245-A8DD-B38A4D1D043D}"/>
            </c:ext>
          </c:extLst>
        </c:ser>
        <c:ser>
          <c:idx val="12"/>
          <c:order val="12"/>
          <c:tx>
            <c:v>AMZN</c:v>
          </c:tx>
          <c:spPr>
            <a:ln w="25400" cap="flat" cmpd="dbl" algn="ctr">
              <a:solidFill>
                <a:schemeClr val="accent1">
                  <a:lumMod val="80000"/>
                  <a:lumOff val="20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80000"/>
                    <a:lumOff val="20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'EF &amp; CML'!$B$100</c:f>
              <c:numCache>
                <c:formatCode>General</c:formatCode>
                <c:ptCount val="1"/>
                <c:pt idx="0">
                  <c:v>0.28593830803120807</c:v>
                </c:pt>
              </c:numCache>
            </c:numRef>
          </c:xVal>
          <c:yVal>
            <c:numRef>
              <c:f>'EF &amp; CML'!$C$100</c:f>
              <c:numCache>
                <c:formatCode>General</c:formatCode>
                <c:ptCount val="1"/>
                <c:pt idx="0">
                  <c:v>0.48384365561945142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52-3245-A8DD-B38A4D1D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292959"/>
        <c:axId val="427818335"/>
      </c:scatterChart>
      <c:valAx>
        <c:axId val="42929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Standard</a:t>
                </a:r>
                <a:r>
                  <a:rPr lang="zh-CN" altLang="en-US" sz="1400" b="1" i="0" baseline="0"/>
                  <a:t> </a:t>
                </a:r>
                <a:r>
                  <a:rPr lang="en-US" altLang="zh-CN" sz="1400" b="1" i="0" baseline="0"/>
                  <a:t>Deviation</a:t>
                </a:r>
                <a:endParaRPr lang="en-US" sz="1400" b="1" i="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427818335"/>
        <c:crosses val="autoZero"/>
        <c:crossBetween val="midCat"/>
      </c:valAx>
      <c:valAx>
        <c:axId val="4278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Expected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429292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Historical Performance(2015-2020)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'Performance(2015-2020)'!$AG$2</c:f>
              <c:strCache>
                <c:ptCount val="1"/>
                <c:pt idx="0">
                  <c:v>Fund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130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BD4-EB4F-B3D3-96DCB29FD2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'Performance(2015-2020)'!$V$3:$V$1305</c:f>
              <c:numCache>
                <c:formatCode>m/d/yy</c:formatCode>
                <c:ptCount val="1303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42037</c:v>
                </c:pt>
                <c:pt idx="23">
                  <c:v>42038</c:v>
                </c:pt>
                <c:pt idx="24">
                  <c:v>42039</c:v>
                </c:pt>
                <c:pt idx="25">
                  <c:v>42040</c:v>
                </c:pt>
                <c:pt idx="26">
                  <c:v>42041</c:v>
                </c:pt>
                <c:pt idx="27">
                  <c:v>42044</c:v>
                </c:pt>
                <c:pt idx="28">
                  <c:v>42045</c:v>
                </c:pt>
                <c:pt idx="29">
                  <c:v>42046</c:v>
                </c:pt>
                <c:pt idx="30">
                  <c:v>42047</c:v>
                </c:pt>
                <c:pt idx="31">
                  <c:v>42048</c:v>
                </c:pt>
                <c:pt idx="32">
                  <c:v>42051</c:v>
                </c:pt>
                <c:pt idx="33">
                  <c:v>42052</c:v>
                </c:pt>
                <c:pt idx="34">
                  <c:v>42053</c:v>
                </c:pt>
                <c:pt idx="35">
                  <c:v>42054</c:v>
                </c:pt>
                <c:pt idx="36">
                  <c:v>42055</c:v>
                </c:pt>
                <c:pt idx="37">
                  <c:v>42058</c:v>
                </c:pt>
                <c:pt idx="38">
                  <c:v>42059</c:v>
                </c:pt>
                <c:pt idx="39">
                  <c:v>42060</c:v>
                </c:pt>
                <c:pt idx="40">
                  <c:v>42061</c:v>
                </c:pt>
                <c:pt idx="41">
                  <c:v>42062</c:v>
                </c:pt>
                <c:pt idx="42">
                  <c:v>42065</c:v>
                </c:pt>
                <c:pt idx="43">
                  <c:v>42066</c:v>
                </c:pt>
                <c:pt idx="44">
                  <c:v>42067</c:v>
                </c:pt>
                <c:pt idx="45">
                  <c:v>42068</c:v>
                </c:pt>
                <c:pt idx="46">
                  <c:v>42069</c:v>
                </c:pt>
                <c:pt idx="47">
                  <c:v>42072</c:v>
                </c:pt>
                <c:pt idx="48">
                  <c:v>42073</c:v>
                </c:pt>
                <c:pt idx="49">
                  <c:v>42074</c:v>
                </c:pt>
                <c:pt idx="50">
                  <c:v>42075</c:v>
                </c:pt>
                <c:pt idx="51">
                  <c:v>42076</c:v>
                </c:pt>
                <c:pt idx="52">
                  <c:v>42079</c:v>
                </c:pt>
                <c:pt idx="53">
                  <c:v>42080</c:v>
                </c:pt>
                <c:pt idx="54">
                  <c:v>42081</c:v>
                </c:pt>
                <c:pt idx="55">
                  <c:v>42082</c:v>
                </c:pt>
                <c:pt idx="56">
                  <c:v>42083</c:v>
                </c:pt>
                <c:pt idx="57">
                  <c:v>42086</c:v>
                </c:pt>
                <c:pt idx="58">
                  <c:v>42087</c:v>
                </c:pt>
                <c:pt idx="59">
                  <c:v>42088</c:v>
                </c:pt>
                <c:pt idx="60">
                  <c:v>42089</c:v>
                </c:pt>
                <c:pt idx="61">
                  <c:v>42090</c:v>
                </c:pt>
                <c:pt idx="62">
                  <c:v>42093</c:v>
                </c:pt>
                <c:pt idx="63">
                  <c:v>42094</c:v>
                </c:pt>
                <c:pt idx="64">
                  <c:v>42095</c:v>
                </c:pt>
                <c:pt idx="65">
                  <c:v>42096</c:v>
                </c:pt>
                <c:pt idx="66">
                  <c:v>42097</c:v>
                </c:pt>
                <c:pt idx="67">
                  <c:v>42100</c:v>
                </c:pt>
                <c:pt idx="68">
                  <c:v>42101</c:v>
                </c:pt>
                <c:pt idx="69">
                  <c:v>42102</c:v>
                </c:pt>
                <c:pt idx="70">
                  <c:v>42103</c:v>
                </c:pt>
                <c:pt idx="71">
                  <c:v>42104</c:v>
                </c:pt>
                <c:pt idx="72">
                  <c:v>42107</c:v>
                </c:pt>
                <c:pt idx="73">
                  <c:v>42108</c:v>
                </c:pt>
                <c:pt idx="74">
                  <c:v>42109</c:v>
                </c:pt>
                <c:pt idx="75">
                  <c:v>42110</c:v>
                </c:pt>
                <c:pt idx="76">
                  <c:v>42111</c:v>
                </c:pt>
                <c:pt idx="77">
                  <c:v>42114</c:v>
                </c:pt>
                <c:pt idx="78">
                  <c:v>42115</c:v>
                </c:pt>
                <c:pt idx="79">
                  <c:v>42116</c:v>
                </c:pt>
                <c:pt idx="80">
                  <c:v>42117</c:v>
                </c:pt>
                <c:pt idx="81">
                  <c:v>42118</c:v>
                </c:pt>
                <c:pt idx="82">
                  <c:v>42121</c:v>
                </c:pt>
                <c:pt idx="83">
                  <c:v>42122</c:v>
                </c:pt>
                <c:pt idx="84">
                  <c:v>42123</c:v>
                </c:pt>
                <c:pt idx="85">
                  <c:v>42124</c:v>
                </c:pt>
                <c:pt idx="86">
                  <c:v>42125</c:v>
                </c:pt>
                <c:pt idx="87">
                  <c:v>42128</c:v>
                </c:pt>
                <c:pt idx="88">
                  <c:v>42129</c:v>
                </c:pt>
                <c:pt idx="89">
                  <c:v>42130</c:v>
                </c:pt>
                <c:pt idx="90">
                  <c:v>42131</c:v>
                </c:pt>
                <c:pt idx="91">
                  <c:v>42132</c:v>
                </c:pt>
                <c:pt idx="92">
                  <c:v>42135</c:v>
                </c:pt>
                <c:pt idx="93">
                  <c:v>42136</c:v>
                </c:pt>
                <c:pt idx="94">
                  <c:v>42137</c:v>
                </c:pt>
                <c:pt idx="95">
                  <c:v>42138</c:v>
                </c:pt>
                <c:pt idx="96">
                  <c:v>42139</c:v>
                </c:pt>
                <c:pt idx="97">
                  <c:v>42142</c:v>
                </c:pt>
                <c:pt idx="98">
                  <c:v>42143</c:v>
                </c:pt>
                <c:pt idx="99">
                  <c:v>42144</c:v>
                </c:pt>
                <c:pt idx="100">
                  <c:v>42145</c:v>
                </c:pt>
                <c:pt idx="101">
                  <c:v>42146</c:v>
                </c:pt>
                <c:pt idx="102">
                  <c:v>42149</c:v>
                </c:pt>
                <c:pt idx="103">
                  <c:v>42150</c:v>
                </c:pt>
                <c:pt idx="104">
                  <c:v>42151</c:v>
                </c:pt>
                <c:pt idx="105">
                  <c:v>42152</c:v>
                </c:pt>
                <c:pt idx="106">
                  <c:v>42153</c:v>
                </c:pt>
                <c:pt idx="107">
                  <c:v>42156</c:v>
                </c:pt>
                <c:pt idx="108">
                  <c:v>42157</c:v>
                </c:pt>
                <c:pt idx="109">
                  <c:v>42158</c:v>
                </c:pt>
                <c:pt idx="110">
                  <c:v>42159</c:v>
                </c:pt>
                <c:pt idx="111">
                  <c:v>42160</c:v>
                </c:pt>
                <c:pt idx="112">
                  <c:v>42163</c:v>
                </c:pt>
                <c:pt idx="113">
                  <c:v>42164</c:v>
                </c:pt>
                <c:pt idx="114">
                  <c:v>42165</c:v>
                </c:pt>
                <c:pt idx="115">
                  <c:v>42166</c:v>
                </c:pt>
                <c:pt idx="116">
                  <c:v>42167</c:v>
                </c:pt>
                <c:pt idx="117">
                  <c:v>42170</c:v>
                </c:pt>
                <c:pt idx="118">
                  <c:v>42171</c:v>
                </c:pt>
                <c:pt idx="119">
                  <c:v>42172</c:v>
                </c:pt>
                <c:pt idx="120">
                  <c:v>42173</c:v>
                </c:pt>
                <c:pt idx="121">
                  <c:v>42174</c:v>
                </c:pt>
                <c:pt idx="122">
                  <c:v>42177</c:v>
                </c:pt>
                <c:pt idx="123">
                  <c:v>42178</c:v>
                </c:pt>
                <c:pt idx="124">
                  <c:v>42179</c:v>
                </c:pt>
                <c:pt idx="125">
                  <c:v>42180</c:v>
                </c:pt>
                <c:pt idx="126">
                  <c:v>42181</c:v>
                </c:pt>
                <c:pt idx="127">
                  <c:v>42184</c:v>
                </c:pt>
                <c:pt idx="128">
                  <c:v>42185</c:v>
                </c:pt>
                <c:pt idx="129">
                  <c:v>42186</c:v>
                </c:pt>
                <c:pt idx="130">
                  <c:v>42187</c:v>
                </c:pt>
                <c:pt idx="131">
                  <c:v>42188</c:v>
                </c:pt>
                <c:pt idx="132">
                  <c:v>42191</c:v>
                </c:pt>
                <c:pt idx="133">
                  <c:v>42192</c:v>
                </c:pt>
                <c:pt idx="134">
                  <c:v>42193</c:v>
                </c:pt>
                <c:pt idx="135">
                  <c:v>42194</c:v>
                </c:pt>
                <c:pt idx="136">
                  <c:v>42195</c:v>
                </c:pt>
                <c:pt idx="137">
                  <c:v>42198</c:v>
                </c:pt>
                <c:pt idx="138">
                  <c:v>42199</c:v>
                </c:pt>
                <c:pt idx="139">
                  <c:v>42200</c:v>
                </c:pt>
                <c:pt idx="140">
                  <c:v>42201</c:v>
                </c:pt>
                <c:pt idx="141">
                  <c:v>42202</c:v>
                </c:pt>
                <c:pt idx="142">
                  <c:v>42205</c:v>
                </c:pt>
                <c:pt idx="143">
                  <c:v>42206</c:v>
                </c:pt>
                <c:pt idx="144">
                  <c:v>42207</c:v>
                </c:pt>
                <c:pt idx="145">
                  <c:v>42208</c:v>
                </c:pt>
                <c:pt idx="146">
                  <c:v>42209</c:v>
                </c:pt>
                <c:pt idx="147">
                  <c:v>42212</c:v>
                </c:pt>
                <c:pt idx="148">
                  <c:v>42213</c:v>
                </c:pt>
                <c:pt idx="149">
                  <c:v>42214</c:v>
                </c:pt>
                <c:pt idx="150">
                  <c:v>42215</c:v>
                </c:pt>
                <c:pt idx="151">
                  <c:v>42216</c:v>
                </c:pt>
                <c:pt idx="152">
                  <c:v>42219</c:v>
                </c:pt>
                <c:pt idx="153">
                  <c:v>42220</c:v>
                </c:pt>
                <c:pt idx="154">
                  <c:v>42221</c:v>
                </c:pt>
                <c:pt idx="155">
                  <c:v>42222</c:v>
                </c:pt>
                <c:pt idx="156">
                  <c:v>42223</c:v>
                </c:pt>
                <c:pt idx="157">
                  <c:v>42226</c:v>
                </c:pt>
                <c:pt idx="158">
                  <c:v>42227</c:v>
                </c:pt>
                <c:pt idx="159">
                  <c:v>42228</c:v>
                </c:pt>
                <c:pt idx="160">
                  <c:v>42229</c:v>
                </c:pt>
                <c:pt idx="161">
                  <c:v>42230</c:v>
                </c:pt>
                <c:pt idx="162">
                  <c:v>42233</c:v>
                </c:pt>
                <c:pt idx="163">
                  <c:v>42234</c:v>
                </c:pt>
                <c:pt idx="164">
                  <c:v>42235</c:v>
                </c:pt>
                <c:pt idx="165">
                  <c:v>42236</c:v>
                </c:pt>
                <c:pt idx="166">
                  <c:v>42237</c:v>
                </c:pt>
                <c:pt idx="167">
                  <c:v>42240</c:v>
                </c:pt>
                <c:pt idx="168">
                  <c:v>42241</c:v>
                </c:pt>
                <c:pt idx="169">
                  <c:v>42242</c:v>
                </c:pt>
                <c:pt idx="170">
                  <c:v>42243</c:v>
                </c:pt>
                <c:pt idx="171">
                  <c:v>42244</c:v>
                </c:pt>
                <c:pt idx="172">
                  <c:v>42247</c:v>
                </c:pt>
                <c:pt idx="173">
                  <c:v>42248</c:v>
                </c:pt>
                <c:pt idx="174">
                  <c:v>42249</c:v>
                </c:pt>
                <c:pt idx="175">
                  <c:v>42250</c:v>
                </c:pt>
                <c:pt idx="176">
                  <c:v>42251</c:v>
                </c:pt>
                <c:pt idx="177">
                  <c:v>42254</c:v>
                </c:pt>
                <c:pt idx="178">
                  <c:v>42255</c:v>
                </c:pt>
                <c:pt idx="179">
                  <c:v>42256</c:v>
                </c:pt>
                <c:pt idx="180">
                  <c:v>42257</c:v>
                </c:pt>
                <c:pt idx="181">
                  <c:v>42258</c:v>
                </c:pt>
                <c:pt idx="182">
                  <c:v>42261</c:v>
                </c:pt>
                <c:pt idx="183">
                  <c:v>42262</c:v>
                </c:pt>
                <c:pt idx="184">
                  <c:v>42263</c:v>
                </c:pt>
                <c:pt idx="185">
                  <c:v>42264</c:v>
                </c:pt>
                <c:pt idx="186">
                  <c:v>42265</c:v>
                </c:pt>
                <c:pt idx="187">
                  <c:v>42268</c:v>
                </c:pt>
                <c:pt idx="188">
                  <c:v>42269</c:v>
                </c:pt>
                <c:pt idx="189">
                  <c:v>42270</c:v>
                </c:pt>
                <c:pt idx="190">
                  <c:v>42271</c:v>
                </c:pt>
                <c:pt idx="191">
                  <c:v>42272</c:v>
                </c:pt>
                <c:pt idx="192">
                  <c:v>42275</c:v>
                </c:pt>
                <c:pt idx="193">
                  <c:v>42276</c:v>
                </c:pt>
                <c:pt idx="194">
                  <c:v>42277</c:v>
                </c:pt>
                <c:pt idx="195">
                  <c:v>42278</c:v>
                </c:pt>
                <c:pt idx="196">
                  <c:v>42279</c:v>
                </c:pt>
                <c:pt idx="197">
                  <c:v>42282</c:v>
                </c:pt>
                <c:pt idx="198">
                  <c:v>42283</c:v>
                </c:pt>
                <c:pt idx="199">
                  <c:v>42284</c:v>
                </c:pt>
                <c:pt idx="200">
                  <c:v>42285</c:v>
                </c:pt>
                <c:pt idx="201">
                  <c:v>42286</c:v>
                </c:pt>
                <c:pt idx="202">
                  <c:v>42289</c:v>
                </c:pt>
                <c:pt idx="203">
                  <c:v>42290</c:v>
                </c:pt>
                <c:pt idx="204">
                  <c:v>42291</c:v>
                </c:pt>
                <c:pt idx="205">
                  <c:v>42292</c:v>
                </c:pt>
                <c:pt idx="206">
                  <c:v>42293</c:v>
                </c:pt>
                <c:pt idx="207">
                  <c:v>42296</c:v>
                </c:pt>
                <c:pt idx="208">
                  <c:v>42297</c:v>
                </c:pt>
                <c:pt idx="209">
                  <c:v>42298</c:v>
                </c:pt>
                <c:pt idx="210">
                  <c:v>42299</c:v>
                </c:pt>
                <c:pt idx="211">
                  <c:v>42300</c:v>
                </c:pt>
                <c:pt idx="212">
                  <c:v>42303</c:v>
                </c:pt>
                <c:pt idx="213">
                  <c:v>42304</c:v>
                </c:pt>
                <c:pt idx="214">
                  <c:v>42305</c:v>
                </c:pt>
                <c:pt idx="215">
                  <c:v>42306</c:v>
                </c:pt>
                <c:pt idx="216">
                  <c:v>42307</c:v>
                </c:pt>
                <c:pt idx="217">
                  <c:v>42310</c:v>
                </c:pt>
                <c:pt idx="218">
                  <c:v>42311</c:v>
                </c:pt>
                <c:pt idx="219">
                  <c:v>42312</c:v>
                </c:pt>
                <c:pt idx="220">
                  <c:v>42313</c:v>
                </c:pt>
                <c:pt idx="221">
                  <c:v>42314</c:v>
                </c:pt>
                <c:pt idx="222">
                  <c:v>42317</c:v>
                </c:pt>
                <c:pt idx="223">
                  <c:v>42318</c:v>
                </c:pt>
                <c:pt idx="224">
                  <c:v>42319</c:v>
                </c:pt>
                <c:pt idx="225">
                  <c:v>42320</c:v>
                </c:pt>
                <c:pt idx="226">
                  <c:v>42321</c:v>
                </c:pt>
                <c:pt idx="227">
                  <c:v>42324</c:v>
                </c:pt>
                <c:pt idx="228">
                  <c:v>42325</c:v>
                </c:pt>
                <c:pt idx="229">
                  <c:v>42326</c:v>
                </c:pt>
                <c:pt idx="230">
                  <c:v>42327</c:v>
                </c:pt>
                <c:pt idx="231">
                  <c:v>42328</c:v>
                </c:pt>
                <c:pt idx="232">
                  <c:v>42331</c:v>
                </c:pt>
                <c:pt idx="233">
                  <c:v>42332</c:v>
                </c:pt>
                <c:pt idx="234">
                  <c:v>42333</c:v>
                </c:pt>
                <c:pt idx="235">
                  <c:v>42334</c:v>
                </c:pt>
                <c:pt idx="236">
                  <c:v>42335</c:v>
                </c:pt>
                <c:pt idx="237">
                  <c:v>42338</c:v>
                </c:pt>
                <c:pt idx="238">
                  <c:v>42339</c:v>
                </c:pt>
                <c:pt idx="239">
                  <c:v>42340</c:v>
                </c:pt>
                <c:pt idx="240">
                  <c:v>42341</c:v>
                </c:pt>
                <c:pt idx="241">
                  <c:v>42342</c:v>
                </c:pt>
                <c:pt idx="242">
                  <c:v>42345</c:v>
                </c:pt>
                <c:pt idx="243">
                  <c:v>42346</c:v>
                </c:pt>
                <c:pt idx="244">
                  <c:v>42347</c:v>
                </c:pt>
                <c:pt idx="245">
                  <c:v>42348</c:v>
                </c:pt>
                <c:pt idx="246">
                  <c:v>42349</c:v>
                </c:pt>
                <c:pt idx="247">
                  <c:v>42352</c:v>
                </c:pt>
                <c:pt idx="248">
                  <c:v>42353</c:v>
                </c:pt>
                <c:pt idx="249">
                  <c:v>42354</c:v>
                </c:pt>
                <c:pt idx="250">
                  <c:v>42355</c:v>
                </c:pt>
                <c:pt idx="251">
                  <c:v>42356</c:v>
                </c:pt>
                <c:pt idx="252">
                  <c:v>42359</c:v>
                </c:pt>
                <c:pt idx="253">
                  <c:v>42360</c:v>
                </c:pt>
                <c:pt idx="254">
                  <c:v>42361</c:v>
                </c:pt>
                <c:pt idx="255">
                  <c:v>42362</c:v>
                </c:pt>
                <c:pt idx="256">
                  <c:v>42363</c:v>
                </c:pt>
                <c:pt idx="257">
                  <c:v>42366</c:v>
                </c:pt>
                <c:pt idx="258">
                  <c:v>42367</c:v>
                </c:pt>
                <c:pt idx="259">
                  <c:v>42368</c:v>
                </c:pt>
                <c:pt idx="260">
                  <c:v>42369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  <c:pt idx="1191">
                  <c:v>43675</c:v>
                </c:pt>
                <c:pt idx="1192">
                  <c:v>43676</c:v>
                </c:pt>
                <c:pt idx="1193">
                  <c:v>43677</c:v>
                </c:pt>
                <c:pt idx="1194">
                  <c:v>43678</c:v>
                </c:pt>
                <c:pt idx="1195">
                  <c:v>43679</c:v>
                </c:pt>
                <c:pt idx="1196">
                  <c:v>43682</c:v>
                </c:pt>
                <c:pt idx="1197">
                  <c:v>43683</c:v>
                </c:pt>
                <c:pt idx="1198">
                  <c:v>43684</c:v>
                </c:pt>
                <c:pt idx="1199">
                  <c:v>43685</c:v>
                </c:pt>
                <c:pt idx="1200">
                  <c:v>43686</c:v>
                </c:pt>
                <c:pt idx="1201">
                  <c:v>43689</c:v>
                </c:pt>
                <c:pt idx="1202">
                  <c:v>43690</c:v>
                </c:pt>
                <c:pt idx="1203">
                  <c:v>43691</c:v>
                </c:pt>
                <c:pt idx="1204">
                  <c:v>43692</c:v>
                </c:pt>
                <c:pt idx="1205">
                  <c:v>43693</c:v>
                </c:pt>
                <c:pt idx="1206">
                  <c:v>43696</c:v>
                </c:pt>
                <c:pt idx="1207">
                  <c:v>43697</c:v>
                </c:pt>
                <c:pt idx="1208">
                  <c:v>43698</c:v>
                </c:pt>
                <c:pt idx="1209">
                  <c:v>43699</c:v>
                </c:pt>
                <c:pt idx="1210">
                  <c:v>43700</c:v>
                </c:pt>
                <c:pt idx="1211">
                  <c:v>43703</c:v>
                </c:pt>
                <c:pt idx="1212">
                  <c:v>43704</c:v>
                </c:pt>
                <c:pt idx="1213">
                  <c:v>43705</c:v>
                </c:pt>
                <c:pt idx="1214">
                  <c:v>43706</c:v>
                </c:pt>
                <c:pt idx="1215">
                  <c:v>43707</c:v>
                </c:pt>
                <c:pt idx="1216">
                  <c:v>43710</c:v>
                </c:pt>
                <c:pt idx="1217">
                  <c:v>43711</c:v>
                </c:pt>
                <c:pt idx="1218">
                  <c:v>43712</c:v>
                </c:pt>
                <c:pt idx="1219">
                  <c:v>43713</c:v>
                </c:pt>
                <c:pt idx="1220">
                  <c:v>43714</c:v>
                </c:pt>
                <c:pt idx="1221">
                  <c:v>43717</c:v>
                </c:pt>
                <c:pt idx="1222">
                  <c:v>43718</c:v>
                </c:pt>
                <c:pt idx="1223">
                  <c:v>43719</c:v>
                </c:pt>
                <c:pt idx="1224">
                  <c:v>43720</c:v>
                </c:pt>
                <c:pt idx="1225">
                  <c:v>43721</c:v>
                </c:pt>
                <c:pt idx="1226">
                  <c:v>43724</c:v>
                </c:pt>
                <c:pt idx="1227">
                  <c:v>43725</c:v>
                </c:pt>
                <c:pt idx="1228">
                  <c:v>43726</c:v>
                </c:pt>
                <c:pt idx="1229">
                  <c:v>43727</c:v>
                </c:pt>
                <c:pt idx="1230">
                  <c:v>43728</c:v>
                </c:pt>
                <c:pt idx="1231">
                  <c:v>43731</c:v>
                </c:pt>
                <c:pt idx="1232">
                  <c:v>43732</c:v>
                </c:pt>
                <c:pt idx="1233">
                  <c:v>43733</c:v>
                </c:pt>
                <c:pt idx="1234">
                  <c:v>43734</c:v>
                </c:pt>
                <c:pt idx="1235">
                  <c:v>43735</c:v>
                </c:pt>
                <c:pt idx="1236">
                  <c:v>43738</c:v>
                </c:pt>
                <c:pt idx="1237">
                  <c:v>43739</c:v>
                </c:pt>
                <c:pt idx="1238">
                  <c:v>43740</c:v>
                </c:pt>
                <c:pt idx="1239">
                  <c:v>43741</c:v>
                </c:pt>
                <c:pt idx="1240">
                  <c:v>43742</c:v>
                </c:pt>
                <c:pt idx="1241">
                  <c:v>43745</c:v>
                </c:pt>
                <c:pt idx="1242">
                  <c:v>43746</c:v>
                </c:pt>
                <c:pt idx="1243">
                  <c:v>43747</c:v>
                </c:pt>
                <c:pt idx="1244">
                  <c:v>43748</c:v>
                </c:pt>
                <c:pt idx="1245">
                  <c:v>43749</c:v>
                </c:pt>
                <c:pt idx="1246">
                  <c:v>43752</c:v>
                </c:pt>
                <c:pt idx="1247">
                  <c:v>43753</c:v>
                </c:pt>
                <c:pt idx="1248">
                  <c:v>43754</c:v>
                </c:pt>
                <c:pt idx="1249">
                  <c:v>43755</c:v>
                </c:pt>
                <c:pt idx="1250">
                  <c:v>43756</c:v>
                </c:pt>
                <c:pt idx="1251">
                  <c:v>43759</c:v>
                </c:pt>
                <c:pt idx="1252">
                  <c:v>43760</c:v>
                </c:pt>
                <c:pt idx="1253">
                  <c:v>43761</c:v>
                </c:pt>
                <c:pt idx="1254">
                  <c:v>43762</c:v>
                </c:pt>
                <c:pt idx="1255">
                  <c:v>43763</c:v>
                </c:pt>
                <c:pt idx="1256">
                  <c:v>43766</c:v>
                </c:pt>
                <c:pt idx="1257">
                  <c:v>43767</c:v>
                </c:pt>
                <c:pt idx="1258">
                  <c:v>43768</c:v>
                </c:pt>
                <c:pt idx="1259">
                  <c:v>43769</c:v>
                </c:pt>
                <c:pt idx="1260">
                  <c:v>43770</c:v>
                </c:pt>
                <c:pt idx="1261">
                  <c:v>43773</c:v>
                </c:pt>
                <c:pt idx="1262">
                  <c:v>43774</c:v>
                </c:pt>
                <c:pt idx="1263">
                  <c:v>43775</c:v>
                </c:pt>
                <c:pt idx="1264">
                  <c:v>43776</c:v>
                </c:pt>
                <c:pt idx="1265">
                  <c:v>43777</c:v>
                </c:pt>
                <c:pt idx="1266">
                  <c:v>43780</c:v>
                </c:pt>
                <c:pt idx="1267">
                  <c:v>43781</c:v>
                </c:pt>
                <c:pt idx="1268">
                  <c:v>43782</c:v>
                </c:pt>
                <c:pt idx="1269">
                  <c:v>43783</c:v>
                </c:pt>
                <c:pt idx="1270">
                  <c:v>43784</c:v>
                </c:pt>
                <c:pt idx="1271">
                  <c:v>43787</c:v>
                </c:pt>
                <c:pt idx="1272">
                  <c:v>43788</c:v>
                </c:pt>
                <c:pt idx="1273">
                  <c:v>43789</c:v>
                </c:pt>
                <c:pt idx="1274">
                  <c:v>43790</c:v>
                </c:pt>
                <c:pt idx="1275">
                  <c:v>43791</c:v>
                </c:pt>
                <c:pt idx="1276">
                  <c:v>43794</c:v>
                </c:pt>
                <c:pt idx="1277">
                  <c:v>43795</c:v>
                </c:pt>
                <c:pt idx="1278">
                  <c:v>43796</c:v>
                </c:pt>
                <c:pt idx="1279">
                  <c:v>43797</c:v>
                </c:pt>
                <c:pt idx="1280">
                  <c:v>43798</c:v>
                </c:pt>
                <c:pt idx="1281">
                  <c:v>43801</c:v>
                </c:pt>
                <c:pt idx="1282">
                  <c:v>43802</c:v>
                </c:pt>
                <c:pt idx="1283">
                  <c:v>43803</c:v>
                </c:pt>
                <c:pt idx="1284">
                  <c:v>43804</c:v>
                </c:pt>
                <c:pt idx="1285">
                  <c:v>43805</c:v>
                </c:pt>
                <c:pt idx="1286">
                  <c:v>43808</c:v>
                </c:pt>
                <c:pt idx="1287">
                  <c:v>43809</c:v>
                </c:pt>
                <c:pt idx="1288">
                  <c:v>43810</c:v>
                </c:pt>
                <c:pt idx="1289">
                  <c:v>43811</c:v>
                </c:pt>
                <c:pt idx="1290">
                  <c:v>43812</c:v>
                </c:pt>
                <c:pt idx="1291">
                  <c:v>43815</c:v>
                </c:pt>
                <c:pt idx="1292">
                  <c:v>43816</c:v>
                </c:pt>
                <c:pt idx="1293">
                  <c:v>43817</c:v>
                </c:pt>
                <c:pt idx="1294">
                  <c:v>43818</c:v>
                </c:pt>
                <c:pt idx="1295">
                  <c:v>43819</c:v>
                </c:pt>
                <c:pt idx="1296">
                  <c:v>43822</c:v>
                </c:pt>
                <c:pt idx="1297">
                  <c:v>43823</c:v>
                </c:pt>
                <c:pt idx="1298">
                  <c:v>43824</c:v>
                </c:pt>
                <c:pt idx="1299">
                  <c:v>43825</c:v>
                </c:pt>
                <c:pt idx="1300">
                  <c:v>43826</c:v>
                </c:pt>
                <c:pt idx="1301">
                  <c:v>43829</c:v>
                </c:pt>
                <c:pt idx="1302">
                  <c:v>43830</c:v>
                </c:pt>
              </c:numCache>
            </c:numRef>
          </c:cat>
          <c:val>
            <c:numRef>
              <c:f>'Performance(2015-2020)'!$AG$3:$AG$1305</c:f>
              <c:numCache>
                <c:formatCode>General</c:formatCode>
                <c:ptCount val="1303"/>
                <c:pt idx="0">
                  <c:v>0</c:v>
                </c:pt>
                <c:pt idx="1">
                  <c:v>0</c:v>
                </c:pt>
                <c:pt idx="2">
                  <c:v>-1.6116248348745033E-2</c:v>
                </c:pt>
                <c:pt idx="3">
                  <c:v>-2.4042272126816422E-2</c:v>
                </c:pt>
                <c:pt idx="4">
                  <c:v>-1.2153236459709449E-2</c:v>
                </c:pt>
                <c:pt idx="5">
                  <c:v>4.2272126816378375E-3</c:v>
                </c:pt>
                <c:pt idx="6">
                  <c:v>-3.1704095112287112E-3</c:v>
                </c:pt>
                <c:pt idx="7">
                  <c:v>-9.7754293262881653E-3</c:v>
                </c:pt>
                <c:pt idx="8">
                  <c:v>-1.2417437252311814E-2</c:v>
                </c:pt>
                <c:pt idx="9">
                  <c:v>-1.7437252311757079E-2</c:v>
                </c:pt>
                <c:pt idx="10">
                  <c:v>-2.7741083223249752E-2</c:v>
                </c:pt>
                <c:pt idx="11">
                  <c:v>-1.4795244385733097E-2</c:v>
                </c:pt>
                <c:pt idx="12">
                  <c:v>-1.4795244385733097E-2</c:v>
                </c:pt>
                <c:pt idx="13">
                  <c:v>-1.5059445178335462E-2</c:v>
                </c:pt>
                <c:pt idx="14">
                  <c:v>-1.0832232496697514E-2</c:v>
                </c:pt>
                <c:pt idx="15">
                  <c:v>2.1136063408191408E-3</c:v>
                </c:pt>
                <c:pt idx="16">
                  <c:v>-4.4914134742403133E-3</c:v>
                </c:pt>
                <c:pt idx="17">
                  <c:v>-2.1136063408186967E-3</c:v>
                </c:pt>
                <c:pt idx="18">
                  <c:v>-1.5323645970937605E-2</c:v>
                </c:pt>
                <c:pt idx="19">
                  <c:v>-2.6155878467635008E-2</c:v>
                </c:pt>
                <c:pt idx="20">
                  <c:v>-1.7437252311756635E-2</c:v>
                </c:pt>
                <c:pt idx="21">
                  <c:v>-3.1175693527080162E-2</c:v>
                </c:pt>
                <c:pt idx="22">
                  <c:v>-1.8758256274768459E-2</c:v>
                </c:pt>
                <c:pt idx="23">
                  <c:v>-3.6988110964329968E-3</c:v>
                </c:pt>
                <c:pt idx="24">
                  <c:v>-1.1624834874504497E-2</c:v>
                </c:pt>
                <c:pt idx="25">
                  <c:v>-1.0568031704092373E-3</c:v>
                </c:pt>
                <c:pt idx="26">
                  <c:v>-4.4914134742402023E-3</c:v>
                </c:pt>
                <c:pt idx="27">
                  <c:v>-6.6050198150592321E-3</c:v>
                </c:pt>
                <c:pt idx="28">
                  <c:v>2.6420079260240925E-3</c:v>
                </c:pt>
                <c:pt idx="29">
                  <c:v>1.5852047556144111E-3</c:v>
                </c:pt>
                <c:pt idx="30">
                  <c:v>1.1096433289300212E-2</c:v>
                </c:pt>
                <c:pt idx="31">
                  <c:v>1.6116248348745366E-2</c:v>
                </c:pt>
                <c:pt idx="32">
                  <c:v>1.6116248348745366E-2</c:v>
                </c:pt>
                <c:pt idx="33">
                  <c:v>1.7173051519154825E-2</c:v>
                </c:pt>
                <c:pt idx="34">
                  <c:v>1.5852047556143001E-2</c:v>
                </c:pt>
                <c:pt idx="35">
                  <c:v>1.4002642007926225E-2</c:v>
                </c:pt>
                <c:pt idx="36">
                  <c:v>1.9022457067371379E-2</c:v>
                </c:pt>
                <c:pt idx="37">
                  <c:v>1.796565389696192E-2</c:v>
                </c:pt>
                <c:pt idx="38">
                  <c:v>1.8494055482166649E-2</c:v>
                </c:pt>
                <c:pt idx="39">
                  <c:v>1.7173051519154825E-2</c:v>
                </c:pt>
                <c:pt idx="40">
                  <c:v>1.5587846763540414E-2</c:v>
                </c:pt>
                <c:pt idx="41">
                  <c:v>1.4002642007926225E-2</c:v>
                </c:pt>
                <c:pt idx="42">
                  <c:v>1.9286657859973522E-2</c:v>
                </c:pt>
                <c:pt idx="43">
                  <c:v>1.3474240422721273E-2</c:v>
                </c:pt>
                <c:pt idx="44">
                  <c:v>8.454425363276119E-3</c:v>
                </c:pt>
                <c:pt idx="45">
                  <c:v>7.6618229854690245E-3</c:v>
                </c:pt>
                <c:pt idx="46">
                  <c:v>-8.1902245706737542E-3</c:v>
                </c:pt>
                <c:pt idx="47">
                  <c:v>-5.0198150594453761E-3</c:v>
                </c:pt>
                <c:pt idx="48">
                  <c:v>-2.3513870541611581E-2</c:v>
                </c:pt>
                <c:pt idx="49">
                  <c:v>-2.668428005284007E-2</c:v>
                </c:pt>
                <c:pt idx="50">
                  <c:v>-1.7965653896961697E-2</c:v>
                </c:pt>
                <c:pt idx="51">
                  <c:v>-2.3249669749009327E-2</c:v>
                </c:pt>
                <c:pt idx="52">
                  <c:v>-1.0568031704095038E-2</c:v>
                </c:pt>
                <c:pt idx="53">
                  <c:v>-1.4531043593130843E-2</c:v>
                </c:pt>
                <c:pt idx="54">
                  <c:v>-1.0568031704094594E-3</c:v>
                </c:pt>
                <c:pt idx="55">
                  <c:v>-6.8692206076617079E-3</c:v>
                </c:pt>
                <c:pt idx="56">
                  <c:v>3.9630118890356947E-3</c:v>
                </c:pt>
                <c:pt idx="57">
                  <c:v>4.2272126816380595E-3</c:v>
                </c:pt>
                <c:pt idx="58">
                  <c:v>-1.5852047556141891E-3</c:v>
                </c:pt>
                <c:pt idx="59">
                  <c:v>-1.6644649933949651E-2</c:v>
                </c:pt>
                <c:pt idx="60">
                  <c:v>-1.8229854689563951E-2</c:v>
                </c:pt>
                <c:pt idx="61">
                  <c:v>-1.5323645970937716E-2</c:v>
                </c:pt>
                <c:pt idx="62">
                  <c:v>-3.1704095112283781E-3</c:v>
                </c:pt>
                <c:pt idx="63">
                  <c:v>-1.1624834874504497E-2</c:v>
                </c:pt>
                <c:pt idx="64">
                  <c:v>-1.611624834874481E-2</c:v>
                </c:pt>
                <c:pt idx="65">
                  <c:v>-1.347424042272094E-2</c:v>
                </c:pt>
                <c:pt idx="66">
                  <c:v>-1.347424042272094E-2</c:v>
                </c:pt>
                <c:pt idx="67">
                  <c:v>-5.5482166446496617E-3</c:v>
                </c:pt>
                <c:pt idx="68">
                  <c:v>-7.9260237780711673E-3</c:v>
                </c:pt>
                <c:pt idx="69">
                  <c:v>-5.8124174372519155E-3</c:v>
                </c:pt>
                <c:pt idx="70">
                  <c:v>-1.8494055482162208E-3</c:v>
                </c:pt>
                <c:pt idx="71">
                  <c:v>4.4914134742408685E-3</c:v>
                </c:pt>
                <c:pt idx="72">
                  <c:v>-1.0568031704091263E-3</c:v>
                </c:pt>
                <c:pt idx="73">
                  <c:v>5.2840158520495173E-4</c:v>
                </c:pt>
                <c:pt idx="74">
                  <c:v>7.6618229854692466E-3</c:v>
                </c:pt>
                <c:pt idx="75">
                  <c:v>7.1334214002642948E-3</c:v>
                </c:pt>
                <c:pt idx="76">
                  <c:v>-4.4914134742402023E-3</c:v>
                </c:pt>
                <c:pt idx="77">
                  <c:v>5.2840158520477409E-3</c:v>
                </c:pt>
                <c:pt idx="78">
                  <c:v>2.6420079260240925E-3</c:v>
                </c:pt>
                <c:pt idx="79">
                  <c:v>7.9260237780713894E-3</c:v>
                </c:pt>
                <c:pt idx="80">
                  <c:v>9.5112285336855784E-3</c:v>
                </c:pt>
                <c:pt idx="81">
                  <c:v>9.2470277410832136E-3</c:v>
                </c:pt>
                <c:pt idx="82">
                  <c:v>6.8692206076617079E-3</c:v>
                </c:pt>
                <c:pt idx="83">
                  <c:v>1.0832232496697403E-2</c:v>
                </c:pt>
                <c:pt idx="84">
                  <c:v>4.2272126816380595E-3</c:v>
                </c:pt>
                <c:pt idx="85">
                  <c:v>-4.7556142668426782E-3</c:v>
                </c:pt>
                <c:pt idx="86">
                  <c:v>5.8124174372524706E-3</c:v>
                </c:pt>
                <c:pt idx="87">
                  <c:v>8.1902245706737542E-3</c:v>
                </c:pt>
                <c:pt idx="88">
                  <c:v>-3.6988110964329968E-3</c:v>
                </c:pt>
                <c:pt idx="89">
                  <c:v>-8.454425363275786E-3</c:v>
                </c:pt>
                <c:pt idx="90">
                  <c:v>-4.7556142668424561E-3</c:v>
                </c:pt>
                <c:pt idx="91">
                  <c:v>7.9260237780716114E-3</c:v>
                </c:pt>
                <c:pt idx="92">
                  <c:v>3.6988110964335519E-3</c:v>
                </c:pt>
                <c:pt idx="93">
                  <c:v>2.6420079260258689E-4</c:v>
                </c:pt>
                <c:pt idx="94">
                  <c:v>1.8494055482167759E-3</c:v>
                </c:pt>
                <c:pt idx="95">
                  <c:v>1.1889035667107084E-2</c:v>
                </c:pt>
                <c:pt idx="96">
                  <c:v>1.3474240422721495E-2</c:v>
                </c:pt>
                <c:pt idx="97">
                  <c:v>1.6116248348745366E-2</c:v>
                </c:pt>
                <c:pt idx="98">
                  <c:v>1.4266842800528812E-2</c:v>
                </c:pt>
                <c:pt idx="99">
                  <c:v>1.4266842800528812E-2</c:v>
                </c:pt>
                <c:pt idx="100">
                  <c:v>1.7173051519155047E-2</c:v>
                </c:pt>
                <c:pt idx="101">
                  <c:v>1.3474240422721717E-2</c:v>
                </c:pt>
                <c:pt idx="102">
                  <c:v>1.3474240422721717E-2</c:v>
                </c:pt>
                <c:pt idx="103">
                  <c:v>2.6420079260245366E-3</c:v>
                </c:pt>
                <c:pt idx="104">
                  <c:v>1.2153236459710115E-2</c:v>
                </c:pt>
                <c:pt idx="105">
                  <c:v>1.1624834874505385E-2</c:v>
                </c:pt>
                <c:pt idx="106">
                  <c:v>5.0198150594460422E-3</c:v>
                </c:pt>
                <c:pt idx="107">
                  <c:v>6.0766182298555016E-3</c:v>
                </c:pt>
                <c:pt idx="108">
                  <c:v>4.4914134742413125E-3</c:v>
                </c:pt>
                <c:pt idx="109">
                  <c:v>5.5482166446507719E-3</c:v>
                </c:pt>
                <c:pt idx="110">
                  <c:v>-3.170409511227934E-3</c:v>
                </c:pt>
                <c:pt idx="111">
                  <c:v>-6.8692206076610418E-3</c:v>
                </c:pt>
                <c:pt idx="112">
                  <c:v>-1.1889035667106307E-2</c:v>
                </c:pt>
                <c:pt idx="113">
                  <c:v>-1.6116248348744255E-2</c:v>
                </c:pt>
                <c:pt idx="114">
                  <c:v>-4.4914134742397582E-3</c:v>
                </c:pt>
                <c:pt idx="115">
                  <c:v>-1.3210039630113801E-3</c:v>
                </c:pt>
                <c:pt idx="116">
                  <c:v>-9.2470277410826585E-3</c:v>
                </c:pt>
                <c:pt idx="117">
                  <c:v>-1.4795244385732653E-2</c:v>
                </c:pt>
                <c:pt idx="118">
                  <c:v>-8.9828269484805157E-3</c:v>
                </c:pt>
                <c:pt idx="119">
                  <c:v>-6.3408190224566452E-3</c:v>
                </c:pt>
                <c:pt idx="120">
                  <c:v>3.9630118890359167E-3</c:v>
                </c:pt>
                <c:pt idx="121">
                  <c:v>-2.6420079260203178E-4</c:v>
                </c:pt>
                <c:pt idx="122">
                  <c:v>4.2272126816382816E-3</c:v>
                </c:pt>
                <c:pt idx="123">
                  <c:v>3.434610303831187E-3</c:v>
                </c:pt>
                <c:pt idx="124">
                  <c:v>-3.9630118890352506E-3</c:v>
                </c:pt>
                <c:pt idx="125">
                  <c:v>-8.1902245706734211E-3</c:v>
                </c:pt>
                <c:pt idx="126">
                  <c:v>-9.2470277410828805E-3</c:v>
                </c:pt>
                <c:pt idx="127">
                  <c:v>-2.9854689564068448E-2</c:v>
                </c:pt>
                <c:pt idx="128">
                  <c:v>-2.8533685601056402E-2</c:v>
                </c:pt>
                <c:pt idx="129">
                  <c:v>-2.1664464993394583E-2</c:v>
                </c:pt>
                <c:pt idx="130">
                  <c:v>-2.2721268163804154E-2</c:v>
                </c:pt>
                <c:pt idx="131">
                  <c:v>-2.2721268163804154E-2</c:v>
                </c:pt>
                <c:pt idx="132">
                  <c:v>-2.6684280052839737E-2</c:v>
                </c:pt>
                <c:pt idx="133">
                  <c:v>-2.034346103038287E-2</c:v>
                </c:pt>
                <c:pt idx="134">
                  <c:v>-3.5667107001320586E-2</c:v>
                </c:pt>
                <c:pt idx="135">
                  <c:v>-3.6723910171730156E-2</c:v>
                </c:pt>
                <c:pt idx="136">
                  <c:v>-2.7476882430646943E-2</c:v>
                </c:pt>
                <c:pt idx="137">
                  <c:v>-1.611624834874481E-2</c:v>
                </c:pt>
                <c:pt idx="138">
                  <c:v>-1.2417437252311592E-2</c:v>
                </c:pt>
                <c:pt idx="139">
                  <c:v>-1.5323645970937716E-2</c:v>
                </c:pt>
                <c:pt idx="140">
                  <c:v>-8.9828269484808487E-3</c:v>
                </c:pt>
                <c:pt idx="141">
                  <c:v>-1.0832232496697403E-2</c:v>
                </c:pt>
                <c:pt idx="142">
                  <c:v>-1.1096433289299767E-2</c:v>
                </c:pt>
                <c:pt idx="143">
                  <c:v>-1.6908850726552016E-2</c:v>
                </c:pt>
                <c:pt idx="144">
                  <c:v>-2.1664464993394805E-2</c:v>
                </c:pt>
                <c:pt idx="145">
                  <c:v>-2.615587846763523E-2</c:v>
                </c:pt>
                <c:pt idx="146">
                  <c:v>-4.0686922060765851E-2</c:v>
                </c:pt>
                <c:pt idx="147">
                  <c:v>-4.4649933949801657E-2</c:v>
                </c:pt>
                <c:pt idx="148">
                  <c:v>-3.3025099075296938E-2</c:v>
                </c:pt>
                <c:pt idx="149">
                  <c:v>-2.6948480845442213E-2</c:v>
                </c:pt>
                <c:pt idx="150">
                  <c:v>-2.6684280052839737E-2</c:v>
                </c:pt>
                <c:pt idx="151">
                  <c:v>-2.7741083223249419E-2</c:v>
                </c:pt>
                <c:pt idx="152">
                  <c:v>-3.1439894319682749E-2</c:v>
                </c:pt>
                <c:pt idx="153">
                  <c:v>-3.6195508586525538E-2</c:v>
                </c:pt>
                <c:pt idx="154">
                  <c:v>-3.0118890356670702E-2</c:v>
                </c:pt>
                <c:pt idx="155">
                  <c:v>-3.7780713342139727E-2</c:v>
                </c:pt>
                <c:pt idx="156">
                  <c:v>-4.0686922060765851E-2</c:v>
                </c:pt>
                <c:pt idx="157">
                  <c:v>-2.7212681638044578E-2</c:v>
                </c:pt>
                <c:pt idx="158">
                  <c:v>-3.7516512549537362E-2</c:v>
                </c:pt>
                <c:pt idx="159">
                  <c:v>-3.5402906208718332E-2</c:v>
                </c:pt>
                <c:pt idx="160">
                  <c:v>-3.8309114927344456E-2</c:v>
                </c:pt>
                <c:pt idx="161">
                  <c:v>-3.6195508586525427E-2</c:v>
                </c:pt>
                <c:pt idx="162">
                  <c:v>-3.0118890356670591E-2</c:v>
                </c:pt>
                <c:pt idx="163">
                  <c:v>-3.3553500660501556E-2</c:v>
                </c:pt>
                <c:pt idx="164">
                  <c:v>-4.1743725231175088E-2</c:v>
                </c:pt>
                <c:pt idx="165">
                  <c:v>-5.9709379128136675E-2</c:v>
                </c:pt>
                <c:pt idx="166">
                  <c:v>-8.8507265521795886E-2</c:v>
                </c:pt>
                <c:pt idx="167">
                  <c:v>-0.12338177014530971</c:v>
                </c:pt>
                <c:pt idx="168">
                  <c:v>-0.13685601056803076</c:v>
                </c:pt>
                <c:pt idx="169">
                  <c:v>-0.10568031704095027</c:v>
                </c:pt>
                <c:pt idx="170">
                  <c:v>-8.4808454425362445E-2</c:v>
                </c:pt>
                <c:pt idx="171">
                  <c:v>-8.4015852047555351E-2</c:v>
                </c:pt>
                <c:pt idx="172">
                  <c:v>-9.0092470277410075E-2</c:v>
                </c:pt>
                <c:pt idx="173">
                  <c:v>-0.11624834874504519</c:v>
                </c:pt>
                <c:pt idx="174">
                  <c:v>-0.10118890356670962</c:v>
                </c:pt>
                <c:pt idx="175">
                  <c:v>-9.9339498018493066E-2</c:v>
                </c:pt>
                <c:pt idx="176">
                  <c:v>-0.11307793923381682</c:v>
                </c:pt>
                <c:pt idx="177">
                  <c:v>-0.11307793923381682</c:v>
                </c:pt>
                <c:pt idx="178">
                  <c:v>-9.4848084544252864E-2</c:v>
                </c:pt>
                <c:pt idx="179">
                  <c:v>-0.1085865257595765</c:v>
                </c:pt>
                <c:pt idx="180">
                  <c:v>-0.10383091149273371</c:v>
                </c:pt>
                <c:pt idx="181">
                  <c:v>-0.10092470277410759</c:v>
                </c:pt>
                <c:pt idx="182">
                  <c:v>-0.10488771466314317</c:v>
                </c:pt>
                <c:pt idx="183">
                  <c:v>-9.3527080581240818E-2</c:v>
                </c:pt>
                <c:pt idx="184">
                  <c:v>-8.5336856010567286E-2</c:v>
                </c:pt>
                <c:pt idx="185">
                  <c:v>-8.8507265521795775E-2</c:v>
                </c:pt>
                <c:pt idx="186">
                  <c:v>-0.10462351387054081</c:v>
                </c:pt>
                <c:pt idx="187">
                  <c:v>-0.10224570673711952</c:v>
                </c:pt>
                <c:pt idx="188">
                  <c:v>-0.11413474240422639</c:v>
                </c:pt>
                <c:pt idx="189">
                  <c:v>-0.11677675033025026</c:v>
                </c:pt>
                <c:pt idx="190">
                  <c:v>-0.11915455746367154</c:v>
                </c:pt>
                <c:pt idx="191">
                  <c:v>-0.12047556142668359</c:v>
                </c:pt>
                <c:pt idx="192">
                  <c:v>-0.13976221928665711</c:v>
                </c:pt>
                <c:pt idx="193">
                  <c:v>-0.13738441215323571</c:v>
                </c:pt>
                <c:pt idx="194">
                  <c:v>-0.12232496697490014</c:v>
                </c:pt>
                <c:pt idx="195">
                  <c:v>-0.12523117569352626</c:v>
                </c:pt>
                <c:pt idx="196">
                  <c:v>-0.11228533685600961</c:v>
                </c:pt>
                <c:pt idx="197">
                  <c:v>-9.3791281373843183E-2</c:v>
                </c:pt>
                <c:pt idx="198">
                  <c:v>-9.5112285336855007E-2</c:v>
                </c:pt>
                <c:pt idx="199">
                  <c:v>-8.6922060766181253E-2</c:v>
                </c:pt>
                <c:pt idx="200">
                  <c:v>-7.9260237780712228E-2</c:v>
                </c:pt>
                <c:pt idx="201">
                  <c:v>-7.9524438573314593E-2</c:v>
                </c:pt>
                <c:pt idx="202">
                  <c:v>-8.0317040951121799E-2</c:v>
                </c:pt>
                <c:pt idx="203">
                  <c:v>-8.718626155878384E-2</c:v>
                </c:pt>
                <c:pt idx="204">
                  <c:v>-9.0620871862614694E-2</c:v>
                </c:pt>
                <c:pt idx="205">
                  <c:v>-8.084544253632675E-2</c:v>
                </c:pt>
                <c:pt idx="206">
                  <c:v>-7.6618229854688691E-2</c:v>
                </c:pt>
                <c:pt idx="207">
                  <c:v>-7.8203434610302991E-2</c:v>
                </c:pt>
                <c:pt idx="208">
                  <c:v>-7.9524438573314815E-2</c:v>
                </c:pt>
                <c:pt idx="209">
                  <c:v>-8.401585204755524E-2</c:v>
                </c:pt>
                <c:pt idx="210">
                  <c:v>-6.7899603698810207E-2</c:v>
                </c:pt>
                <c:pt idx="211">
                  <c:v>-5.785997357992001E-2</c:v>
                </c:pt>
                <c:pt idx="212">
                  <c:v>-6.0501981505943658E-2</c:v>
                </c:pt>
                <c:pt idx="213">
                  <c:v>-6.4993394980184083E-2</c:v>
                </c:pt>
                <c:pt idx="214">
                  <c:v>-5.3104359313076888E-2</c:v>
                </c:pt>
                <c:pt idx="215">
                  <c:v>-5.6010568031703234E-2</c:v>
                </c:pt>
                <c:pt idx="216">
                  <c:v>-5.7331571994715058E-2</c:v>
                </c:pt>
                <c:pt idx="217">
                  <c:v>-4.4914134742403466E-2</c:v>
                </c:pt>
                <c:pt idx="218">
                  <c:v>-4.3064729194186802E-2</c:v>
                </c:pt>
                <c:pt idx="219">
                  <c:v>-4.6763540290620131E-2</c:v>
                </c:pt>
                <c:pt idx="220">
                  <c:v>-4.8877146631439161E-2</c:v>
                </c:pt>
                <c:pt idx="221">
                  <c:v>-5.0198150594450985E-2</c:v>
                </c:pt>
                <c:pt idx="222">
                  <c:v>-5.7595772787317534E-2</c:v>
                </c:pt>
                <c:pt idx="223">
                  <c:v>-5.9180977542931834E-2</c:v>
                </c:pt>
                <c:pt idx="224">
                  <c:v>-6.1822985468955705E-2</c:v>
                </c:pt>
                <c:pt idx="225">
                  <c:v>-7.5297225891676867E-2</c:v>
                </c:pt>
                <c:pt idx="226">
                  <c:v>-8.5072655217964699E-2</c:v>
                </c:pt>
                <c:pt idx="227">
                  <c:v>-7.1598414795243426E-2</c:v>
                </c:pt>
                <c:pt idx="228">
                  <c:v>-7.239101717305052E-2</c:v>
                </c:pt>
                <c:pt idx="229">
                  <c:v>-5.7859973579919899E-2</c:v>
                </c:pt>
                <c:pt idx="230">
                  <c:v>-5.7859973579919899E-2</c:v>
                </c:pt>
                <c:pt idx="231">
                  <c:v>-5.4689564068691188E-2</c:v>
                </c:pt>
                <c:pt idx="232">
                  <c:v>-5.6803170409510217E-2</c:v>
                </c:pt>
                <c:pt idx="233">
                  <c:v>-5.4953764861293553E-2</c:v>
                </c:pt>
                <c:pt idx="234">
                  <c:v>-5.4425363276089045E-2</c:v>
                </c:pt>
                <c:pt idx="235">
                  <c:v>-5.4425363276089045E-2</c:v>
                </c:pt>
                <c:pt idx="236">
                  <c:v>-5.3632760898281839E-2</c:v>
                </c:pt>
                <c:pt idx="237">
                  <c:v>-5.6538969616907964E-2</c:v>
                </c:pt>
                <c:pt idx="238">
                  <c:v>-4.8348745046234098E-2</c:v>
                </c:pt>
                <c:pt idx="239">
                  <c:v>-5.8652575957726771E-2</c:v>
                </c:pt>
                <c:pt idx="240">
                  <c:v>-7.2655217965652774E-2</c:v>
                </c:pt>
                <c:pt idx="241">
                  <c:v>-5.3632760898281617E-2</c:v>
                </c:pt>
                <c:pt idx="242">
                  <c:v>-5.8388375165124407E-2</c:v>
                </c:pt>
                <c:pt idx="243">
                  <c:v>-6.5257595772786114E-2</c:v>
                </c:pt>
                <c:pt idx="244">
                  <c:v>-7.2391017173050409E-2</c:v>
                </c:pt>
                <c:pt idx="245">
                  <c:v>-7.0805812417436109E-2</c:v>
                </c:pt>
                <c:pt idx="246">
                  <c:v>-8.7186261558783618E-2</c:v>
                </c:pt>
                <c:pt idx="247">
                  <c:v>-8.5601056803169207E-2</c:v>
                </c:pt>
                <c:pt idx="248">
                  <c:v>-0.13659180977542817</c:v>
                </c:pt>
                <c:pt idx="249">
                  <c:v>-0.12311756935270701</c:v>
                </c:pt>
                <c:pt idx="250">
                  <c:v>-0.13553500660501872</c:v>
                </c:pt>
                <c:pt idx="251">
                  <c:v>-0.14848084544253526</c:v>
                </c:pt>
                <c:pt idx="252">
                  <c:v>-0.14161162483487322</c:v>
                </c:pt>
                <c:pt idx="253">
                  <c:v>-0.13289299867899484</c:v>
                </c:pt>
                <c:pt idx="254">
                  <c:v>-0.12258916776750206</c:v>
                </c:pt>
                <c:pt idx="255">
                  <c:v>-0.12417437252311636</c:v>
                </c:pt>
                <c:pt idx="256">
                  <c:v>-0.12417437252311636</c:v>
                </c:pt>
                <c:pt idx="257">
                  <c:v>-0.13051519154557356</c:v>
                </c:pt>
                <c:pt idx="258">
                  <c:v>-0.12153236459709271</c:v>
                </c:pt>
                <c:pt idx="259">
                  <c:v>-0.12734478203434496</c:v>
                </c:pt>
                <c:pt idx="260">
                  <c:v>-0.13632760898282592</c:v>
                </c:pt>
                <c:pt idx="261">
                  <c:v>-0.14689564068692096</c:v>
                </c:pt>
                <c:pt idx="262">
                  <c:v>-0.14557463672390891</c:v>
                </c:pt>
                <c:pt idx="263">
                  <c:v>-0.15614266842800417</c:v>
                </c:pt>
                <c:pt idx="264">
                  <c:v>-0.1746367239101706</c:v>
                </c:pt>
                <c:pt idx="265">
                  <c:v>-0.18467635402906091</c:v>
                </c:pt>
                <c:pt idx="266">
                  <c:v>-0.18335535006604908</c:v>
                </c:pt>
                <c:pt idx="267">
                  <c:v>-0.17754293262879683</c:v>
                </c:pt>
                <c:pt idx="268">
                  <c:v>-0.19550858652575842</c:v>
                </c:pt>
                <c:pt idx="269">
                  <c:v>-0.18203434610303715</c:v>
                </c:pt>
                <c:pt idx="270">
                  <c:v>-0.19841479524438455</c:v>
                </c:pt>
                <c:pt idx="271">
                  <c:v>-0.19841479524438455</c:v>
                </c:pt>
                <c:pt idx="272">
                  <c:v>-0.19841479524438455</c:v>
                </c:pt>
                <c:pt idx="273">
                  <c:v>-0.20766182298546776</c:v>
                </c:pt>
                <c:pt idx="274">
                  <c:v>-0.20449141347423916</c:v>
                </c:pt>
                <c:pt idx="275">
                  <c:v>-0.18890356671069886</c:v>
                </c:pt>
                <c:pt idx="276">
                  <c:v>-0.2002642007926011</c:v>
                </c:pt>
                <c:pt idx="277">
                  <c:v>-0.18652575957727735</c:v>
                </c:pt>
                <c:pt idx="278">
                  <c:v>-0.19498018494055347</c:v>
                </c:pt>
                <c:pt idx="279">
                  <c:v>-0.19445178335534874</c:v>
                </c:pt>
                <c:pt idx="280">
                  <c:v>-0.17516512549537511</c:v>
                </c:pt>
                <c:pt idx="281">
                  <c:v>-0.17490092470277274</c:v>
                </c:pt>
                <c:pt idx="282">
                  <c:v>-0.18943196829590359</c:v>
                </c:pt>
                <c:pt idx="283">
                  <c:v>-0.1830911492734465</c:v>
                </c:pt>
                <c:pt idx="284">
                  <c:v>-0.17965653896961553</c:v>
                </c:pt>
                <c:pt idx="285">
                  <c:v>-0.19260237780713219</c:v>
                </c:pt>
                <c:pt idx="286">
                  <c:v>-0.20105680317040819</c:v>
                </c:pt>
                <c:pt idx="287">
                  <c:v>-0.20528401585204625</c:v>
                </c:pt>
                <c:pt idx="288">
                  <c:v>-0.20739762219286528</c:v>
                </c:pt>
                <c:pt idx="289">
                  <c:v>-0.21611624834874354</c:v>
                </c:pt>
                <c:pt idx="290">
                  <c:v>-0.20184940554821507</c:v>
                </c:pt>
                <c:pt idx="291">
                  <c:v>-0.20184940554821507</c:v>
                </c:pt>
                <c:pt idx="292">
                  <c:v>-0.18784676354028917</c:v>
                </c:pt>
                <c:pt idx="293">
                  <c:v>-0.17463672391017027</c:v>
                </c:pt>
                <c:pt idx="294">
                  <c:v>-0.17542932628797736</c:v>
                </c:pt>
                <c:pt idx="295">
                  <c:v>-0.1767503302509893</c:v>
                </c:pt>
                <c:pt idx="296">
                  <c:v>-0.16591809775429189</c:v>
                </c:pt>
                <c:pt idx="297">
                  <c:v>-0.17384412153236328</c:v>
                </c:pt>
                <c:pt idx="298">
                  <c:v>-0.17040951122853232</c:v>
                </c:pt>
                <c:pt idx="299">
                  <c:v>-0.16169088507265383</c:v>
                </c:pt>
                <c:pt idx="300">
                  <c:v>-0.16486129458388232</c:v>
                </c:pt>
                <c:pt idx="301">
                  <c:v>-0.17040951122853232</c:v>
                </c:pt>
                <c:pt idx="302">
                  <c:v>-0.15165125495376353</c:v>
                </c:pt>
                <c:pt idx="303">
                  <c:v>-0.14768824306472783</c:v>
                </c:pt>
                <c:pt idx="304">
                  <c:v>-0.1431968295904873</c:v>
                </c:pt>
                <c:pt idx="305">
                  <c:v>-0.13949801849405408</c:v>
                </c:pt>
                <c:pt idx="306">
                  <c:v>-0.13606340819022311</c:v>
                </c:pt>
                <c:pt idx="307">
                  <c:v>-0.1447820343461016</c:v>
                </c:pt>
                <c:pt idx="308">
                  <c:v>-0.14029062087186117</c:v>
                </c:pt>
                <c:pt idx="309">
                  <c:v>-0.13949801849405397</c:v>
                </c:pt>
                <c:pt idx="310">
                  <c:v>-0.12734478203434463</c:v>
                </c:pt>
                <c:pt idx="311">
                  <c:v>-0.12866578599735667</c:v>
                </c:pt>
                <c:pt idx="312">
                  <c:v>-0.13527080581241613</c:v>
                </c:pt>
                <c:pt idx="313">
                  <c:v>-0.12919418758256129</c:v>
                </c:pt>
                <c:pt idx="314">
                  <c:v>-0.12258916776750184</c:v>
                </c:pt>
                <c:pt idx="315">
                  <c:v>-0.11915455746367087</c:v>
                </c:pt>
                <c:pt idx="316">
                  <c:v>-0.11756935270805668</c:v>
                </c:pt>
                <c:pt idx="317">
                  <c:v>-0.11756935270805668</c:v>
                </c:pt>
                <c:pt idx="318">
                  <c:v>-0.1244385733157185</c:v>
                </c:pt>
                <c:pt idx="319">
                  <c:v>-0.12549537648612807</c:v>
                </c:pt>
                <c:pt idx="320">
                  <c:v>-0.12549537648612807</c:v>
                </c:pt>
                <c:pt idx="321">
                  <c:v>-0.12417437252311636</c:v>
                </c:pt>
                <c:pt idx="322">
                  <c:v>-0.11598414795244272</c:v>
                </c:pt>
                <c:pt idx="323">
                  <c:v>-0.11307793923381659</c:v>
                </c:pt>
                <c:pt idx="324">
                  <c:v>-0.11360634081902143</c:v>
                </c:pt>
                <c:pt idx="325">
                  <c:v>-0.10885072655217853</c:v>
                </c:pt>
                <c:pt idx="326">
                  <c:v>-0.11096433289299756</c:v>
                </c:pt>
                <c:pt idx="327">
                  <c:v>-0.11836195508586422</c:v>
                </c:pt>
                <c:pt idx="328">
                  <c:v>-0.10964332892998563</c:v>
                </c:pt>
                <c:pt idx="329">
                  <c:v>-0.12047556142668325</c:v>
                </c:pt>
                <c:pt idx="330">
                  <c:v>-0.11836195508586422</c:v>
                </c:pt>
                <c:pt idx="331">
                  <c:v>-0.11968295904887605</c:v>
                </c:pt>
                <c:pt idx="332">
                  <c:v>-0.11096433289299767</c:v>
                </c:pt>
                <c:pt idx="333">
                  <c:v>-0.10303830911492617</c:v>
                </c:pt>
                <c:pt idx="334">
                  <c:v>-0.10568031704094993</c:v>
                </c:pt>
                <c:pt idx="335">
                  <c:v>-0.10700132100396187</c:v>
                </c:pt>
                <c:pt idx="336">
                  <c:v>-0.1019815059445166</c:v>
                </c:pt>
                <c:pt idx="337">
                  <c:v>-0.10013210039629983</c:v>
                </c:pt>
                <c:pt idx="338">
                  <c:v>-0.10092470277410703</c:v>
                </c:pt>
                <c:pt idx="339">
                  <c:v>-0.1051519154557452</c:v>
                </c:pt>
                <c:pt idx="340">
                  <c:v>-0.10409511228533563</c:v>
                </c:pt>
                <c:pt idx="341">
                  <c:v>-0.10462351387054025</c:v>
                </c:pt>
                <c:pt idx="342">
                  <c:v>-0.10303830911492595</c:v>
                </c:pt>
                <c:pt idx="343">
                  <c:v>-0.10171730515191402</c:v>
                </c:pt>
                <c:pt idx="344">
                  <c:v>-0.10990752972258777</c:v>
                </c:pt>
                <c:pt idx="345">
                  <c:v>-0.12047556142668281</c:v>
                </c:pt>
                <c:pt idx="346">
                  <c:v>-0.11519154557463518</c:v>
                </c:pt>
                <c:pt idx="347">
                  <c:v>-0.12338177014530893</c:v>
                </c:pt>
                <c:pt idx="348">
                  <c:v>-0.12760898282694688</c:v>
                </c:pt>
                <c:pt idx="349">
                  <c:v>-0.12892998678995882</c:v>
                </c:pt>
                <c:pt idx="350">
                  <c:v>-0.12575957727873022</c:v>
                </c:pt>
                <c:pt idx="351">
                  <c:v>-0.12470277410832065</c:v>
                </c:pt>
                <c:pt idx="352">
                  <c:v>-0.11519154557463507</c:v>
                </c:pt>
                <c:pt idx="353">
                  <c:v>-0.12285336856010398</c:v>
                </c:pt>
                <c:pt idx="354">
                  <c:v>-0.12232496697489925</c:v>
                </c:pt>
                <c:pt idx="355">
                  <c:v>-0.12945838837516332</c:v>
                </c:pt>
                <c:pt idx="356">
                  <c:v>-0.12153236459709194</c:v>
                </c:pt>
                <c:pt idx="357">
                  <c:v>-0.13025099075297031</c:v>
                </c:pt>
                <c:pt idx="358">
                  <c:v>-0.13262879788639181</c:v>
                </c:pt>
                <c:pt idx="359">
                  <c:v>-0.13421400264200589</c:v>
                </c:pt>
                <c:pt idx="360">
                  <c:v>-0.12787318361954891</c:v>
                </c:pt>
                <c:pt idx="361">
                  <c:v>-0.12892998678995837</c:v>
                </c:pt>
                <c:pt idx="362">
                  <c:v>-0.11677675033024904</c:v>
                </c:pt>
                <c:pt idx="363">
                  <c:v>-0.10937912813738238</c:v>
                </c:pt>
                <c:pt idx="364">
                  <c:v>-0.10937912813738238</c:v>
                </c:pt>
                <c:pt idx="365">
                  <c:v>-0.10488771466314184</c:v>
                </c:pt>
                <c:pt idx="366">
                  <c:v>-0.10488771466314184</c:v>
                </c:pt>
                <c:pt idx="367">
                  <c:v>-0.10435931307793722</c:v>
                </c:pt>
                <c:pt idx="368">
                  <c:v>-0.10488771466314184</c:v>
                </c:pt>
                <c:pt idx="369">
                  <c:v>-0.1019815059445156</c:v>
                </c:pt>
                <c:pt idx="370">
                  <c:v>-0.10383091149273227</c:v>
                </c:pt>
                <c:pt idx="371">
                  <c:v>-0.10066050198150389</c:v>
                </c:pt>
                <c:pt idx="372">
                  <c:v>-9.9339498018491845E-2</c:v>
                </c:pt>
                <c:pt idx="373">
                  <c:v>-9.6697490092468197E-2</c:v>
                </c:pt>
                <c:pt idx="374">
                  <c:v>-9.8018494055480021E-2</c:v>
                </c:pt>
                <c:pt idx="375">
                  <c:v>-0.10488771466314184</c:v>
                </c:pt>
                <c:pt idx="376">
                  <c:v>-0.11254953764861086</c:v>
                </c:pt>
                <c:pt idx="377">
                  <c:v>-0.11413474240422516</c:v>
                </c:pt>
                <c:pt idx="378">
                  <c:v>-0.11492734478203237</c:v>
                </c:pt>
                <c:pt idx="379">
                  <c:v>-0.11043593130779195</c:v>
                </c:pt>
                <c:pt idx="380">
                  <c:v>-0.11228533685600861</c:v>
                </c:pt>
                <c:pt idx="381">
                  <c:v>-0.10700132100396109</c:v>
                </c:pt>
                <c:pt idx="382">
                  <c:v>-0.10937912813738238</c:v>
                </c:pt>
                <c:pt idx="383">
                  <c:v>-0.10964332892998474</c:v>
                </c:pt>
                <c:pt idx="384">
                  <c:v>-9.6961690885070673E-2</c:v>
                </c:pt>
                <c:pt idx="385">
                  <c:v>-0.12919418758256063</c:v>
                </c:pt>
                <c:pt idx="386">
                  <c:v>-0.14557463672390791</c:v>
                </c:pt>
                <c:pt idx="387">
                  <c:v>-0.132364597093789</c:v>
                </c:pt>
                <c:pt idx="388">
                  <c:v>-0.11836195508586322</c:v>
                </c:pt>
                <c:pt idx="389">
                  <c:v>-0.10409511228533486</c:v>
                </c:pt>
                <c:pt idx="390">
                  <c:v>-0.1019815059445156</c:v>
                </c:pt>
                <c:pt idx="391">
                  <c:v>-0.1019815059445156</c:v>
                </c:pt>
                <c:pt idx="392">
                  <c:v>-0.10832232496697269</c:v>
                </c:pt>
                <c:pt idx="393">
                  <c:v>-0.10303830911492495</c:v>
                </c:pt>
                <c:pt idx="394">
                  <c:v>-0.10330250990752743</c:v>
                </c:pt>
                <c:pt idx="395">
                  <c:v>-8.956406869220368E-2</c:v>
                </c:pt>
                <c:pt idx="396">
                  <c:v>-8.5072655217963145E-2</c:v>
                </c:pt>
                <c:pt idx="397">
                  <c:v>-7.6354029062084661E-2</c:v>
                </c:pt>
                <c:pt idx="398">
                  <c:v>-7.529722589167509E-2</c:v>
                </c:pt>
                <c:pt idx="399">
                  <c:v>-7.159841479524176E-2</c:v>
                </c:pt>
                <c:pt idx="400">
                  <c:v>-7.1862615587844125E-2</c:v>
                </c:pt>
                <c:pt idx="401">
                  <c:v>-6.9749009247025207E-2</c:v>
                </c:pt>
                <c:pt idx="402">
                  <c:v>-7.1334214002639507E-2</c:v>
                </c:pt>
                <c:pt idx="403">
                  <c:v>-6.6314398943194131E-2</c:v>
                </c:pt>
                <c:pt idx="404">
                  <c:v>-6.9220607661820477E-2</c:v>
                </c:pt>
                <c:pt idx="405">
                  <c:v>-6.4993394980182417E-2</c:v>
                </c:pt>
                <c:pt idx="406">
                  <c:v>-6.6050198150591877E-2</c:v>
                </c:pt>
                <c:pt idx="407">
                  <c:v>-6.6842800528398971E-2</c:v>
                </c:pt>
                <c:pt idx="408">
                  <c:v>-6.7635402906206066E-2</c:v>
                </c:pt>
                <c:pt idx="409">
                  <c:v>-6.6842800528398971E-2</c:v>
                </c:pt>
                <c:pt idx="410">
                  <c:v>-6.3936591809772736E-2</c:v>
                </c:pt>
                <c:pt idx="411">
                  <c:v>-6.3672391017170371E-2</c:v>
                </c:pt>
                <c:pt idx="412">
                  <c:v>-7.107001321003692E-2</c:v>
                </c:pt>
                <c:pt idx="413">
                  <c:v>-6.9749009247024985E-2</c:v>
                </c:pt>
                <c:pt idx="414">
                  <c:v>-6.8956406869217779E-2</c:v>
                </c:pt>
                <c:pt idx="415">
                  <c:v>-5.9709379128134454E-2</c:v>
                </c:pt>
                <c:pt idx="416">
                  <c:v>-5.997357992073693E-2</c:v>
                </c:pt>
                <c:pt idx="417">
                  <c:v>-6.0766182298544025E-2</c:v>
                </c:pt>
                <c:pt idx="418">
                  <c:v>-6.2879788639362943E-2</c:v>
                </c:pt>
                <c:pt idx="419">
                  <c:v>-5.7859973579917789E-2</c:v>
                </c:pt>
                <c:pt idx="420">
                  <c:v>-5.8916776750327249E-2</c:v>
                </c:pt>
                <c:pt idx="421">
                  <c:v>-5.5482166446496173E-2</c:v>
                </c:pt>
                <c:pt idx="422">
                  <c:v>-6.1030383091146168E-2</c:v>
                </c:pt>
                <c:pt idx="423">
                  <c:v>-5.9709379128134232E-2</c:v>
                </c:pt>
                <c:pt idx="424">
                  <c:v>-5.6274768824303378E-2</c:v>
                </c:pt>
                <c:pt idx="425">
                  <c:v>-5.6803170409507997E-2</c:v>
                </c:pt>
                <c:pt idx="426">
                  <c:v>-5.8388375165122408E-2</c:v>
                </c:pt>
                <c:pt idx="427">
                  <c:v>-5.4161162483484349E-2</c:v>
                </c:pt>
                <c:pt idx="428">
                  <c:v>-5.8916776750327138E-2</c:v>
                </c:pt>
                <c:pt idx="429">
                  <c:v>-5.9445178335531756E-2</c:v>
                </c:pt>
                <c:pt idx="430">
                  <c:v>-6.0501981505941216E-2</c:v>
                </c:pt>
                <c:pt idx="431">
                  <c:v>-5.5482166446496173E-2</c:v>
                </c:pt>
                <c:pt idx="432">
                  <c:v>-5.8124174372520043E-2</c:v>
                </c:pt>
                <c:pt idx="433">
                  <c:v>-5.9709379128134121E-2</c:v>
                </c:pt>
                <c:pt idx="434">
                  <c:v>-6.0237780713338962E-2</c:v>
                </c:pt>
                <c:pt idx="435">
                  <c:v>-5.6010568031701014E-2</c:v>
                </c:pt>
                <c:pt idx="436">
                  <c:v>-5.6010568031701014E-2</c:v>
                </c:pt>
                <c:pt idx="437">
                  <c:v>-5.3896961690881873E-2</c:v>
                </c:pt>
                <c:pt idx="438">
                  <c:v>-5.3368560105677254E-2</c:v>
                </c:pt>
                <c:pt idx="439">
                  <c:v>-5.6803170409508108E-2</c:v>
                </c:pt>
                <c:pt idx="440">
                  <c:v>-7.9788639365915182E-2</c:v>
                </c:pt>
                <c:pt idx="441">
                  <c:v>-6.5521796565386703E-2</c:v>
                </c:pt>
                <c:pt idx="442">
                  <c:v>-7.8731836195505611E-2</c:v>
                </c:pt>
                <c:pt idx="443">
                  <c:v>-7.8996036988107976E-2</c:v>
                </c:pt>
                <c:pt idx="444">
                  <c:v>-6.9220607661819922E-2</c:v>
                </c:pt>
                <c:pt idx="445">
                  <c:v>-7.2655217965650665E-2</c:v>
                </c:pt>
                <c:pt idx="446">
                  <c:v>-7.2391017173048411E-2</c:v>
                </c:pt>
                <c:pt idx="447">
                  <c:v>-7.6618229854686359E-2</c:v>
                </c:pt>
                <c:pt idx="448">
                  <c:v>-6.6314398943193686E-2</c:v>
                </c:pt>
                <c:pt idx="449">
                  <c:v>-6.1030383091146279E-2</c:v>
                </c:pt>
                <c:pt idx="450">
                  <c:v>-6.5785997357989068E-2</c:v>
                </c:pt>
                <c:pt idx="451">
                  <c:v>-7.3712021136060346E-2</c:v>
                </c:pt>
                <c:pt idx="452">
                  <c:v>-6.7635402906205733E-2</c:v>
                </c:pt>
                <c:pt idx="453">
                  <c:v>-6.1822985468953373E-2</c:v>
                </c:pt>
                <c:pt idx="454">
                  <c:v>-7.0277410832229492E-2</c:v>
                </c:pt>
                <c:pt idx="455">
                  <c:v>-6.2351387054157881E-2</c:v>
                </c:pt>
                <c:pt idx="456">
                  <c:v>-6.5257595772784116E-2</c:v>
                </c:pt>
                <c:pt idx="457">
                  <c:v>-7.0541611624831746E-2</c:v>
                </c:pt>
                <c:pt idx="458">
                  <c:v>-6.6050198150591211E-2</c:v>
                </c:pt>
                <c:pt idx="459">
                  <c:v>-6.5785997357988846E-2</c:v>
                </c:pt>
                <c:pt idx="460">
                  <c:v>-6.974900924702454E-2</c:v>
                </c:pt>
                <c:pt idx="461">
                  <c:v>-6.7371202113603257E-2</c:v>
                </c:pt>
                <c:pt idx="462">
                  <c:v>-7.8731836195505389E-2</c:v>
                </c:pt>
                <c:pt idx="463">
                  <c:v>-7.7939233817698295E-2</c:v>
                </c:pt>
                <c:pt idx="464">
                  <c:v>-8.084544253632453E-2</c:v>
                </c:pt>
                <c:pt idx="465">
                  <c:v>-8.1373844121529149E-2</c:v>
                </c:pt>
                <c:pt idx="466">
                  <c:v>-8.3223249669745814E-2</c:v>
                </c:pt>
                <c:pt idx="467">
                  <c:v>-7.8731836195505611E-2</c:v>
                </c:pt>
                <c:pt idx="468">
                  <c:v>-7.8996036988107976E-2</c:v>
                </c:pt>
                <c:pt idx="469">
                  <c:v>-8.0581241743722276E-2</c:v>
                </c:pt>
                <c:pt idx="470">
                  <c:v>-8.19022457067341E-2</c:v>
                </c:pt>
                <c:pt idx="471">
                  <c:v>-7.820343461030077E-2</c:v>
                </c:pt>
                <c:pt idx="472">
                  <c:v>-7.9788639365915182E-2</c:v>
                </c:pt>
                <c:pt idx="473">
                  <c:v>-8.0845442536324752E-2</c:v>
                </c:pt>
                <c:pt idx="474">
                  <c:v>-8.4015852047553241E-2</c:v>
                </c:pt>
                <c:pt idx="475">
                  <c:v>-8.7186261558781841E-2</c:v>
                </c:pt>
                <c:pt idx="476">
                  <c:v>-8.6393659180974747E-2</c:v>
                </c:pt>
                <c:pt idx="477">
                  <c:v>-9.2998678996034201E-2</c:v>
                </c:pt>
                <c:pt idx="478">
                  <c:v>-9.9075297225888814E-2</c:v>
                </c:pt>
                <c:pt idx="479">
                  <c:v>-0.10224570673711753</c:v>
                </c:pt>
                <c:pt idx="480">
                  <c:v>-0.10356671070012935</c:v>
                </c:pt>
                <c:pt idx="481">
                  <c:v>-8.4015852047553241E-2</c:v>
                </c:pt>
                <c:pt idx="482">
                  <c:v>-8.0581241743722387E-2</c:v>
                </c:pt>
                <c:pt idx="483">
                  <c:v>-6.7371202113603479E-2</c:v>
                </c:pt>
                <c:pt idx="484">
                  <c:v>-6.6314398943193797E-2</c:v>
                </c:pt>
                <c:pt idx="485">
                  <c:v>-6.7371202113603479E-2</c:v>
                </c:pt>
                <c:pt idx="486">
                  <c:v>-6.7371202113603479E-2</c:v>
                </c:pt>
                <c:pt idx="487">
                  <c:v>-5.944517833553209E-2</c:v>
                </c:pt>
                <c:pt idx="488">
                  <c:v>-6.0501981505941549E-2</c:v>
                </c:pt>
                <c:pt idx="489">
                  <c:v>-5.6803170409508219E-2</c:v>
                </c:pt>
                <c:pt idx="490">
                  <c:v>-5.9445178335531978E-2</c:v>
                </c:pt>
                <c:pt idx="491">
                  <c:v>-5.2840158520472524E-2</c:v>
                </c:pt>
                <c:pt idx="492">
                  <c:v>-4.9405548216641781E-2</c:v>
                </c:pt>
                <c:pt idx="493">
                  <c:v>-4.8877146631437052E-2</c:v>
                </c:pt>
                <c:pt idx="494">
                  <c:v>-4.8877146631437052E-2</c:v>
                </c:pt>
                <c:pt idx="495">
                  <c:v>-4.4649933949799214E-2</c:v>
                </c:pt>
                <c:pt idx="496">
                  <c:v>-4.9405548216642003E-2</c:v>
                </c:pt>
                <c:pt idx="497">
                  <c:v>-4.7027741083220609E-2</c:v>
                </c:pt>
                <c:pt idx="498">
                  <c:v>-4.9933949801846733E-2</c:v>
                </c:pt>
                <c:pt idx="499">
                  <c:v>-5.7331571994713393E-2</c:v>
                </c:pt>
                <c:pt idx="500">
                  <c:v>-5.5217965653894474E-2</c:v>
                </c:pt>
                <c:pt idx="501">
                  <c:v>-4.861294583883502E-2</c:v>
                </c:pt>
                <c:pt idx="502">
                  <c:v>-4.5178335535004055E-2</c:v>
                </c:pt>
                <c:pt idx="503">
                  <c:v>-3.1704095112282671E-2</c:v>
                </c:pt>
                <c:pt idx="504">
                  <c:v>-3.011889035666826E-2</c:v>
                </c:pt>
                <c:pt idx="505">
                  <c:v>-2.58916776750302E-2</c:v>
                </c:pt>
                <c:pt idx="506">
                  <c:v>-2.4570673712018154E-2</c:v>
                </c:pt>
                <c:pt idx="507">
                  <c:v>-3.4610303830908684E-2</c:v>
                </c:pt>
                <c:pt idx="508">
                  <c:v>-4.3328929986787168E-2</c:v>
                </c:pt>
                <c:pt idx="509">
                  <c:v>-3.9894319682956203E-2</c:v>
                </c:pt>
                <c:pt idx="510">
                  <c:v>-4.3593130779389533E-2</c:v>
                </c:pt>
                <c:pt idx="511">
                  <c:v>-4.0686922060763409E-2</c:v>
                </c:pt>
                <c:pt idx="512">
                  <c:v>-3.7780713342137284E-2</c:v>
                </c:pt>
                <c:pt idx="513">
                  <c:v>-4.0422721268161044E-2</c:v>
                </c:pt>
                <c:pt idx="514">
                  <c:v>-4.2800528401582549E-2</c:v>
                </c:pt>
                <c:pt idx="515">
                  <c:v>-4.2272126816377709E-2</c:v>
                </c:pt>
                <c:pt idx="516">
                  <c:v>-4.2272126816377709E-2</c:v>
                </c:pt>
                <c:pt idx="517">
                  <c:v>-4.4649933949799103E-2</c:v>
                </c:pt>
                <c:pt idx="518">
                  <c:v>-5.2840158520472635E-2</c:v>
                </c:pt>
                <c:pt idx="519">
                  <c:v>-5.2575957727870271E-2</c:v>
                </c:pt>
                <c:pt idx="520">
                  <c:v>-5.7067371202110806E-2</c:v>
                </c:pt>
                <c:pt idx="521">
                  <c:v>-5.7067371202110806E-2</c:v>
                </c:pt>
                <c:pt idx="522">
                  <c:v>-4.8612945838834576E-2</c:v>
                </c:pt>
                <c:pt idx="523">
                  <c:v>-4.2800528401582327E-2</c:v>
                </c:pt>
                <c:pt idx="524">
                  <c:v>-4.5970937912810705E-2</c:v>
                </c:pt>
                <c:pt idx="525">
                  <c:v>-4.3857331571991676E-2</c:v>
                </c:pt>
                <c:pt idx="526">
                  <c:v>-4.7291941875822419E-2</c:v>
                </c:pt>
                <c:pt idx="527">
                  <c:v>-4.7291941875822419E-2</c:v>
                </c:pt>
                <c:pt idx="528">
                  <c:v>-4.4121532364593929E-2</c:v>
                </c:pt>
                <c:pt idx="529">
                  <c:v>-4.5442536327605754E-2</c:v>
                </c:pt>
                <c:pt idx="530">
                  <c:v>-4.4385733157196405E-2</c:v>
                </c:pt>
                <c:pt idx="531">
                  <c:v>-4.4385733157196405E-2</c:v>
                </c:pt>
                <c:pt idx="532">
                  <c:v>-4.623513870541307E-2</c:v>
                </c:pt>
                <c:pt idx="533">
                  <c:v>-4.5442536327605976E-2</c:v>
                </c:pt>
                <c:pt idx="534">
                  <c:v>-5.0990752972255859E-2</c:v>
                </c:pt>
                <c:pt idx="535">
                  <c:v>-4.7291941875822641E-2</c:v>
                </c:pt>
                <c:pt idx="536">
                  <c:v>-5.0198150594448765E-2</c:v>
                </c:pt>
                <c:pt idx="537">
                  <c:v>-4.2007926023775233E-2</c:v>
                </c:pt>
                <c:pt idx="538">
                  <c:v>-3.3289299867896638E-2</c:v>
                </c:pt>
                <c:pt idx="539">
                  <c:v>-3.5667107001318143E-2</c:v>
                </c:pt>
                <c:pt idx="540">
                  <c:v>-3.6459709379125238E-2</c:v>
                </c:pt>
                <c:pt idx="541">
                  <c:v>-4.2272126816377598E-2</c:v>
                </c:pt>
                <c:pt idx="542">
                  <c:v>-4.2007926023775122E-2</c:v>
                </c:pt>
                <c:pt idx="543">
                  <c:v>-4.3593130779389311E-2</c:v>
                </c:pt>
                <c:pt idx="544">
                  <c:v>-4.1215323645968027E-2</c:v>
                </c:pt>
                <c:pt idx="545">
                  <c:v>-3.4610303830908573E-2</c:v>
                </c:pt>
                <c:pt idx="546">
                  <c:v>-3.6723910171727492E-2</c:v>
                </c:pt>
                <c:pt idx="547">
                  <c:v>-3.5667107001318032E-2</c:v>
                </c:pt>
                <c:pt idx="548">
                  <c:v>-3.5667107001318032E-2</c:v>
                </c:pt>
                <c:pt idx="549">
                  <c:v>-3.0383091149270514E-2</c:v>
                </c:pt>
                <c:pt idx="550">
                  <c:v>-2.694848084543966E-2</c:v>
                </c:pt>
                <c:pt idx="551">
                  <c:v>-2.11360634081873E-2</c:v>
                </c:pt>
                <c:pt idx="552">
                  <c:v>-1.7965653896958589E-2</c:v>
                </c:pt>
                <c:pt idx="553">
                  <c:v>-1.3474240422718053E-2</c:v>
                </c:pt>
                <c:pt idx="554">
                  <c:v>-1.268163804491107E-2</c:v>
                </c:pt>
                <c:pt idx="555">
                  <c:v>-1.1360634081899024E-2</c:v>
                </c:pt>
                <c:pt idx="556">
                  <c:v>-1.1360634081899024E-2</c:v>
                </c:pt>
                <c:pt idx="557">
                  <c:v>-4.7556142668394585E-3</c:v>
                </c:pt>
                <c:pt idx="558">
                  <c:v>-5.8124174372489179E-3</c:v>
                </c:pt>
                <c:pt idx="559">
                  <c:v>-4.4914134742372047E-3</c:v>
                </c:pt>
                <c:pt idx="560">
                  <c:v>-1.8494055482134453E-3</c:v>
                </c:pt>
                <c:pt idx="561">
                  <c:v>-2.6420079259903417E-4</c:v>
                </c:pt>
                <c:pt idx="562">
                  <c:v>-5.0198150594420454E-3</c:v>
                </c:pt>
                <c:pt idx="563">
                  <c:v>6.8692206076650386E-3</c:v>
                </c:pt>
                <c:pt idx="564">
                  <c:v>1.5852047556172977E-3</c:v>
                </c:pt>
                <c:pt idx="565">
                  <c:v>1.3210039630149328E-3</c:v>
                </c:pt>
                <c:pt idx="566">
                  <c:v>-1.8494055482135563E-3</c:v>
                </c:pt>
                <c:pt idx="567">
                  <c:v>-4.4914134742373157E-3</c:v>
                </c:pt>
                <c:pt idx="568">
                  <c:v>-6.6050198150563455E-3</c:v>
                </c:pt>
                <c:pt idx="569">
                  <c:v>-7.1334214002611862E-3</c:v>
                </c:pt>
                <c:pt idx="570">
                  <c:v>-3.4346103038278564E-3</c:v>
                </c:pt>
                <c:pt idx="571">
                  <c:v>-3.1704095112256026E-3</c:v>
                </c:pt>
                <c:pt idx="572">
                  <c:v>-6.0766182298517268E-3</c:v>
                </c:pt>
                <c:pt idx="573">
                  <c:v>4.491413474243533E-3</c:v>
                </c:pt>
                <c:pt idx="574">
                  <c:v>3.1704095112314867E-3</c:v>
                </c:pt>
                <c:pt idx="575">
                  <c:v>2.1136063408220274E-3</c:v>
                </c:pt>
                <c:pt idx="576">
                  <c:v>-5.284015852018431E-4</c:v>
                </c:pt>
                <c:pt idx="577">
                  <c:v>-1.6644649933946876E-2</c:v>
                </c:pt>
                <c:pt idx="578">
                  <c:v>-1.3738441215320751E-2</c:v>
                </c:pt>
                <c:pt idx="579">
                  <c:v>-1.5323645970934829E-2</c:v>
                </c:pt>
                <c:pt idx="580">
                  <c:v>-1.7701453104356335E-2</c:v>
                </c:pt>
                <c:pt idx="581">
                  <c:v>-1.9022457067368159E-2</c:v>
                </c:pt>
                <c:pt idx="582">
                  <c:v>-1.0832232496694627E-2</c:v>
                </c:pt>
                <c:pt idx="583">
                  <c:v>-9.247027741080327E-3</c:v>
                </c:pt>
                <c:pt idx="584">
                  <c:v>-5.2840158520446323E-3</c:v>
                </c:pt>
                <c:pt idx="585">
                  <c:v>-6.8692206076587103E-3</c:v>
                </c:pt>
                <c:pt idx="586">
                  <c:v>-9.247027741080216E-3</c:v>
                </c:pt>
                <c:pt idx="587">
                  <c:v>-7.9260237780685028E-3</c:v>
                </c:pt>
                <c:pt idx="588">
                  <c:v>-1.2681638044911403E-2</c:v>
                </c:pt>
                <c:pt idx="589">
                  <c:v>-1.0568031704092151E-2</c:v>
                </c:pt>
                <c:pt idx="590">
                  <c:v>-1.0832232496694627E-2</c:v>
                </c:pt>
                <c:pt idx="591">
                  <c:v>-1.0568031704092151E-2</c:v>
                </c:pt>
                <c:pt idx="592">
                  <c:v>-1.0303830911489786E-2</c:v>
                </c:pt>
                <c:pt idx="593">
                  <c:v>-1.4266842800525481E-2</c:v>
                </c:pt>
                <c:pt idx="594">
                  <c:v>-2.1400264200789776E-2</c:v>
                </c:pt>
                <c:pt idx="595">
                  <c:v>-2.1400264200789776E-2</c:v>
                </c:pt>
                <c:pt idx="596">
                  <c:v>-1.4002642007923227E-2</c:v>
                </c:pt>
                <c:pt idx="597">
                  <c:v>-1.6116248348742146E-2</c:v>
                </c:pt>
                <c:pt idx="598">
                  <c:v>-1.7701453104356557E-2</c:v>
                </c:pt>
                <c:pt idx="599">
                  <c:v>-1.0039630118887755E-2</c:v>
                </c:pt>
                <c:pt idx="600">
                  <c:v>-1.3474240422718498E-2</c:v>
                </c:pt>
                <c:pt idx="601">
                  <c:v>-4.227212681635506E-3</c:v>
                </c:pt>
                <c:pt idx="602">
                  <c:v>1.8494055482192184E-3</c:v>
                </c:pt>
                <c:pt idx="603">
                  <c:v>1.5852047556166315E-3</c:v>
                </c:pt>
                <c:pt idx="604">
                  <c:v>2.3778071334237261E-3</c:v>
                </c:pt>
                <c:pt idx="605">
                  <c:v>-7.9260237780476306E-4</c:v>
                </c:pt>
                <c:pt idx="606">
                  <c:v>2.6420079260458529E-4</c:v>
                </c:pt>
                <c:pt idx="607">
                  <c:v>7.9260237780931497E-4</c:v>
                </c:pt>
                <c:pt idx="608">
                  <c:v>-1.5852047556121907E-3</c:v>
                </c:pt>
                <c:pt idx="609">
                  <c:v>-4.2272126816359501E-3</c:v>
                </c:pt>
                <c:pt idx="610">
                  <c:v>7.9260237780931497E-4</c:v>
                </c:pt>
                <c:pt idx="611">
                  <c:v>-2.6420079260025542E-4</c:v>
                </c:pt>
                <c:pt idx="612">
                  <c:v>-2.642007926021761E-3</c:v>
                </c:pt>
                <c:pt idx="613">
                  <c:v>-5.2840158520273128E-4</c:v>
                </c:pt>
                <c:pt idx="614">
                  <c:v>-4.7556142668406798E-3</c:v>
                </c:pt>
                <c:pt idx="615">
                  <c:v>-7.9260237780692799E-3</c:v>
                </c:pt>
                <c:pt idx="616">
                  <c:v>-3.9630118890335853E-3</c:v>
                </c:pt>
                <c:pt idx="617">
                  <c:v>-4.7556142668407908E-3</c:v>
                </c:pt>
                <c:pt idx="618">
                  <c:v>-2.3249669749007218E-2</c:v>
                </c:pt>
                <c:pt idx="619">
                  <c:v>-2.0079260237778507E-2</c:v>
                </c:pt>
                <c:pt idx="620">
                  <c:v>-1.4002642007924004E-2</c:v>
                </c:pt>
                <c:pt idx="621">
                  <c:v>-9.2470277410811041E-3</c:v>
                </c:pt>
                <c:pt idx="622">
                  <c:v>-8.1902245706717558E-3</c:v>
                </c:pt>
                <c:pt idx="623">
                  <c:v>-7.3976221928646613E-3</c:v>
                </c:pt>
                <c:pt idx="624">
                  <c:v>-2.3778071334196182E-3</c:v>
                </c:pt>
                <c:pt idx="625">
                  <c:v>-2.9062087186242369E-3</c:v>
                </c:pt>
                <c:pt idx="626">
                  <c:v>-2.9062087186242369E-3</c:v>
                </c:pt>
                <c:pt idx="627">
                  <c:v>-2.6420079260218721E-3</c:v>
                </c:pt>
                <c:pt idx="628">
                  <c:v>-2.6420079260218721E-3</c:v>
                </c:pt>
                <c:pt idx="629">
                  <c:v>6.0766182298566118E-3</c:v>
                </c:pt>
                <c:pt idx="630">
                  <c:v>8.7186261558804823E-3</c:v>
                </c:pt>
                <c:pt idx="631">
                  <c:v>6.8692206076637063E-3</c:v>
                </c:pt>
                <c:pt idx="632">
                  <c:v>3.1704095112303765E-3</c:v>
                </c:pt>
                <c:pt idx="633">
                  <c:v>3.6988110964351062E-3</c:v>
                </c:pt>
                <c:pt idx="634">
                  <c:v>6.3408190224589767E-3</c:v>
                </c:pt>
                <c:pt idx="635">
                  <c:v>7.1334214002660712E-3</c:v>
                </c:pt>
                <c:pt idx="636">
                  <c:v>7.6618229854710229E-3</c:v>
                </c:pt>
                <c:pt idx="637">
                  <c:v>1.1360634081904353E-2</c:v>
                </c:pt>
                <c:pt idx="638">
                  <c:v>9.247027741085434E-3</c:v>
                </c:pt>
                <c:pt idx="639">
                  <c:v>7.1334214002662932E-3</c:v>
                </c:pt>
                <c:pt idx="640">
                  <c:v>6.8692206076639284E-3</c:v>
                </c:pt>
                <c:pt idx="641">
                  <c:v>1.558784676354219E-2</c:v>
                </c:pt>
                <c:pt idx="642">
                  <c:v>4.4914134742426448E-3</c:v>
                </c:pt>
                <c:pt idx="643">
                  <c:v>3.9630118890379151E-3</c:v>
                </c:pt>
                <c:pt idx="644">
                  <c:v>5.812417437254469E-3</c:v>
                </c:pt>
                <c:pt idx="645">
                  <c:v>8.7186261558807043E-3</c:v>
                </c:pt>
                <c:pt idx="646">
                  <c:v>9.247027741085434E-3</c:v>
                </c:pt>
                <c:pt idx="647">
                  <c:v>5.2840158520672809E-4</c:v>
                </c:pt>
                <c:pt idx="648">
                  <c:v>8.7186261558804823E-3</c:v>
                </c:pt>
                <c:pt idx="649">
                  <c:v>-7.9260237780520715E-4</c:v>
                </c:pt>
                <c:pt idx="650">
                  <c:v>1.0568031704114578E-3</c:v>
                </c:pt>
                <c:pt idx="651">
                  <c:v>5.5482166446518821E-3</c:v>
                </c:pt>
                <c:pt idx="652">
                  <c:v>5.5482166446518821E-3</c:v>
                </c:pt>
                <c:pt idx="653">
                  <c:v>5.5482166446518821E-3</c:v>
                </c:pt>
                <c:pt idx="654">
                  <c:v>-4.491413474238537E-3</c:v>
                </c:pt>
                <c:pt idx="655">
                  <c:v>1.5852047556161875E-3</c:v>
                </c:pt>
                <c:pt idx="656">
                  <c:v>5.2840158520672809E-4</c:v>
                </c:pt>
                <c:pt idx="657">
                  <c:v>7.9260237780909293E-4</c:v>
                </c:pt>
                <c:pt idx="658">
                  <c:v>7.397622192868436E-3</c:v>
                </c:pt>
                <c:pt idx="659">
                  <c:v>1.0303830911494671E-2</c:v>
                </c:pt>
                <c:pt idx="660">
                  <c:v>1.5059445178337461E-2</c:v>
                </c:pt>
                <c:pt idx="661">
                  <c:v>1.5852047556144555E-2</c:v>
                </c:pt>
                <c:pt idx="662">
                  <c:v>1.4795244385734874E-2</c:v>
                </c:pt>
                <c:pt idx="663">
                  <c:v>2.0607661822987344E-2</c:v>
                </c:pt>
                <c:pt idx="664">
                  <c:v>2.0871862615589709E-2</c:v>
                </c:pt>
                <c:pt idx="665">
                  <c:v>1.9286657859975298E-2</c:v>
                </c:pt>
                <c:pt idx="666">
                  <c:v>1.8229854689565839E-2</c:v>
                </c:pt>
                <c:pt idx="667">
                  <c:v>2.0343461030384757E-2</c:v>
                </c:pt>
                <c:pt idx="668">
                  <c:v>1.7965653896963474E-2</c:v>
                </c:pt>
                <c:pt idx="669">
                  <c:v>1.7965653896963474E-2</c:v>
                </c:pt>
                <c:pt idx="670">
                  <c:v>1.6644649933951428E-2</c:v>
                </c:pt>
                <c:pt idx="671">
                  <c:v>1.7173051519156157E-2</c:v>
                </c:pt>
                <c:pt idx="672">
                  <c:v>1.9286657859975298E-2</c:v>
                </c:pt>
                <c:pt idx="673">
                  <c:v>1.9550858652577663E-2</c:v>
                </c:pt>
                <c:pt idx="674">
                  <c:v>1.8758256274770568E-2</c:v>
                </c:pt>
                <c:pt idx="675">
                  <c:v>2.0607661822987122E-2</c:v>
                </c:pt>
                <c:pt idx="676">
                  <c:v>2.4570673712022817E-2</c:v>
                </c:pt>
                <c:pt idx="677">
                  <c:v>2.2457067371203898E-2</c:v>
                </c:pt>
                <c:pt idx="678">
                  <c:v>2.1928665785999168E-2</c:v>
                </c:pt>
                <c:pt idx="679">
                  <c:v>6.3408190224589767E-3</c:v>
                </c:pt>
                <c:pt idx="680">
                  <c:v>7.1334214002660712E-3</c:v>
                </c:pt>
                <c:pt idx="681">
                  <c:v>1.7701453104361331E-2</c:v>
                </c:pt>
                <c:pt idx="682">
                  <c:v>1.6380449141349285E-2</c:v>
                </c:pt>
                <c:pt idx="683">
                  <c:v>1.875825627477079E-2</c:v>
                </c:pt>
                <c:pt idx="684">
                  <c:v>2.9062087186282337E-3</c:v>
                </c:pt>
                <c:pt idx="685">
                  <c:v>2.6420079260436324E-4</c:v>
                </c:pt>
                <c:pt idx="686">
                  <c:v>1.8494055482185523E-3</c:v>
                </c:pt>
                <c:pt idx="687">
                  <c:v>1.1360634081904131E-2</c:v>
                </c:pt>
                <c:pt idx="688">
                  <c:v>9.247027741085212E-3</c:v>
                </c:pt>
                <c:pt idx="689">
                  <c:v>7.6618229854710229E-3</c:v>
                </c:pt>
                <c:pt idx="690">
                  <c:v>9.5112285336877989E-3</c:v>
                </c:pt>
                <c:pt idx="691">
                  <c:v>1.0039630118892529E-2</c:v>
                </c:pt>
                <c:pt idx="692">
                  <c:v>1.0832232496699623E-2</c:v>
                </c:pt>
                <c:pt idx="693">
                  <c:v>1.5323645970940047E-2</c:v>
                </c:pt>
                <c:pt idx="694">
                  <c:v>2.1400264200794661E-2</c:v>
                </c:pt>
                <c:pt idx="695">
                  <c:v>2.4042272126818309E-2</c:v>
                </c:pt>
                <c:pt idx="696">
                  <c:v>2.4042272126818309E-2</c:v>
                </c:pt>
                <c:pt idx="697">
                  <c:v>1.4795244385735096E-2</c:v>
                </c:pt>
                <c:pt idx="698">
                  <c:v>1.8494055482168426E-2</c:v>
                </c:pt>
                <c:pt idx="699">
                  <c:v>1.8758256274771012E-2</c:v>
                </c:pt>
                <c:pt idx="700">
                  <c:v>1.8229854689566061E-2</c:v>
                </c:pt>
                <c:pt idx="701">
                  <c:v>2.932628797886605E-2</c:v>
                </c:pt>
                <c:pt idx="702">
                  <c:v>3.5402906208720664E-2</c:v>
                </c:pt>
                <c:pt idx="703">
                  <c:v>3.672391017173271E-2</c:v>
                </c:pt>
                <c:pt idx="704">
                  <c:v>3.725231175693744E-2</c:v>
                </c:pt>
                <c:pt idx="705">
                  <c:v>3.9101717305153993E-2</c:v>
                </c:pt>
                <c:pt idx="706">
                  <c:v>4.042272126816604E-2</c:v>
                </c:pt>
                <c:pt idx="707">
                  <c:v>3.4874504623515934E-2</c:v>
                </c:pt>
                <c:pt idx="708">
                  <c:v>3.5138705416118299E-2</c:v>
                </c:pt>
                <c:pt idx="709">
                  <c:v>3.2760898282697015E-2</c:v>
                </c:pt>
                <c:pt idx="710">
                  <c:v>3.4874504623515934E-2</c:v>
                </c:pt>
                <c:pt idx="711">
                  <c:v>3.2760898282697015E-2</c:v>
                </c:pt>
                <c:pt idx="712">
                  <c:v>3.302509907529938E-2</c:v>
                </c:pt>
                <c:pt idx="713">
                  <c:v>3.8837516512551629E-2</c:v>
                </c:pt>
                <c:pt idx="714">
                  <c:v>4.2272126816382594E-2</c:v>
                </c:pt>
                <c:pt idx="715">
                  <c:v>4.5442536327611194E-2</c:v>
                </c:pt>
                <c:pt idx="716">
                  <c:v>4.9669749009249031E-2</c:v>
                </c:pt>
                <c:pt idx="717">
                  <c:v>5.1519154557465807E-2</c:v>
                </c:pt>
                <c:pt idx="718">
                  <c:v>5.1783355350068394E-2</c:v>
                </c:pt>
                <c:pt idx="719">
                  <c:v>5.6803170409513548E-2</c:v>
                </c:pt>
                <c:pt idx="720">
                  <c:v>5.4425363276092042E-2</c:v>
                </c:pt>
                <c:pt idx="721">
                  <c:v>5.3368560105682583E-2</c:v>
                </c:pt>
                <c:pt idx="722">
                  <c:v>5.5482166446501724E-2</c:v>
                </c:pt>
                <c:pt idx="723">
                  <c:v>5.73315719947185E-2</c:v>
                </c:pt>
                <c:pt idx="724">
                  <c:v>5.4953764861296994E-2</c:v>
                </c:pt>
                <c:pt idx="725">
                  <c:v>5.6538969616911405E-2</c:v>
                </c:pt>
                <c:pt idx="726">
                  <c:v>5.785997357992323E-2</c:v>
                </c:pt>
                <c:pt idx="727">
                  <c:v>5.9973579920742148E-2</c:v>
                </c:pt>
                <c:pt idx="728">
                  <c:v>6.1822985468958702E-2</c:v>
                </c:pt>
                <c:pt idx="729">
                  <c:v>6.2087186261561289E-2</c:v>
                </c:pt>
                <c:pt idx="730">
                  <c:v>6.7899603698813538E-2</c:v>
                </c:pt>
                <c:pt idx="731">
                  <c:v>6.5257595772789667E-2</c:v>
                </c:pt>
                <c:pt idx="732">
                  <c:v>6.7899603698813538E-2</c:v>
                </c:pt>
                <c:pt idx="733">
                  <c:v>6.1294583883754195E-2</c:v>
                </c:pt>
                <c:pt idx="734">
                  <c:v>6.1822985468958924E-2</c:v>
                </c:pt>
                <c:pt idx="735">
                  <c:v>7.159841479524709E-2</c:v>
                </c:pt>
                <c:pt idx="736">
                  <c:v>6.7107001321006665E-2</c:v>
                </c:pt>
                <c:pt idx="737">
                  <c:v>6.68428005284043E-2</c:v>
                </c:pt>
                <c:pt idx="738">
                  <c:v>7.00132100396329E-2</c:v>
                </c:pt>
                <c:pt idx="739">
                  <c:v>7.0541611624837852E-2</c:v>
                </c:pt>
                <c:pt idx="740">
                  <c:v>7.3712021136066452E-2</c:v>
                </c:pt>
                <c:pt idx="741">
                  <c:v>7.3712021136066452E-2</c:v>
                </c:pt>
                <c:pt idx="742">
                  <c:v>7.4504623513873547E-2</c:v>
                </c:pt>
                <c:pt idx="743">
                  <c:v>7.7675033025102147E-2</c:v>
                </c:pt>
                <c:pt idx="744">
                  <c:v>7.2126816380452263E-2</c:v>
                </c:pt>
                <c:pt idx="745">
                  <c:v>7.1334214002645169E-2</c:v>
                </c:pt>
                <c:pt idx="746">
                  <c:v>7.239101717305485E-2</c:v>
                </c:pt>
                <c:pt idx="747">
                  <c:v>7.0541611624838074E-2</c:v>
                </c:pt>
                <c:pt idx="748">
                  <c:v>6.4200792602380874E-2</c:v>
                </c:pt>
                <c:pt idx="749">
                  <c:v>7.344782034346431E-2</c:v>
                </c:pt>
                <c:pt idx="750">
                  <c:v>7.1598414795247534E-2</c:v>
                </c:pt>
                <c:pt idx="751">
                  <c:v>7.3712021136066674E-2</c:v>
                </c:pt>
                <c:pt idx="752">
                  <c:v>7.9788639365921288E-2</c:v>
                </c:pt>
                <c:pt idx="753">
                  <c:v>7.9788639365921288E-2</c:v>
                </c:pt>
                <c:pt idx="754">
                  <c:v>7.9788639365921288E-2</c:v>
                </c:pt>
                <c:pt idx="755">
                  <c:v>8.1109643328933334E-2</c:v>
                </c:pt>
                <c:pt idx="756">
                  <c:v>8.0845442536330747E-2</c:v>
                </c:pt>
                <c:pt idx="757">
                  <c:v>9.1413474240426007E-2</c:v>
                </c:pt>
                <c:pt idx="758">
                  <c:v>9.1677675033028372E-2</c:v>
                </c:pt>
                <c:pt idx="759">
                  <c:v>9.9867899603702126E-2</c:v>
                </c:pt>
                <c:pt idx="760">
                  <c:v>9.8811096433292667E-2</c:v>
                </c:pt>
                <c:pt idx="761">
                  <c:v>9.801849405548535E-2</c:v>
                </c:pt>
                <c:pt idx="762">
                  <c:v>9.3527080581244926E-2</c:v>
                </c:pt>
                <c:pt idx="763">
                  <c:v>9.2206076618233102E-2</c:v>
                </c:pt>
                <c:pt idx="764">
                  <c:v>9.5904887714666209E-2</c:v>
                </c:pt>
                <c:pt idx="765">
                  <c:v>0.10435931307794233</c:v>
                </c:pt>
                <c:pt idx="766">
                  <c:v>0.10858652575958061</c:v>
                </c:pt>
                <c:pt idx="767">
                  <c:v>3.7780713342143057E-2</c:v>
                </c:pt>
                <c:pt idx="768">
                  <c:v>3.7252311756938106E-2</c:v>
                </c:pt>
                <c:pt idx="769">
                  <c:v>3.1439894319685857E-2</c:v>
                </c:pt>
                <c:pt idx="770">
                  <c:v>4.0951122853371436E-2</c:v>
                </c:pt>
                <c:pt idx="771">
                  <c:v>4.808454425363573E-2</c:v>
                </c:pt>
                <c:pt idx="772">
                  <c:v>4.491413474240713E-2</c:v>
                </c:pt>
                <c:pt idx="773">
                  <c:v>4.6235138705419176E-2</c:v>
                </c:pt>
                <c:pt idx="774">
                  <c:v>4.7556142668431001E-2</c:v>
                </c:pt>
                <c:pt idx="775">
                  <c:v>4.7291941875828636E-2</c:v>
                </c:pt>
                <c:pt idx="776">
                  <c:v>4.7291941875828636E-2</c:v>
                </c:pt>
                <c:pt idx="777">
                  <c:v>4.0422721268166706E-2</c:v>
                </c:pt>
                <c:pt idx="778">
                  <c:v>4.174372523117853E-2</c:v>
                </c:pt>
                <c:pt idx="779">
                  <c:v>4.4121532364600036E-2</c:v>
                </c:pt>
                <c:pt idx="780">
                  <c:v>3.80449141347452E-2</c:v>
                </c:pt>
                <c:pt idx="781">
                  <c:v>3.80449141347452E-2</c:v>
                </c:pt>
                <c:pt idx="782">
                  <c:v>4.6499339498021319E-2</c:v>
                </c:pt>
                <c:pt idx="783">
                  <c:v>5.0990752972261744E-2</c:v>
                </c:pt>
                <c:pt idx="784">
                  <c:v>5.5746367239104533E-2</c:v>
                </c:pt>
                <c:pt idx="785">
                  <c:v>6.3408190224573557E-2</c:v>
                </c:pt>
                <c:pt idx="786">
                  <c:v>6.5785997357995063E-2</c:v>
                </c:pt>
                <c:pt idx="787">
                  <c:v>6.6314398943199793E-2</c:v>
                </c:pt>
                <c:pt idx="788">
                  <c:v>6.3936591809778509E-2</c:v>
                </c:pt>
                <c:pt idx="789">
                  <c:v>7.1862615587849898E-2</c:v>
                </c:pt>
                <c:pt idx="790">
                  <c:v>8.0052840158523875E-2</c:v>
                </c:pt>
                <c:pt idx="791">
                  <c:v>8.0052840158523875E-2</c:v>
                </c:pt>
                <c:pt idx="792">
                  <c:v>7.7410832232500004E-2</c:v>
                </c:pt>
                <c:pt idx="793">
                  <c:v>8.9035667107004501E-2</c:v>
                </c:pt>
                <c:pt idx="794">
                  <c:v>8.5865257595775901E-2</c:v>
                </c:pt>
                <c:pt idx="795">
                  <c:v>9.0356671070016548E-2</c:v>
                </c:pt>
                <c:pt idx="796">
                  <c:v>0.10118890356671395</c:v>
                </c:pt>
                <c:pt idx="797">
                  <c:v>0.10250990752972577</c:v>
                </c:pt>
                <c:pt idx="798">
                  <c:v>9.9867899603702126E-2</c:v>
                </c:pt>
                <c:pt idx="799">
                  <c:v>0.10118890356671395</c:v>
                </c:pt>
                <c:pt idx="800">
                  <c:v>0.11624834874504963</c:v>
                </c:pt>
                <c:pt idx="801">
                  <c:v>0.10858652575958061</c:v>
                </c:pt>
                <c:pt idx="802">
                  <c:v>9.5112285336859337E-2</c:v>
                </c:pt>
                <c:pt idx="803">
                  <c:v>9.4055482166449655E-2</c:v>
                </c:pt>
                <c:pt idx="804">
                  <c:v>9.484808454425675E-2</c:v>
                </c:pt>
                <c:pt idx="805">
                  <c:v>7.0805812417440439E-2</c:v>
                </c:pt>
                <c:pt idx="806">
                  <c:v>2.7476882430650384E-2</c:v>
                </c:pt>
                <c:pt idx="807">
                  <c:v>4.5178335535009717E-2</c:v>
                </c:pt>
                <c:pt idx="808">
                  <c:v>4.0686922060769293E-2</c:v>
                </c:pt>
                <c:pt idx="809">
                  <c:v>3.1704095112317088E-3</c:v>
                </c:pt>
                <c:pt idx="810">
                  <c:v>1.9022457067374487E-2</c:v>
                </c:pt>
                <c:pt idx="811">
                  <c:v>3.2496697490095761E-2</c:v>
                </c:pt>
                <c:pt idx="812">
                  <c:v>3.5138705416119409E-2</c:v>
                </c:pt>
                <c:pt idx="813">
                  <c:v>5.0726552179659823E-2</c:v>
                </c:pt>
                <c:pt idx="814">
                  <c:v>6.3672391017176366E-2</c:v>
                </c:pt>
                <c:pt idx="815">
                  <c:v>6.4200792602381318E-2</c:v>
                </c:pt>
                <c:pt idx="816">
                  <c:v>6.4200792602381318E-2</c:v>
                </c:pt>
                <c:pt idx="817">
                  <c:v>5.8652575957731212E-2</c:v>
                </c:pt>
                <c:pt idx="818">
                  <c:v>5.1783355350069504E-2</c:v>
                </c:pt>
                <c:pt idx="819">
                  <c:v>5.1254953764864553E-2</c:v>
                </c:pt>
                <c:pt idx="820">
                  <c:v>6.7635402906211839E-2</c:v>
                </c:pt>
                <c:pt idx="821">
                  <c:v>8.0581241743728604E-2</c:v>
                </c:pt>
                <c:pt idx="822">
                  <c:v>6.7371202113609696E-2</c:v>
                </c:pt>
                <c:pt idx="823">
                  <c:v>5.4425363276093153E-2</c:v>
                </c:pt>
                <c:pt idx="824">
                  <c:v>4.1743725231179196E-2</c:v>
                </c:pt>
                <c:pt idx="825">
                  <c:v>4.6499339498022207E-2</c:v>
                </c:pt>
                <c:pt idx="826">
                  <c:v>5.7331571994719832E-2</c:v>
                </c:pt>
                <c:pt idx="827">
                  <c:v>6.0501981505948432E-2</c:v>
                </c:pt>
                <c:pt idx="828">
                  <c:v>6.1558784676358114E-2</c:v>
                </c:pt>
                <c:pt idx="829">
                  <c:v>6.6842800528405855E-2</c:v>
                </c:pt>
                <c:pt idx="830">
                  <c:v>8.4808454425367552E-2</c:v>
                </c:pt>
                <c:pt idx="831">
                  <c:v>8.2959048877150776E-2</c:v>
                </c:pt>
                <c:pt idx="832">
                  <c:v>7.6618229854693576E-2</c:v>
                </c:pt>
                <c:pt idx="833">
                  <c:v>7.0541611624838962E-2</c:v>
                </c:pt>
                <c:pt idx="834">
                  <c:v>6.8956406869224773E-2</c:v>
                </c:pt>
                <c:pt idx="835">
                  <c:v>7.1334214002646279E-2</c:v>
                </c:pt>
                <c:pt idx="836">
                  <c:v>5.601056803170823E-2</c:v>
                </c:pt>
                <c:pt idx="837">
                  <c:v>5.4161162483491676E-2</c:v>
                </c:pt>
                <c:pt idx="838">
                  <c:v>5.3104359313082217E-2</c:v>
                </c:pt>
                <c:pt idx="839">
                  <c:v>2.5627476882434941E-2</c:v>
                </c:pt>
                <c:pt idx="840">
                  <c:v>3.6988110964377707E-3</c:v>
                </c:pt>
                <c:pt idx="841">
                  <c:v>3.1704095112289776E-2</c:v>
                </c:pt>
                <c:pt idx="842">
                  <c:v>1.4795244385737538E-2</c:v>
                </c:pt>
                <c:pt idx="843">
                  <c:v>1.3210039630123349E-2</c:v>
                </c:pt>
                <c:pt idx="844">
                  <c:v>2.6948480845446765E-2</c:v>
                </c:pt>
                <c:pt idx="845">
                  <c:v>2.6948480845446765E-2</c:v>
                </c:pt>
                <c:pt idx="846">
                  <c:v>4.2272126816422784E-3</c:v>
                </c:pt>
                <c:pt idx="847">
                  <c:v>1.7437252311761187E-2</c:v>
                </c:pt>
                <c:pt idx="848">
                  <c:v>2.8797886393663541E-2</c:v>
                </c:pt>
                <c:pt idx="849">
                  <c:v>3.4610303830916012E-2</c:v>
                </c:pt>
                <c:pt idx="850">
                  <c:v>1.2945838837521206E-2</c:v>
                </c:pt>
                <c:pt idx="851">
                  <c:v>1.6908850726556901E-2</c:v>
                </c:pt>
                <c:pt idx="852">
                  <c:v>3.5138705416120963E-2</c:v>
                </c:pt>
                <c:pt idx="853">
                  <c:v>3.0118890356675809E-2</c:v>
                </c:pt>
                <c:pt idx="854">
                  <c:v>3.8837516512554293E-2</c:v>
                </c:pt>
                <c:pt idx="855">
                  <c:v>3.5402906208723328E-2</c:v>
                </c:pt>
                <c:pt idx="856">
                  <c:v>4.4385733157204399E-2</c:v>
                </c:pt>
                <c:pt idx="857">
                  <c:v>5.4425363276094707E-2</c:v>
                </c:pt>
                <c:pt idx="858">
                  <c:v>5.4689564068697294E-2</c:v>
                </c:pt>
                <c:pt idx="859">
                  <c:v>4.7291941875830634E-2</c:v>
                </c:pt>
                <c:pt idx="860">
                  <c:v>3.857331571995215E-2</c:v>
                </c:pt>
                <c:pt idx="861">
                  <c:v>4.0158520475566339E-2</c:v>
                </c:pt>
                <c:pt idx="862">
                  <c:v>2.8533685601061842E-2</c:v>
                </c:pt>
                <c:pt idx="863">
                  <c:v>3.3025099075302489E-2</c:v>
                </c:pt>
                <c:pt idx="864">
                  <c:v>4.2536327608988067E-2</c:v>
                </c:pt>
                <c:pt idx="865">
                  <c:v>4.1743725231180973E-2</c:v>
                </c:pt>
                <c:pt idx="866">
                  <c:v>3.1175693527085935E-2</c:v>
                </c:pt>
                <c:pt idx="867">
                  <c:v>3.2760898282700124E-2</c:v>
                </c:pt>
                <c:pt idx="868">
                  <c:v>2.457067371202637E-2</c:v>
                </c:pt>
                <c:pt idx="869">
                  <c:v>2.3249669749014323E-2</c:v>
                </c:pt>
                <c:pt idx="870">
                  <c:v>3.5667107001326359E-2</c:v>
                </c:pt>
                <c:pt idx="871">
                  <c:v>3.9365918097759689E-2</c:v>
                </c:pt>
                <c:pt idx="872">
                  <c:v>3.9101717305157324E-2</c:v>
                </c:pt>
                <c:pt idx="873">
                  <c:v>5.0462351387059678E-2</c:v>
                </c:pt>
                <c:pt idx="874">
                  <c:v>5.9709379128142892E-2</c:v>
                </c:pt>
                <c:pt idx="875">
                  <c:v>6.1030383091154716E-2</c:v>
                </c:pt>
                <c:pt idx="876">
                  <c:v>6.3408190224576222E-2</c:v>
                </c:pt>
                <c:pt idx="877">
                  <c:v>5.7331571994721608E-2</c:v>
                </c:pt>
                <c:pt idx="878">
                  <c:v>6.2087186261564398E-2</c:v>
                </c:pt>
                <c:pt idx="879">
                  <c:v>6.2351387054166763E-2</c:v>
                </c:pt>
                <c:pt idx="880">
                  <c:v>5.9445178335540527E-2</c:v>
                </c:pt>
                <c:pt idx="881">
                  <c:v>6.8428005284021376E-2</c:v>
                </c:pt>
                <c:pt idx="882">
                  <c:v>6.4993394980190411E-2</c:v>
                </c:pt>
                <c:pt idx="883">
                  <c:v>6.922060766182847E-2</c:v>
                </c:pt>
                <c:pt idx="884">
                  <c:v>6.65785997358046E-2</c:v>
                </c:pt>
                <c:pt idx="885">
                  <c:v>6.1822985468961811E-2</c:v>
                </c:pt>
                <c:pt idx="886">
                  <c:v>6.1822985468961811E-2</c:v>
                </c:pt>
                <c:pt idx="887">
                  <c:v>5.1783355350071503E-2</c:v>
                </c:pt>
                <c:pt idx="888">
                  <c:v>6.4993394980190633E-2</c:v>
                </c:pt>
                <c:pt idx="889">
                  <c:v>5.7331571994721608E-2</c:v>
                </c:pt>
                <c:pt idx="890">
                  <c:v>7.0541611624840739E-2</c:v>
                </c:pt>
                <c:pt idx="891">
                  <c:v>7.4240422721273847E-2</c:v>
                </c:pt>
                <c:pt idx="892">
                  <c:v>7.5033025099080941E-2</c:v>
                </c:pt>
                <c:pt idx="893">
                  <c:v>8.348745046235706E-2</c:v>
                </c:pt>
                <c:pt idx="894">
                  <c:v>8.295904887715233E-2</c:v>
                </c:pt>
                <c:pt idx="895">
                  <c:v>8.5072655217971249E-2</c:v>
                </c:pt>
                <c:pt idx="896">
                  <c:v>8.5865257595778344E-2</c:v>
                </c:pt>
                <c:pt idx="897">
                  <c:v>8.6129458388380487E-2</c:v>
                </c:pt>
                <c:pt idx="898">
                  <c:v>7.7146631439899638E-2</c:v>
                </c:pt>
                <c:pt idx="899">
                  <c:v>7.8203434610309319E-2</c:v>
                </c:pt>
                <c:pt idx="900">
                  <c:v>7.714663143989986E-2</c:v>
                </c:pt>
                <c:pt idx="901">
                  <c:v>7.4768824306478354E-2</c:v>
                </c:pt>
                <c:pt idx="902">
                  <c:v>6.65785997358046E-2</c:v>
                </c:pt>
                <c:pt idx="903">
                  <c:v>6.6842800528407187E-2</c:v>
                </c:pt>
                <c:pt idx="904">
                  <c:v>5.9180977542938162E-2</c:v>
                </c:pt>
                <c:pt idx="905">
                  <c:v>6.0237780713347622E-2</c:v>
                </c:pt>
                <c:pt idx="906">
                  <c:v>4.6235138705421619E-2</c:v>
                </c:pt>
                <c:pt idx="907">
                  <c:v>4.6499339498023984E-2</c:v>
                </c:pt>
                <c:pt idx="908">
                  <c:v>3.6988110964338405E-2</c:v>
                </c:pt>
                <c:pt idx="909">
                  <c:v>4.4914134742409795E-2</c:v>
                </c:pt>
                <c:pt idx="910">
                  <c:v>4.5970937912819476E-2</c:v>
                </c:pt>
                <c:pt idx="911">
                  <c:v>4.7820343461035808E-2</c:v>
                </c:pt>
                <c:pt idx="912">
                  <c:v>4.3857331572000113E-2</c:v>
                </c:pt>
                <c:pt idx="913">
                  <c:v>4.3857331572000113E-2</c:v>
                </c:pt>
                <c:pt idx="914">
                  <c:v>5.2840158520480962E-2</c:v>
                </c:pt>
                <c:pt idx="915">
                  <c:v>6.1294583883757081E-2</c:v>
                </c:pt>
                <c:pt idx="916">
                  <c:v>7.1862615587852341E-2</c:v>
                </c:pt>
                <c:pt idx="917">
                  <c:v>7.4768824306478354E-2</c:v>
                </c:pt>
                <c:pt idx="918">
                  <c:v>6.4729194187587824E-2</c:v>
                </c:pt>
                <c:pt idx="919">
                  <c:v>7.344782034346653E-2</c:v>
                </c:pt>
                <c:pt idx="920">
                  <c:v>7.4768824306478354E-2</c:v>
                </c:pt>
                <c:pt idx="921">
                  <c:v>7.3712021136068895E-2</c:v>
                </c:pt>
                <c:pt idx="922">
                  <c:v>7.7410832232502225E-2</c:v>
                </c:pt>
                <c:pt idx="923">
                  <c:v>8.0581241743730603E-2</c:v>
                </c:pt>
                <c:pt idx="924">
                  <c:v>7.6882430647297273E-2</c:v>
                </c:pt>
                <c:pt idx="925">
                  <c:v>7.5561426684285449E-2</c:v>
                </c:pt>
                <c:pt idx="926">
                  <c:v>7.6882430647297273E-2</c:v>
                </c:pt>
                <c:pt idx="927">
                  <c:v>8.3487450462356838E-2</c:v>
                </c:pt>
                <c:pt idx="928">
                  <c:v>9.2734478203440274E-2</c:v>
                </c:pt>
                <c:pt idx="929">
                  <c:v>9.1149273447825863E-2</c:v>
                </c:pt>
                <c:pt idx="930">
                  <c:v>8.2166446499345014E-2</c:v>
                </c:pt>
                <c:pt idx="931">
                  <c:v>8.0845442536332968E-2</c:v>
                </c:pt>
                <c:pt idx="932">
                  <c:v>8.6393659180982851E-2</c:v>
                </c:pt>
                <c:pt idx="933">
                  <c:v>8.5336856010573392E-2</c:v>
                </c:pt>
                <c:pt idx="934">
                  <c:v>8.8771466314404357E-2</c:v>
                </c:pt>
                <c:pt idx="935">
                  <c:v>9.3791281373849511E-2</c:v>
                </c:pt>
                <c:pt idx="936">
                  <c:v>9.590488771466843E-2</c:v>
                </c:pt>
                <c:pt idx="937">
                  <c:v>9.9603698811101538E-2</c:v>
                </c:pt>
                <c:pt idx="938">
                  <c:v>9.9603698811101538E-2</c:v>
                </c:pt>
                <c:pt idx="939">
                  <c:v>9.6697490092475302E-2</c:v>
                </c:pt>
                <c:pt idx="940">
                  <c:v>8.9564068692211229E-2</c:v>
                </c:pt>
                <c:pt idx="941">
                  <c:v>8.58652575957779E-2</c:v>
                </c:pt>
                <c:pt idx="942">
                  <c:v>9.4319682959054019E-2</c:v>
                </c:pt>
                <c:pt idx="943">
                  <c:v>8.6129458388380264E-2</c:v>
                </c:pt>
                <c:pt idx="944">
                  <c:v>9.4848084544258748E-2</c:v>
                </c:pt>
                <c:pt idx="945">
                  <c:v>9.960369881110176E-2</c:v>
                </c:pt>
                <c:pt idx="946">
                  <c:v>0.10224570673712563</c:v>
                </c:pt>
                <c:pt idx="947">
                  <c:v>0.1056803170409566</c:v>
                </c:pt>
                <c:pt idx="948">
                  <c:v>0.10409511228534218</c:v>
                </c:pt>
                <c:pt idx="949">
                  <c:v>0.10250990752972777</c:v>
                </c:pt>
                <c:pt idx="950">
                  <c:v>0.10779392338177529</c:v>
                </c:pt>
                <c:pt idx="951">
                  <c:v>0.11545574636724409</c:v>
                </c:pt>
                <c:pt idx="952">
                  <c:v>0.11492734478203936</c:v>
                </c:pt>
                <c:pt idx="953">
                  <c:v>0.11994715984148452</c:v>
                </c:pt>
                <c:pt idx="954">
                  <c:v>0.11439894319683441</c:v>
                </c:pt>
                <c:pt idx="955">
                  <c:v>0.11360634081902732</c:v>
                </c:pt>
                <c:pt idx="956">
                  <c:v>0.11360634081902732</c:v>
                </c:pt>
                <c:pt idx="957">
                  <c:v>0.1114927344782084</c:v>
                </c:pt>
                <c:pt idx="958">
                  <c:v>0.11017173051519658</c:v>
                </c:pt>
                <c:pt idx="959">
                  <c:v>0.10541611624835379</c:v>
                </c:pt>
                <c:pt idx="960">
                  <c:v>0.10118890356671573</c:v>
                </c:pt>
                <c:pt idx="961">
                  <c:v>0.10250990752972755</c:v>
                </c:pt>
                <c:pt idx="962">
                  <c:v>0.10541611624835401</c:v>
                </c:pt>
                <c:pt idx="963">
                  <c:v>0.10515191545575142</c:v>
                </c:pt>
                <c:pt idx="964">
                  <c:v>0.11175693527081099</c:v>
                </c:pt>
                <c:pt idx="965">
                  <c:v>0.11175693527081099</c:v>
                </c:pt>
                <c:pt idx="966">
                  <c:v>0.10647291941876347</c:v>
                </c:pt>
                <c:pt idx="967">
                  <c:v>0.10752972258917293</c:v>
                </c:pt>
                <c:pt idx="968">
                  <c:v>0.10726552179657034</c:v>
                </c:pt>
                <c:pt idx="969">
                  <c:v>0.11677675033025614</c:v>
                </c:pt>
                <c:pt idx="970">
                  <c:v>0.11862615587847269</c:v>
                </c:pt>
                <c:pt idx="971">
                  <c:v>0.11571994715984646</c:v>
                </c:pt>
                <c:pt idx="972">
                  <c:v>0.11492734478203959</c:v>
                </c:pt>
                <c:pt idx="973">
                  <c:v>0.11070013210040153</c:v>
                </c:pt>
                <c:pt idx="974">
                  <c:v>0.1125495376486183</c:v>
                </c:pt>
                <c:pt idx="975">
                  <c:v>0.1133421400264254</c:v>
                </c:pt>
                <c:pt idx="976">
                  <c:v>0.11756935270806346</c:v>
                </c:pt>
                <c:pt idx="977">
                  <c:v>0.11756935270806346</c:v>
                </c:pt>
                <c:pt idx="978">
                  <c:v>0.11968295904888282</c:v>
                </c:pt>
                <c:pt idx="979">
                  <c:v>0.11043593130779961</c:v>
                </c:pt>
                <c:pt idx="980">
                  <c:v>0.1048877146631495</c:v>
                </c:pt>
                <c:pt idx="981">
                  <c:v>0.1048877146631495</c:v>
                </c:pt>
                <c:pt idx="982">
                  <c:v>0.10277410832233058</c:v>
                </c:pt>
                <c:pt idx="983">
                  <c:v>6.8428005284021154E-2</c:v>
                </c:pt>
                <c:pt idx="984">
                  <c:v>4.3857331571999891E-2</c:v>
                </c:pt>
                <c:pt idx="985">
                  <c:v>5.548216644650461E-2</c:v>
                </c:pt>
                <c:pt idx="986">
                  <c:v>4.8612945838842681E-2</c:v>
                </c:pt>
                <c:pt idx="987">
                  <c:v>6.9220607661828248E-2</c:v>
                </c:pt>
                <c:pt idx="988">
                  <c:v>6.7635402906214059E-2</c:v>
                </c:pt>
                <c:pt idx="989">
                  <c:v>5.3368560105685692E-2</c:v>
                </c:pt>
                <c:pt idx="990">
                  <c:v>4.9933949801854949E-2</c:v>
                </c:pt>
                <c:pt idx="991">
                  <c:v>4.4649933949807208E-2</c:v>
                </c:pt>
                <c:pt idx="992">
                  <c:v>3.8309114927350008E-2</c:v>
                </c:pt>
                <c:pt idx="993">
                  <c:v>5.5482166446552128E-3</c:v>
                </c:pt>
                <c:pt idx="994">
                  <c:v>2.351387054161691E-2</c:v>
                </c:pt>
                <c:pt idx="995">
                  <c:v>1.1360634081907461E-2</c:v>
                </c:pt>
                <c:pt idx="996">
                  <c:v>3.9630118890408017E-3</c:v>
                </c:pt>
                <c:pt idx="997">
                  <c:v>1.981505944518358E-2</c:v>
                </c:pt>
                <c:pt idx="998">
                  <c:v>2.8269484808459699E-2</c:v>
                </c:pt>
                <c:pt idx="999">
                  <c:v>3.9630118890362054E-2</c:v>
                </c:pt>
                <c:pt idx="1000">
                  <c:v>3.1704095112290442E-2</c:v>
                </c:pt>
                <c:pt idx="1001">
                  <c:v>4.0158520475566561E-2</c:v>
                </c:pt>
                <c:pt idx="1002">
                  <c:v>4.5970937912819032E-2</c:v>
                </c:pt>
                <c:pt idx="1003">
                  <c:v>6.710700132100933E-2</c:v>
                </c:pt>
                <c:pt idx="1004">
                  <c:v>6.4729194187587824E-2</c:v>
                </c:pt>
                <c:pt idx="1005">
                  <c:v>5.5482166446504833E-2</c:v>
                </c:pt>
                <c:pt idx="1006">
                  <c:v>3.5931307793928724E-2</c:v>
                </c:pt>
                <c:pt idx="1007">
                  <c:v>3.1968295904893029E-2</c:v>
                </c:pt>
                <c:pt idx="1008">
                  <c:v>2.351387054161691E-2</c:v>
                </c:pt>
                <c:pt idx="1009">
                  <c:v>3.5931307793928724E-2</c:v>
                </c:pt>
                <c:pt idx="1010">
                  <c:v>3.8837516512554737E-2</c:v>
                </c:pt>
                <c:pt idx="1011">
                  <c:v>2.2192866578604642E-2</c:v>
                </c:pt>
                <c:pt idx="1012">
                  <c:v>6.0766182298594984E-3</c:v>
                </c:pt>
                <c:pt idx="1013">
                  <c:v>7.9260237780762743E-3</c:v>
                </c:pt>
                <c:pt idx="1014">
                  <c:v>7.9260237780762743E-3</c:v>
                </c:pt>
                <c:pt idx="1015">
                  <c:v>-5.284015851998447E-4</c:v>
                </c:pt>
                <c:pt idx="1016">
                  <c:v>1.4795244385737982E-2</c:v>
                </c:pt>
                <c:pt idx="1017">
                  <c:v>1.6644649933954536E-2</c:v>
                </c:pt>
                <c:pt idx="1018">
                  <c:v>3.8044914134747421E-2</c:v>
                </c:pt>
                <c:pt idx="1019">
                  <c:v>3.5931307793928502E-2</c:v>
                </c:pt>
                <c:pt idx="1020">
                  <c:v>4.649933949802354E-2</c:v>
                </c:pt>
                <c:pt idx="1021">
                  <c:v>5.6010568031709118E-2</c:v>
                </c:pt>
                <c:pt idx="1022">
                  <c:v>2.1136063408195183E-2</c:v>
                </c:pt>
                <c:pt idx="1023">
                  <c:v>2.1136063408195183E-2</c:v>
                </c:pt>
                <c:pt idx="1024">
                  <c:v>2.0871862615592818E-2</c:v>
                </c:pt>
                <c:pt idx="1025">
                  <c:v>-3.6988110964283338E-3</c:v>
                </c:pt>
                <c:pt idx="1026">
                  <c:v>-2.1136063408140338E-3</c:v>
                </c:pt>
                <c:pt idx="1027">
                  <c:v>-9.537648612945393E-2</c:v>
                </c:pt>
                <c:pt idx="1028">
                  <c:v>-9.062087186261103E-2</c:v>
                </c:pt>
                <c:pt idx="1029">
                  <c:v>-9.2734478203429949E-2</c:v>
                </c:pt>
                <c:pt idx="1030">
                  <c:v>-0.10752972258916327</c:v>
                </c:pt>
                <c:pt idx="1031">
                  <c:v>-0.12602377807132981</c:v>
                </c:pt>
                <c:pt idx="1032">
                  <c:v>-0.12549537648612485</c:v>
                </c:pt>
                <c:pt idx="1033">
                  <c:v>-0.13896961690884602</c:v>
                </c:pt>
                <c:pt idx="1034">
                  <c:v>-0.15402906208718148</c:v>
                </c:pt>
                <c:pt idx="1035">
                  <c:v>-0.16988110964332415</c:v>
                </c:pt>
                <c:pt idx="1036">
                  <c:v>-0.19233817701452627</c:v>
                </c:pt>
                <c:pt idx="1037">
                  <c:v>-0.19233817701452627</c:v>
                </c:pt>
                <c:pt idx="1038">
                  <c:v>-0.15165125495375986</c:v>
                </c:pt>
                <c:pt idx="1039">
                  <c:v>-0.14451783355349557</c:v>
                </c:pt>
                <c:pt idx="1040">
                  <c:v>-0.14610303830910987</c:v>
                </c:pt>
                <c:pt idx="1041">
                  <c:v>-0.13844121532364084</c:v>
                </c:pt>
                <c:pt idx="1042">
                  <c:v>-0.13844121532364084</c:v>
                </c:pt>
                <c:pt idx="1043">
                  <c:v>-0.13606340819021934</c:v>
                </c:pt>
                <c:pt idx="1044">
                  <c:v>-0.15719947159840975</c:v>
                </c:pt>
                <c:pt idx="1045">
                  <c:v>-0.12813738441214795</c:v>
                </c:pt>
                <c:pt idx="1046">
                  <c:v>-0.12258916776749795</c:v>
                </c:pt>
                <c:pt idx="1047">
                  <c:v>-0.1136063408190171</c:v>
                </c:pt>
                <c:pt idx="1048">
                  <c:v>-0.10911492734477657</c:v>
                </c:pt>
                <c:pt idx="1049">
                  <c:v>-0.10541611624834324</c:v>
                </c:pt>
                <c:pt idx="1050">
                  <c:v>-0.1048877146631384</c:v>
                </c:pt>
                <c:pt idx="1051">
                  <c:v>-0.10990752972258366</c:v>
                </c:pt>
                <c:pt idx="1052">
                  <c:v>-0.1017173051519098</c:v>
                </c:pt>
                <c:pt idx="1053">
                  <c:v>-9.9867899603693244E-2</c:v>
                </c:pt>
                <c:pt idx="1054">
                  <c:v>-9.114927344781476E-2</c:v>
                </c:pt>
                <c:pt idx="1055">
                  <c:v>-7.89960369881052E-2</c:v>
                </c:pt>
                <c:pt idx="1056">
                  <c:v>-7.89960369881052E-2</c:v>
                </c:pt>
                <c:pt idx="1057">
                  <c:v>-9.2206076618224109E-2</c:v>
                </c:pt>
                <c:pt idx="1058">
                  <c:v>-8.9299867899597873E-2</c:v>
                </c:pt>
                <c:pt idx="1059">
                  <c:v>-8.9564068692200238E-2</c:v>
                </c:pt>
                <c:pt idx="1060">
                  <c:v>-8.1373844121526373E-2</c:v>
                </c:pt>
                <c:pt idx="1061">
                  <c:v>-8.903566710699562E-2</c:v>
                </c:pt>
                <c:pt idx="1062">
                  <c:v>-9.0092470277405079E-2</c:v>
                </c:pt>
                <c:pt idx="1063">
                  <c:v>-7.6618229854683695E-2</c:v>
                </c:pt>
                <c:pt idx="1064">
                  <c:v>-7.1862615587840906E-2</c:v>
                </c:pt>
                <c:pt idx="1065">
                  <c:v>-7.1862615587840906E-2</c:v>
                </c:pt>
                <c:pt idx="1066">
                  <c:v>-6.5521796565383816E-2</c:v>
                </c:pt>
                <c:pt idx="1067">
                  <c:v>-5.8652575957721775E-2</c:v>
                </c:pt>
                <c:pt idx="1068">
                  <c:v>-5.9973579920733822E-2</c:v>
                </c:pt>
                <c:pt idx="1069">
                  <c:v>-7.054161162482897E-2</c:v>
                </c:pt>
                <c:pt idx="1070">
                  <c:v>-7.001321003962413E-2</c:v>
                </c:pt>
                <c:pt idx="1071">
                  <c:v>-6.8956406869214559E-2</c:v>
                </c:pt>
                <c:pt idx="1072">
                  <c:v>-5.8124174372517046E-2</c:v>
                </c:pt>
                <c:pt idx="1073">
                  <c:v>-5.574636723909554E-2</c:v>
                </c:pt>
                <c:pt idx="1074">
                  <c:v>-5.7595772787312205E-2</c:v>
                </c:pt>
                <c:pt idx="1075">
                  <c:v>-4.9141347424036086E-2</c:v>
                </c:pt>
                <c:pt idx="1076">
                  <c:v>-4.9141347424036086E-2</c:v>
                </c:pt>
                <c:pt idx="1077">
                  <c:v>-4.8612945838831356E-2</c:v>
                </c:pt>
                <c:pt idx="1078">
                  <c:v>-4.5442536327602645E-2</c:v>
                </c:pt>
                <c:pt idx="1079">
                  <c:v>-4.8348745046228769E-2</c:v>
                </c:pt>
                <c:pt idx="1080">
                  <c:v>-4.1743725231169315E-2</c:v>
                </c:pt>
                <c:pt idx="1081">
                  <c:v>-3.9894319682952761E-2</c:v>
                </c:pt>
                <c:pt idx="1082">
                  <c:v>-4.1479524438567172E-2</c:v>
                </c:pt>
                <c:pt idx="1083">
                  <c:v>-3.9894319682952983E-2</c:v>
                </c:pt>
                <c:pt idx="1084">
                  <c:v>-4.3857331571988789E-2</c:v>
                </c:pt>
                <c:pt idx="1085">
                  <c:v>-3.8573315719941159E-2</c:v>
                </c:pt>
                <c:pt idx="1086">
                  <c:v>-4.0951122853362665E-2</c:v>
                </c:pt>
                <c:pt idx="1087">
                  <c:v>-4.0951122853362665E-2</c:v>
                </c:pt>
                <c:pt idx="1088">
                  <c:v>-4.7027741083217278E-2</c:v>
                </c:pt>
                <c:pt idx="1089">
                  <c:v>-5.4425363276083938E-2</c:v>
                </c:pt>
                <c:pt idx="1090">
                  <c:v>-5.7859973579915014E-2</c:v>
                </c:pt>
                <c:pt idx="1091">
                  <c:v>-4.4385733157193519E-2</c:v>
                </c:pt>
                <c:pt idx="1092">
                  <c:v>-4.2536327608976965E-2</c:v>
                </c:pt>
                <c:pt idx="1093">
                  <c:v>-3.6459709379122351E-2</c:v>
                </c:pt>
                <c:pt idx="1094">
                  <c:v>-3.6988110964327081E-2</c:v>
                </c:pt>
                <c:pt idx="1095">
                  <c:v>-3.2760898282689133E-2</c:v>
                </c:pt>
                <c:pt idx="1096">
                  <c:v>-2.8797886393653438E-2</c:v>
                </c:pt>
                <c:pt idx="1097">
                  <c:v>-3.2496697490086768E-2</c:v>
                </c:pt>
                <c:pt idx="1098">
                  <c:v>-3.7252311756929557E-2</c:v>
                </c:pt>
                <c:pt idx="1099">
                  <c:v>-2.9062087186255803E-2</c:v>
                </c:pt>
                <c:pt idx="1100">
                  <c:v>-4.8877146631434276E-2</c:v>
                </c:pt>
                <c:pt idx="1101">
                  <c:v>-4.8877146631434276E-2</c:v>
                </c:pt>
                <c:pt idx="1102">
                  <c:v>-4.0158520475555903E-2</c:v>
                </c:pt>
                <c:pt idx="1103">
                  <c:v>-4.4385733157193852E-2</c:v>
                </c:pt>
                <c:pt idx="1104">
                  <c:v>-4.1215323645965363E-2</c:v>
                </c:pt>
                <c:pt idx="1105">
                  <c:v>-3.5667107001315479E-2</c:v>
                </c:pt>
                <c:pt idx="1106">
                  <c:v>-2.3778071334208395E-2</c:v>
                </c:pt>
                <c:pt idx="1107">
                  <c:v>-2.509907529722033E-2</c:v>
                </c:pt>
                <c:pt idx="1108">
                  <c:v>-2.45706737120156E-2</c:v>
                </c:pt>
                <c:pt idx="1109">
                  <c:v>-2.2192866578594206E-2</c:v>
                </c:pt>
                <c:pt idx="1110">
                  <c:v>-1.9022457067365606E-2</c:v>
                </c:pt>
                <c:pt idx="1111">
                  <c:v>-1.9022457067365606E-2</c:v>
                </c:pt>
                <c:pt idx="1112">
                  <c:v>-2.6420079260232265E-2</c:v>
                </c:pt>
                <c:pt idx="1113">
                  <c:v>-2.2721268163799047E-2</c:v>
                </c:pt>
                <c:pt idx="1114">
                  <c:v>-2.4306472919413347E-2</c:v>
                </c:pt>
                <c:pt idx="1115">
                  <c:v>-2.0343461030377541E-2</c:v>
                </c:pt>
                <c:pt idx="1116">
                  <c:v>-2.1400264200787111E-2</c:v>
                </c:pt>
                <c:pt idx="1117">
                  <c:v>-1.8758256274763241E-2</c:v>
                </c:pt>
                <c:pt idx="1118">
                  <c:v>-2.0079260237775065E-2</c:v>
                </c:pt>
                <c:pt idx="1119">
                  <c:v>-1.9286657859968082E-2</c:v>
                </c:pt>
                <c:pt idx="1120">
                  <c:v>-1.9286657859968082E-2</c:v>
                </c:pt>
                <c:pt idx="1121">
                  <c:v>-1.98150594451727E-2</c:v>
                </c:pt>
                <c:pt idx="1122">
                  <c:v>-1.0568031704089265E-2</c:v>
                </c:pt>
                <c:pt idx="1123">
                  <c:v>-1.3210039630113135E-2</c:v>
                </c:pt>
                <c:pt idx="1124">
                  <c:v>-1.4531043593125181E-2</c:v>
                </c:pt>
                <c:pt idx="1125">
                  <c:v>-1.0303830911487011E-2</c:v>
                </c:pt>
                <c:pt idx="1126">
                  <c:v>-9.2470277410774404E-3</c:v>
                </c:pt>
                <c:pt idx="1127">
                  <c:v>-9.5112285336798053E-3</c:v>
                </c:pt>
                <c:pt idx="1128">
                  <c:v>-1.7437252311751195E-2</c:v>
                </c:pt>
                <c:pt idx="1129">
                  <c:v>-1.8229854689558289E-2</c:v>
                </c:pt>
                <c:pt idx="1130">
                  <c:v>-8.7186261558723777E-3</c:v>
                </c:pt>
                <c:pt idx="1131">
                  <c:v>-1.3210039630112802E-2</c:v>
                </c:pt>
                <c:pt idx="1132">
                  <c:v>-2.9062087186255692E-2</c:v>
                </c:pt>
                <c:pt idx="1133">
                  <c:v>-3.2232496697484181E-2</c:v>
                </c:pt>
                <c:pt idx="1134">
                  <c:v>-3.4346103038303322E-2</c:v>
                </c:pt>
                <c:pt idx="1135">
                  <c:v>-3.2232496697484181E-2</c:v>
                </c:pt>
                <c:pt idx="1136">
                  <c:v>-5.5482166446493619E-2</c:v>
                </c:pt>
                <c:pt idx="1137">
                  <c:v>-4.7556142668422341E-2</c:v>
                </c:pt>
                <c:pt idx="1138">
                  <c:v>-4.0951122853362887E-2</c:v>
                </c:pt>
                <c:pt idx="1139">
                  <c:v>-3.3553500660496227E-2</c:v>
                </c:pt>
                <c:pt idx="1140">
                  <c:v>-3.9630118890350841E-2</c:v>
                </c:pt>
                <c:pt idx="1141">
                  <c:v>-4.7291941875819865E-2</c:v>
                </c:pt>
                <c:pt idx="1142">
                  <c:v>-3.9365918097748476E-2</c:v>
                </c:pt>
                <c:pt idx="1143">
                  <c:v>-4.4121532364591265E-2</c:v>
                </c:pt>
                <c:pt idx="1144">
                  <c:v>-5.5482166446493619E-2</c:v>
                </c:pt>
                <c:pt idx="1145">
                  <c:v>-5.3896961690879208E-2</c:v>
                </c:pt>
                <c:pt idx="1146">
                  <c:v>-5.3896961690879208E-2</c:v>
                </c:pt>
                <c:pt idx="1147">
                  <c:v>-6.3936591809769516E-2</c:v>
                </c:pt>
                <c:pt idx="1148">
                  <c:v>-7.0805812417431335E-2</c:v>
                </c:pt>
                <c:pt idx="1149">
                  <c:v>-7.054161162482897E-2</c:v>
                </c:pt>
                <c:pt idx="1150">
                  <c:v>-8.3751651254947879E-2</c:v>
                </c:pt>
                <c:pt idx="1151">
                  <c:v>-8.4015852047550243E-2</c:v>
                </c:pt>
                <c:pt idx="1152">
                  <c:v>-6.4993394980179087E-2</c:v>
                </c:pt>
                <c:pt idx="1153">
                  <c:v>-5.8652575957721997E-2</c:v>
                </c:pt>
                <c:pt idx="1154">
                  <c:v>-5.4161162483481795E-2</c:v>
                </c:pt>
                <c:pt idx="1155">
                  <c:v>-4.5970937912808041E-2</c:v>
                </c:pt>
                <c:pt idx="1156">
                  <c:v>-4.2800528401579663E-2</c:v>
                </c:pt>
                <c:pt idx="1157">
                  <c:v>-4.1215323645965363E-2</c:v>
                </c:pt>
                <c:pt idx="1158">
                  <c:v>-4.3593130779386646E-2</c:v>
                </c:pt>
                <c:pt idx="1159">
                  <c:v>-3.8573315719941381E-2</c:v>
                </c:pt>
                <c:pt idx="1160">
                  <c:v>-4.174372523116987E-2</c:v>
                </c:pt>
                <c:pt idx="1161">
                  <c:v>-4.06869220607603E-2</c:v>
                </c:pt>
                <c:pt idx="1162">
                  <c:v>-3.4346103038303322E-2</c:v>
                </c:pt>
                <c:pt idx="1163">
                  <c:v>-3.2232496697484181E-2</c:v>
                </c:pt>
                <c:pt idx="1164">
                  <c:v>-2.2985468956400967E-2</c:v>
                </c:pt>
                <c:pt idx="1165">
                  <c:v>-2.4042272126810427E-2</c:v>
                </c:pt>
                <c:pt idx="1166">
                  <c:v>-2.6155878467629456E-2</c:v>
                </c:pt>
                <c:pt idx="1167">
                  <c:v>-3.5138705416110305E-2</c:v>
                </c:pt>
                <c:pt idx="1168">
                  <c:v>-3.5667107001315146E-2</c:v>
                </c:pt>
                <c:pt idx="1169">
                  <c:v>-3.2232496697484181E-2</c:v>
                </c:pt>
                <c:pt idx="1170">
                  <c:v>-2.7476882430641392E-2</c:v>
                </c:pt>
                <c:pt idx="1171">
                  <c:v>-2.0343461030377208E-2</c:v>
                </c:pt>
                <c:pt idx="1172">
                  <c:v>-1.7437252311750973E-2</c:v>
                </c:pt>
                <c:pt idx="1173">
                  <c:v>-1.0039630118884313E-2</c:v>
                </c:pt>
                <c:pt idx="1174">
                  <c:v>-1.0039630118884313E-2</c:v>
                </c:pt>
                <c:pt idx="1175">
                  <c:v>-1.1624834874498613E-2</c:v>
                </c:pt>
                <c:pt idx="1176">
                  <c:v>-1.6380449141341513E-2</c:v>
                </c:pt>
                <c:pt idx="1177">
                  <c:v>-1.5323645970931943E-2</c:v>
                </c:pt>
                <c:pt idx="1178">
                  <c:v>-1.1096433289294105E-2</c:v>
                </c:pt>
                <c:pt idx="1179">
                  <c:v>-1.2153236459703565E-2</c:v>
                </c:pt>
                <c:pt idx="1180">
                  <c:v>-7.1334214002584106E-3</c:v>
                </c:pt>
                <c:pt idx="1181">
                  <c:v>-6.0766182298488403E-3</c:v>
                </c:pt>
                <c:pt idx="1182">
                  <c:v>-8.4544253632702349E-3</c:v>
                </c:pt>
                <c:pt idx="1183">
                  <c:v>-1.4795244385727435E-2</c:v>
                </c:pt>
                <c:pt idx="1184">
                  <c:v>-8.7186261558725997E-3</c:v>
                </c:pt>
                <c:pt idx="1185">
                  <c:v>-1.3210039630113024E-2</c:v>
                </c:pt>
                <c:pt idx="1186">
                  <c:v>-1.1096433289294105E-2</c:v>
                </c:pt>
                <c:pt idx="1187">
                  <c:v>-4.2272126816322864E-3</c:v>
                </c:pt>
                <c:pt idx="1188">
                  <c:v>2.1136063408249139E-3</c:v>
                </c:pt>
                <c:pt idx="1189">
                  <c:v>-1.8494055482107807E-3</c:v>
                </c:pt>
                <c:pt idx="1190">
                  <c:v>6.8692206076677031E-3</c:v>
                </c:pt>
                <c:pt idx="1191">
                  <c:v>4.7556142668487844E-3</c:v>
                </c:pt>
                <c:pt idx="1192">
                  <c:v>1.5852047556201843E-3</c:v>
                </c:pt>
                <c:pt idx="1193">
                  <c:v>-1.0039630118884424E-2</c:v>
                </c:pt>
                <c:pt idx="1194">
                  <c:v>-1.9286657859967749E-2</c:v>
                </c:pt>
                <c:pt idx="1195">
                  <c:v>-2.6948480845436773E-2</c:v>
                </c:pt>
                <c:pt idx="1196">
                  <c:v>-5.495376486128889E-2</c:v>
                </c:pt>
                <c:pt idx="1197">
                  <c:v>-4.4649933949796328E-2</c:v>
                </c:pt>
                <c:pt idx="1198">
                  <c:v>-4.4385733157193852E-2</c:v>
                </c:pt>
                <c:pt idx="1199">
                  <c:v>-2.6420079260232154E-2</c:v>
                </c:pt>
                <c:pt idx="1200">
                  <c:v>-3.3289299867893973E-2</c:v>
                </c:pt>
                <c:pt idx="1201">
                  <c:v>-4.4385733157193963E-2</c:v>
                </c:pt>
                <c:pt idx="1202">
                  <c:v>-3.1175693527075055E-2</c:v>
                </c:pt>
                <c:pt idx="1203">
                  <c:v>-5.9973579920734377E-2</c:v>
                </c:pt>
                <c:pt idx="1204">
                  <c:v>-6.1558784676348566E-2</c:v>
                </c:pt>
                <c:pt idx="1205">
                  <c:v>-4.7820343461024928E-2</c:v>
                </c:pt>
                <c:pt idx="1206">
                  <c:v>-3.6988110964327303E-2</c:v>
                </c:pt>
                <c:pt idx="1207">
                  <c:v>-4.5706737120205898E-2</c:v>
                </c:pt>
                <c:pt idx="1208">
                  <c:v>-3.7516512549532144E-2</c:v>
                </c:pt>
                <c:pt idx="1209">
                  <c:v>-3.7780713342134509E-2</c:v>
                </c:pt>
                <c:pt idx="1210">
                  <c:v>-6.2615587846758247E-2</c:v>
                </c:pt>
                <c:pt idx="1211">
                  <c:v>-5.3368560105674923E-2</c:v>
                </c:pt>
                <c:pt idx="1212">
                  <c:v>-5.7595772787312871E-2</c:v>
                </c:pt>
                <c:pt idx="1213">
                  <c:v>-5.0990752972253417E-2</c:v>
                </c:pt>
                <c:pt idx="1214">
                  <c:v>-4.0158520475556014E-2</c:v>
                </c:pt>
                <c:pt idx="1215">
                  <c:v>-3.9365918097748698E-2</c:v>
                </c:pt>
                <c:pt idx="1216">
                  <c:v>-3.9365918097748698E-2</c:v>
                </c:pt>
                <c:pt idx="1217">
                  <c:v>-4.5970937912808152E-2</c:v>
                </c:pt>
                <c:pt idx="1218">
                  <c:v>-3.5931307793917511E-2</c:v>
                </c:pt>
                <c:pt idx="1219">
                  <c:v>-2.1664464993389032E-2</c:v>
                </c:pt>
                <c:pt idx="1220">
                  <c:v>-2.0871862615581827E-2</c:v>
                </c:pt>
                <c:pt idx="1221">
                  <c:v>-1.7437252311750862E-2</c:v>
                </c:pt>
                <c:pt idx="1222">
                  <c:v>-1.4795244385727102E-2</c:v>
                </c:pt>
                <c:pt idx="1223">
                  <c:v>-7.6618229854628073E-3</c:v>
                </c:pt>
                <c:pt idx="1224">
                  <c:v>-6.340819022450872E-3</c:v>
                </c:pt>
                <c:pt idx="1225">
                  <c:v>-9.2470277410769963E-3</c:v>
                </c:pt>
                <c:pt idx="1226">
                  <c:v>-1.3474240422714945E-2</c:v>
                </c:pt>
                <c:pt idx="1227">
                  <c:v>-1.6116248348738815E-2</c:v>
                </c:pt>
                <c:pt idx="1228">
                  <c:v>-1.532364597093161E-2</c:v>
                </c:pt>
                <c:pt idx="1229">
                  <c:v>-1.532364597093161E-2</c:v>
                </c:pt>
                <c:pt idx="1230">
                  <c:v>-1.8494055482160321E-2</c:v>
                </c:pt>
                <c:pt idx="1231">
                  <c:v>-1.7437252311750862E-2</c:v>
                </c:pt>
                <c:pt idx="1232">
                  <c:v>-2.6155878467629345E-2</c:v>
                </c:pt>
                <c:pt idx="1233">
                  <c:v>-2.0343461030377097E-2</c:v>
                </c:pt>
                <c:pt idx="1234">
                  <c:v>-2.2457067371196016E-2</c:v>
                </c:pt>
                <c:pt idx="1235">
                  <c:v>-2.4306472919412681E-2</c:v>
                </c:pt>
                <c:pt idx="1236">
                  <c:v>-1.9550858652569891E-2</c:v>
                </c:pt>
                <c:pt idx="1237">
                  <c:v>-3.3817701453098259E-2</c:v>
                </c:pt>
                <c:pt idx="1238">
                  <c:v>-5.1519154557457703E-2</c:v>
                </c:pt>
                <c:pt idx="1239">
                  <c:v>-4.3857331571988789E-2</c:v>
                </c:pt>
                <c:pt idx="1240">
                  <c:v>-3.1439894319677086E-2</c:v>
                </c:pt>
                <c:pt idx="1241">
                  <c:v>-3.5402906208712781E-2</c:v>
                </c:pt>
                <c:pt idx="1242">
                  <c:v>-5.072655217965083E-2</c:v>
                </c:pt>
                <c:pt idx="1243">
                  <c:v>-4.3064729194181806E-2</c:v>
                </c:pt>
                <c:pt idx="1244">
                  <c:v>-3.698811096432697E-2</c:v>
                </c:pt>
                <c:pt idx="1245">
                  <c:v>-2.6155878467629567E-2</c:v>
                </c:pt>
                <c:pt idx="1246">
                  <c:v>-2.7212681638039138E-2</c:v>
                </c:pt>
                <c:pt idx="1247">
                  <c:v>-1.9022457067365273E-2</c:v>
                </c:pt>
                <c:pt idx="1248">
                  <c:v>-2.1136063408184413E-2</c:v>
                </c:pt>
                <c:pt idx="1249">
                  <c:v>-1.8758256274762797E-2</c:v>
                </c:pt>
                <c:pt idx="1250">
                  <c:v>-2.1664464993388921E-2</c:v>
                </c:pt>
                <c:pt idx="1251">
                  <c:v>-1.4266842800522261E-2</c:v>
                </c:pt>
                <c:pt idx="1252">
                  <c:v>-1.4795244385727102E-2</c:v>
                </c:pt>
                <c:pt idx="1253">
                  <c:v>-1.3210039630112802E-2</c:v>
                </c:pt>
                <c:pt idx="1254">
                  <c:v>-1.2417437252305596E-2</c:v>
                </c:pt>
                <c:pt idx="1255">
                  <c:v>-7.1334214002580776E-3</c:v>
                </c:pt>
                <c:pt idx="1256">
                  <c:v>6.2172489379008766E-15</c:v>
                </c:pt>
                <c:pt idx="1257">
                  <c:v>-1.0568031704032421E-3</c:v>
                </c:pt>
                <c:pt idx="1258">
                  <c:v>1.3210039630180415E-3</c:v>
                </c:pt>
                <c:pt idx="1259">
                  <c:v>-1.5852047556081938E-3</c:v>
                </c:pt>
                <c:pt idx="1260">
                  <c:v>6.3408190224634176E-3</c:v>
                </c:pt>
                <c:pt idx="1261">
                  <c:v>1.0303830911499112E-2</c:v>
                </c:pt>
                <c:pt idx="1262">
                  <c:v>1.0568031704101477E-2</c:v>
                </c:pt>
                <c:pt idx="1263">
                  <c:v>1.2417437252318253E-2</c:v>
                </c:pt>
                <c:pt idx="1264">
                  <c:v>1.5059445178342123E-2</c:v>
                </c:pt>
                <c:pt idx="1265">
                  <c:v>1.9022457067377596E-2</c:v>
                </c:pt>
                <c:pt idx="1266">
                  <c:v>1.6116248348751361E-2</c:v>
                </c:pt>
                <c:pt idx="1267">
                  <c:v>1.6380449141353726E-2</c:v>
                </c:pt>
                <c:pt idx="1268">
                  <c:v>1.5323645970944266E-2</c:v>
                </c:pt>
                <c:pt idx="1269">
                  <c:v>1.6380449141353726E-2</c:v>
                </c:pt>
                <c:pt idx="1270">
                  <c:v>2.404227212682275E-2</c:v>
                </c:pt>
                <c:pt idx="1271">
                  <c:v>2.4834874504629845E-2</c:v>
                </c:pt>
                <c:pt idx="1272">
                  <c:v>2.2721268163810926E-2</c:v>
                </c:pt>
                <c:pt idx="1273">
                  <c:v>1.8494055482172866E-2</c:v>
                </c:pt>
                <c:pt idx="1274">
                  <c:v>1.6380449141353948E-2</c:v>
                </c:pt>
                <c:pt idx="1275">
                  <c:v>1.9022457067377818E-2</c:v>
                </c:pt>
                <c:pt idx="1276">
                  <c:v>2.6948480845448985E-2</c:v>
                </c:pt>
                <c:pt idx="1277">
                  <c:v>2.9854689564074999E-2</c:v>
                </c:pt>
                <c:pt idx="1278">
                  <c:v>3.3553500660508329E-2</c:v>
                </c:pt>
                <c:pt idx="1279">
                  <c:v>3.3553500660508329E-2</c:v>
                </c:pt>
                <c:pt idx="1280">
                  <c:v>2.9062087186267904E-2</c:v>
                </c:pt>
                <c:pt idx="1281">
                  <c:v>2.1400264200798658E-2</c:v>
                </c:pt>
                <c:pt idx="1282">
                  <c:v>1.4795244385739093E-2</c:v>
                </c:pt>
                <c:pt idx="1283">
                  <c:v>2.1136063408196293E-2</c:v>
                </c:pt>
                <c:pt idx="1284">
                  <c:v>2.1928665786003387E-2</c:v>
                </c:pt>
                <c:pt idx="1285">
                  <c:v>3.0383091149279506E-2</c:v>
                </c:pt>
                <c:pt idx="1286">
                  <c:v>2.853368560106273E-2</c:v>
                </c:pt>
                <c:pt idx="1287">
                  <c:v>2.8005284015858001E-2</c:v>
                </c:pt>
                <c:pt idx="1288">
                  <c:v>2.9062087186267682E-2</c:v>
                </c:pt>
                <c:pt idx="1289">
                  <c:v>3.8309114927350674E-2</c:v>
                </c:pt>
                <c:pt idx="1290">
                  <c:v>3.6723910171736485E-2</c:v>
                </c:pt>
                <c:pt idx="1291">
                  <c:v>4.332892998679605E-2</c:v>
                </c:pt>
                <c:pt idx="1292">
                  <c:v>4.3593130779398415E-2</c:v>
                </c:pt>
                <c:pt idx="1293">
                  <c:v>4.3064729194193685E-2</c:v>
                </c:pt>
                <c:pt idx="1294">
                  <c:v>4.4914134742410239E-2</c:v>
                </c:pt>
                <c:pt idx="1295">
                  <c:v>2.6155878467641447E-2</c:v>
                </c:pt>
                <c:pt idx="1296">
                  <c:v>2.589167767503886E-2</c:v>
                </c:pt>
                <c:pt idx="1297">
                  <c:v>2.5363276089834352E-2</c:v>
                </c:pt>
                <c:pt idx="1298">
                  <c:v>2.5363276089834352E-2</c:v>
                </c:pt>
                <c:pt idx="1299">
                  <c:v>3.0118890356677142E-2</c:v>
                </c:pt>
                <c:pt idx="1300">
                  <c:v>2.9590488771472412E-2</c:v>
                </c:pt>
                <c:pt idx="1301">
                  <c:v>2.3778071334220163E-2</c:v>
                </c:pt>
                <c:pt idx="1302">
                  <c:v>2.6948480845448763E-2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4-EB4F-B3D3-96DCB29FD2C8}"/>
            </c:ext>
          </c:extLst>
        </c:ser>
        <c:ser>
          <c:idx val="1"/>
          <c:order val="1"/>
          <c:tx>
            <c:strRef>
              <c:f>'Performance(2015-2020)'!$AH$2</c:f>
              <c:strCache>
                <c:ptCount val="1"/>
                <c:pt idx="0">
                  <c:v>Optimal Risky Portfolio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130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BD4-EB4F-B3D3-96DCB29FD2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'Performance(2015-2020)'!$V$3:$V$1305</c:f>
              <c:numCache>
                <c:formatCode>m/d/yy</c:formatCode>
                <c:ptCount val="1303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42037</c:v>
                </c:pt>
                <c:pt idx="23">
                  <c:v>42038</c:v>
                </c:pt>
                <c:pt idx="24">
                  <c:v>42039</c:v>
                </c:pt>
                <c:pt idx="25">
                  <c:v>42040</c:v>
                </c:pt>
                <c:pt idx="26">
                  <c:v>42041</c:v>
                </c:pt>
                <c:pt idx="27">
                  <c:v>42044</c:v>
                </c:pt>
                <c:pt idx="28">
                  <c:v>42045</c:v>
                </c:pt>
                <c:pt idx="29">
                  <c:v>42046</c:v>
                </c:pt>
                <c:pt idx="30">
                  <c:v>42047</c:v>
                </c:pt>
                <c:pt idx="31">
                  <c:v>42048</c:v>
                </c:pt>
                <c:pt idx="32">
                  <c:v>42051</c:v>
                </c:pt>
                <c:pt idx="33">
                  <c:v>42052</c:v>
                </c:pt>
                <c:pt idx="34">
                  <c:v>42053</c:v>
                </c:pt>
                <c:pt idx="35">
                  <c:v>42054</c:v>
                </c:pt>
                <c:pt idx="36">
                  <c:v>42055</c:v>
                </c:pt>
                <c:pt idx="37">
                  <c:v>42058</c:v>
                </c:pt>
                <c:pt idx="38">
                  <c:v>42059</c:v>
                </c:pt>
                <c:pt idx="39">
                  <c:v>42060</c:v>
                </c:pt>
                <c:pt idx="40">
                  <c:v>42061</c:v>
                </c:pt>
                <c:pt idx="41">
                  <c:v>42062</c:v>
                </c:pt>
                <c:pt idx="42">
                  <c:v>42065</c:v>
                </c:pt>
                <c:pt idx="43">
                  <c:v>42066</c:v>
                </c:pt>
                <c:pt idx="44">
                  <c:v>42067</c:v>
                </c:pt>
                <c:pt idx="45">
                  <c:v>42068</c:v>
                </c:pt>
                <c:pt idx="46">
                  <c:v>42069</c:v>
                </c:pt>
                <c:pt idx="47">
                  <c:v>42072</c:v>
                </c:pt>
                <c:pt idx="48">
                  <c:v>42073</c:v>
                </c:pt>
                <c:pt idx="49">
                  <c:v>42074</c:v>
                </c:pt>
                <c:pt idx="50">
                  <c:v>42075</c:v>
                </c:pt>
                <c:pt idx="51">
                  <c:v>42076</c:v>
                </c:pt>
                <c:pt idx="52">
                  <c:v>42079</c:v>
                </c:pt>
                <c:pt idx="53">
                  <c:v>42080</c:v>
                </c:pt>
                <c:pt idx="54">
                  <c:v>42081</c:v>
                </c:pt>
                <c:pt idx="55">
                  <c:v>42082</c:v>
                </c:pt>
                <c:pt idx="56">
                  <c:v>42083</c:v>
                </c:pt>
                <c:pt idx="57">
                  <c:v>42086</c:v>
                </c:pt>
                <c:pt idx="58">
                  <c:v>42087</c:v>
                </c:pt>
                <c:pt idx="59">
                  <c:v>42088</c:v>
                </c:pt>
                <c:pt idx="60">
                  <c:v>42089</c:v>
                </c:pt>
                <c:pt idx="61">
                  <c:v>42090</c:v>
                </c:pt>
                <c:pt idx="62">
                  <c:v>42093</c:v>
                </c:pt>
                <c:pt idx="63">
                  <c:v>42094</c:v>
                </c:pt>
                <c:pt idx="64">
                  <c:v>42095</c:v>
                </c:pt>
                <c:pt idx="65">
                  <c:v>42096</c:v>
                </c:pt>
                <c:pt idx="66">
                  <c:v>42097</c:v>
                </c:pt>
                <c:pt idx="67">
                  <c:v>42100</c:v>
                </c:pt>
                <c:pt idx="68">
                  <c:v>42101</c:v>
                </c:pt>
                <c:pt idx="69">
                  <c:v>42102</c:v>
                </c:pt>
                <c:pt idx="70">
                  <c:v>42103</c:v>
                </c:pt>
                <c:pt idx="71">
                  <c:v>42104</c:v>
                </c:pt>
                <c:pt idx="72">
                  <c:v>42107</c:v>
                </c:pt>
                <c:pt idx="73">
                  <c:v>42108</c:v>
                </c:pt>
                <c:pt idx="74">
                  <c:v>42109</c:v>
                </c:pt>
                <c:pt idx="75">
                  <c:v>42110</c:v>
                </c:pt>
                <c:pt idx="76">
                  <c:v>42111</c:v>
                </c:pt>
                <c:pt idx="77">
                  <c:v>42114</c:v>
                </c:pt>
                <c:pt idx="78">
                  <c:v>42115</c:v>
                </c:pt>
                <c:pt idx="79">
                  <c:v>42116</c:v>
                </c:pt>
                <c:pt idx="80">
                  <c:v>42117</c:v>
                </c:pt>
                <c:pt idx="81">
                  <c:v>42118</c:v>
                </c:pt>
                <c:pt idx="82">
                  <c:v>42121</c:v>
                </c:pt>
                <c:pt idx="83">
                  <c:v>42122</c:v>
                </c:pt>
                <c:pt idx="84">
                  <c:v>42123</c:v>
                </c:pt>
                <c:pt idx="85">
                  <c:v>42124</c:v>
                </c:pt>
                <c:pt idx="86">
                  <c:v>42125</c:v>
                </c:pt>
                <c:pt idx="87">
                  <c:v>42128</c:v>
                </c:pt>
                <c:pt idx="88">
                  <c:v>42129</c:v>
                </c:pt>
                <c:pt idx="89">
                  <c:v>42130</c:v>
                </c:pt>
                <c:pt idx="90">
                  <c:v>42131</c:v>
                </c:pt>
                <c:pt idx="91">
                  <c:v>42132</c:v>
                </c:pt>
                <c:pt idx="92">
                  <c:v>42135</c:v>
                </c:pt>
                <c:pt idx="93">
                  <c:v>42136</c:v>
                </c:pt>
                <c:pt idx="94">
                  <c:v>42137</c:v>
                </c:pt>
                <c:pt idx="95">
                  <c:v>42138</c:v>
                </c:pt>
                <c:pt idx="96">
                  <c:v>42139</c:v>
                </c:pt>
                <c:pt idx="97">
                  <c:v>42142</c:v>
                </c:pt>
                <c:pt idx="98">
                  <c:v>42143</c:v>
                </c:pt>
                <c:pt idx="99">
                  <c:v>42144</c:v>
                </c:pt>
                <c:pt idx="100">
                  <c:v>42145</c:v>
                </c:pt>
                <c:pt idx="101">
                  <c:v>42146</c:v>
                </c:pt>
                <c:pt idx="102">
                  <c:v>42149</c:v>
                </c:pt>
                <c:pt idx="103">
                  <c:v>42150</c:v>
                </c:pt>
                <c:pt idx="104">
                  <c:v>42151</c:v>
                </c:pt>
                <c:pt idx="105">
                  <c:v>42152</c:v>
                </c:pt>
                <c:pt idx="106">
                  <c:v>42153</c:v>
                </c:pt>
                <c:pt idx="107">
                  <c:v>42156</c:v>
                </c:pt>
                <c:pt idx="108">
                  <c:v>42157</c:v>
                </c:pt>
                <c:pt idx="109">
                  <c:v>42158</c:v>
                </c:pt>
                <c:pt idx="110">
                  <c:v>42159</c:v>
                </c:pt>
                <c:pt idx="111">
                  <c:v>42160</c:v>
                </c:pt>
                <c:pt idx="112">
                  <c:v>42163</c:v>
                </c:pt>
                <c:pt idx="113">
                  <c:v>42164</c:v>
                </c:pt>
                <c:pt idx="114">
                  <c:v>42165</c:v>
                </c:pt>
                <c:pt idx="115">
                  <c:v>42166</c:v>
                </c:pt>
                <c:pt idx="116">
                  <c:v>42167</c:v>
                </c:pt>
                <c:pt idx="117">
                  <c:v>42170</c:v>
                </c:pt>
                <c:pt idx="118">
                  <c:v>42171</c:v>
                </c:pt>
                <c:pt idx="119">
                  <c:v>42172</c:v>
                </c:pt>
                <c:pt idx="120">
                  <c:v>42173</c:v>
                </c:pt>
                <c:pt idx="121">
                  <c:v>42174</c:v>
                </c:pt>
                <c:pt idx="122">
                  <c:v>42177</c:v>
                </c:pt>
                <c:pt idx="123">
                  <c:v>42178</c:v>
                </c:pt>
                <c:pt idx="124">
                  <c:v>42179</c:v>
                </c:pt>
                <c:pt idx="125">
                  <c:v>42180</c:v>
                </c:pt>
                <c:pt idx="126">
                  <c:v>42181</c:v>
                </c:pt>
                <c:pt idx="127">
                  <c:v>42184</c:v>
                </c:pt>
                <c:pt idx="128">
                  <c:v>42185</c:v>
                </c:pt>
                <c:pt idx="129">
                  <c:v>42186</c:v>
                </c:pt>
                <c:pt idx="130">
                  <c:v>42187</c:v>
                </c:pt>
                <c:pt idx="131">
                  <c:v>42188</c:v>
                </c:pt>
                <c:pt idx="132">
                  <c:v>42191</c:v>
                </c:pt>
                <c:pt idx="133">
                  <c:v>42192</c:v>
                </c:pt>
                <c:pt idx="134">
                  <c:v>42193</c:v>
                </c:pt>
                <c:pt idx="135">
                  <c:v>42194</c:v>
                </c:pt>
                <c:pt idx="136">
                  <c:v>42195</c:v>
                </c:pt>
                <c:pt idx="137">
                  <c:v>42198</c:v>
                </c:pt>
                <c:pt idx="138">
                  <c:v>42199</c:v>
                </c:pt>
                <c:pt idx="139">
                  <c:v>42200</c:v>
                </c:pt>
                <c:pt idx="140">
                  <c:v>42201</c:v>
                </c:pt>
                <c:pt idx="141">
                  <c:v>42202</c:v>
                </c:pt>
                <c:pt idx="142">
                  <c:v>42205</c:v>
                </c:pt>
                <c:pt idx="143">
                  <c:v>42206</c:v>
                </c:pt>
                <c:pt idx="144">
                  <c:v>42207</c:v>
                </c:pt>
                <c:pt idx="145">
                  <c:v>42208</c:v>
                </c:pt>
                <c:pt idx="146">
                  <c:v>42209</c:v>
                </c:pt>
                <c:pt idx="147">
                  <c:v>42212</c:v>
                </c:pt>
                <c:pt idx="148">
                  <c:v>42213</c:v>
                </c:pt>
                <c:pt idx="149">
                  <c:v>42214</c:v>
                </c:pt>
                <c:pt idx="150">
                  <c:v>42215</c:v>
                </c:pt>
                <c:pt idx="151">
                  <c:v>42216</c:v>
                </c:pt>
                <c:pt idx="152">
                  <c:v>42219</c:v>
                </c:pt>
                <c:pt idx="153">
                  <c:v>42220</c:v>
                </c:pt>
                <c:pt idx="154">
                  <c:v>42221</c:v>
                </c:pt>
                <c:pt idx="155">
                  <c:v>42222</c:v>
                </c:pt>
                <c:pt idx="156">
                  <c:v>42223</c:v>
                </c:pt>
                <c:pt idx="157">
                  <c:v>42226</c:v>
                </c:pt>
                <c:pt idx="158">
                  <c:v>42227</c:v>
                </c:pt>
                <c:pt idx="159">
                  <c:v>42228</c:v>
                </c:pt>
                <c:pt idx="160">
                  <c:v>42229</c:v>
                </c:pt>
                <c:pt idx="161">
                  <c:v>42230</c:v>
                </c:pt>
                <c:pt idx="162">
                  <c:v>42233</c:v>
                </c:pt>
                <c:pt idx="163">
                  <c:v>42234</c:v>
                </c:pt>
                <c:pt idx="164">
                  <c:v>42235</c:v>
                </c:pt>
                <c:pt idx="165">
                  <c:v>42236</c:v>
                </c:pt>
                <c:pt idx="166">
                  <c:v>42237</c:v>
                </c:pt>
                <c:pt idx="167">
                  <c:v>42240</c:v>
                </c:pt>
                <c:pt idx="168">
                  <c:v>42241</c:v>
                </c:pt>
                <c:pt idx="169">
                  <c:v>42242</c:v>
                </c:pt>
                <c:pt idx="170">
                  <c:v>42243</c:v>
                </c:pt>
                <c:pt idx="171">
                  <c:v>42244</c:v>
                </c:pt>
                <c:pt idx="172">
                  <c:v>42247</c:v>
                </c:pt>
                <c:pt idx="173">
                  <c:v>42248</c:v>
                </c:pt>
                <c:pt idx="174">
                  <c:v>42249</c:v>
                </c:pt>
                <c:pt idx="175">
                  <c:v>42250</c:v>
                </c:pt>
                <c:pt idx="176">
                  <c:v>42251</c:v>
                </c:pt>
                <c:pt idx="177">
                  <c:v>42254</c:v>
                </c:pt>
                <c:pt idx="178">
                  <c:v>42255</c:v>
                </c:pt>
                <c:pt idx="179">
                  <c:v>42256</c:v>
                </c:pt>
                <c:pt idx="180">
                  <c:v>42257</c:v>
                </c:pt>
                <c:pt idx="181">
                  <c:v>42258</c:v>
                </c:pt>
                <c:pt idx="182">
                  <c:v>42261</c:v>
                </c:pt>
                <c:pt idx="183">
                  <c:v>42262</c:v>
                </c:pt>
                <c:pt idx="184">
                  <c:v>42263</c:v>
                </c:pt>
                <c:pt idx="185">
                  <c:v>42264</c:v>
                </c:pt>
                <c:pt idx="186">
                  <c:v>42265</c:v>
                </c:pt>
                <c:pt idx="187">
                  <c:v>42268</c:v>
                </c:pt>
                <c:pt idx="188">
                  <c:v>42269</c:v>
                </c:pt>
                <c:pt idx="189">
                  <c:v>42270</c:v>
                </c:pt>
                <c:pt idx="190">
                  <c:v>42271</c:v>
                </c:pt>
                <c:pt idx="191">
                  <c:v>42272</c:v>
                </c:pt>
                <c:pt idx="192">
                  <c:v>42275</c:v>
                </c:pt>
                <c:pt idx="193">
                  <c:v>42276</c:v>
                </c:pt>
                <c:pt idx="194">
                  <c:v>42277</c:v>
                </c:pt>
                <c:pt idx="195">
                  <c:v>42278</c:v>
                </c:pt>
                <c:pt idx="196">
                  <c:v>42279</c:v>
                </c:pt>
                <c:pt idx="197">
                  <c:v>42282</c:v>
                </c:pt>
                <c:pt idx="198">
                  <c:v>42283</c:v>
                </c:pt>
                <c:pt idx="199">
                  <c:v>42284</c:v>
                </c:pt>
                <c:pt idx="200">
                  <c:v>42285</c:v>
                </c:pt>
                <c:pt idx="201">
                  <c:v>42286</c:v>
                </c:pt>
                <c:pt idx="202">
                  <c:v>42289</c:v>
                </c:pt>
                <c:pt idx="203">
                  <c:v>42290</c:v>
                </c:pt>
                <c:pt idx="204">
                  <c:v>42291</c:v>
                </c:pt>
                <c:pt idx="205">
                  <c:v>42292</c:v>
                </c:pt>
                <c:pt idx="206">
                  <c:v>42293</c:v>
                </c:pt>
                <c:pt idx="207">
                  <c:v>42296</c:v>
                </c:pt>
                <c:pt idx="208">
                  <c:v>42297</c:v>
                </c:pt>
                <c:pt idx="209">
                  <c:v>42298</c:v>
                </c:pt>
                <c:pt idx="210">
                  <c:v>42299</c:v>
                </c:pt>
                <c:pt idx="211">
                  <c:v>42300</c:v>
                </c:pt>
                <c:pt idx="212">
                  <c:v>42303</c:v>
                </c:pt>
                <c:pt idx="213">
                  <c:v>42304</c:v>
                </c:pt>
                <c:pt idx="214">
                  <c:v>42305</c:v>
                </c:pt>
                <c:pt idx="215">
                  <c:v>42306</c:v>
                </c:pt>
                <c:pt idx="216">
                  <c:v>42307</c:v>
                </c:pt>
                <c:pt idx="217">
                  <c:v>42310</c:v>
                </c:pt>
                <c:pt idx="218">
                  <c:v>42311</c:v>
                </c:pt>
                <c:pt idx="219">
                  <c:v>42312</c:v>
                </c:pt>
                <c:pt idx="220">
                  <c:v>42313</c:v>
                </c:pt>
                <c:pt idx="221">
                  <c:v>42314</c:v>
                </c:pt>
                <c:pt idx="222">
                  <c:v>42317</c:v>
                </c:pt>
                <c:pt idx="223">
                  <c:v>42318</c:v>
                </c:pt>
                <c:pt idx="224">
                  <c:v>42319</c:v>
                </c:pt>
                <c:pt idx="225">
                  <c:v>42320</c:v>
                </c:pt>
                <c:pt idx="226">
                  <c:v>42321</c:v>
                </c:pt>
                <c:pt idx="227">
                  <c:v>42324</c:v>
                </c:pt>
                <c:pt idx="228">
                  <c:v>42325</c:v>
                </c:pt>
                <c:pt idx="229">
                  <c:v>42326</c:v>
                </c:pt>
                <c:pt idx="230">
                  <c:v>42327</c:v>
                </c:pt>
                <c:pt idx="231">
                  <c:v>42328</c:v>
                </c:pt>
                <c:pt idx="232">
                  <c:v>42331</c:v>
                </c:pt>
                <c:pt idx="233">
                  <c:v>42332</c:v>
                </c:pt>
                <c:pt idx="234">
                  <c:v>42333</c:v>
                </c:pt>
                <c:pt idx="235">
                  <c:v>42334</c:v>
                </c:pt>
                <c:pt idx="236">
                  <c:v>42335</c:v>
                </c:pt>
                <c:pt idx="237">
                  <c:v>42338</c:v>
                </c:pt>
                <c:pt idx="238">
                  <c:v>42339</c:v>
                </c:pt>
                <c:pt idx="239">
                  <c:v>42340</c:v>
                </c:pt>
                <c:pt idx="240">
                  <c:v>42341</c:v>
                </c:pt>
                <c:pt idx="241">
                  <c:v>42342</c:v>
                </c:pt>
                <c:pt idx="242">
                  <c:v>42345</c:v>
                </c:pt>
                <c:pt idx="243">
                  <c:v>42346</c:v>
                </c:pt>
                <c:pt idx="244">
                  <c:v>42347</c:v>
                </c:pt>
                <c:pt idx="245">
                  <c:v>42348</c:v>
                </c:pt>
                <c:pt idx="246">
                  <c:v>42349</c:v>
                </c:pt>
                <c:pt idx="247">
                  <c:v>42352</c:v>
                </c:pt>
                <c:pt idx="248">
                  <c:v>42353</c:v>
                </c:pt>
                <c:pt idx="249">
                  <c:v>42354</c:v>
                </c:pt>
                <c:pt idx="250">
                  <c:v>42355</c:v>
                </c:pt>
                <c:pt idx="251">
                  <c:v>42356</c:v>
                </c:pt>
                <c:pt idx="252">
                  <c:v>42359</c:v>
                </c:pt>
                <c:pt idx="253">
                  <c:v>42360</c:v>
                </c:pt>
                <c:pt idx="254">
                  <c:v>42361</c:v>
                </c:pt>
                <c:pt idx="255">
                  <c:v>42362</c:v>
                </c:pt>
                <c:pt idx="256">
                  <c:v>42363</c:v>
                </c:pt>
                <c:pt idx="257">
                  <c:v>42366</c:v>
                </c:pt>
                <c:pt idx="258">
                  <c:v>42367</c:v>
                </c:pt>
                <c:pt idx="259">
                  <c:v>42368</c:v>
                </c:pt>
                <c:pt idx="260">
                  <c:v>42369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  <c:pt idx="1191">
                  <c:v>43675</c:v>
                </c:pt>
                <c:pt idx="1192">
                  <c:v>43676</c:v>
                </c:pt>
                <c:pt idx="1193">
                  <c:v>43677</c:v>
                </c:pt>
                <c:pt idx="1194">
                  <c:v>43678</c:v>
                </c:pt>
                <c:pt idx="1195">
                  <c:v>43679</c:v>
                </c:pt>
                <c:pt idx="1196">
                  <c:v>43682</c:v>
                </c:pt>
                <c:pt idx="1197">
                  <c:v>43683</c:v>
                </c:pt>
                <c:pt idx="1198">
                  <c:v>43684</c:v>
                </c:pt>
                <c:pt idx="1199">
                  <c:v>43685</c:v>
                </c:pt>
                <c:pt idx="1200">
                  <c:v>43686</c:v>
                </c:pt>
                <c:pt idx="1201">
                  <c:v>43689</c:v>
                </c:pt>
                <c:pt idx="1202">
                  <c:v>43690</c:v>
                </c:pt>
                <c:pt idx="1203">
                  <c:v>43691</c:v>
                </c:pt>
                <c:pt idx="1204">
                  <c:v>43692</c:v>
                </c:pt>
                <c:pt idx="1205">
                  <c:v>43693</c:v>
                </c:pt>
                <c:pt idx="1206">
                  <c:v>43696</c:v>
                </c:pt>
                <c:pt idx="1207">
                  <c:v>43697</c:v>
                </c:pt>
                <c:pt idx="1208">
                  <c:v>43698</c:v>
                </c:pt>
                <c:pt idx="1209">
                  <c:v>43699</c:v>
                </c:pt>
                <c:pt idx="1210">
                  <c:v>43700</c:v>
                </c:pt>
                <c:pt idx="1211">
                  <c:v>43703</c:v>
                </c:pt>
                <c:pt idx="1212">
                  <c:v>43704</c:v>
                </c:pt>
                <c:pt idx="1213">
                  <c:v>43705</c:v>
                </c:pt>
                <c:pt idx="1214">
                  <c:v>43706</c:v>
                </c:pt>
                <c:pt idx="1215">
                  <c:v>43707</c:v>
                </c:pt>
                <c:pt idx="1216">
                  <c:v>43710</c:v>
                </c:pt>
                <c:pt idx="1217">
                  <c:v>43711</c:v>
                </c:pt>
                <c:pt idx="1218">
                  <c:v>43712</c:v>
                </c:pt>
                <c:pt idx="1219">
                  <c:v>43713</c:v>
                </c:pt>
                <c:pt idx="1220">
                  <c:v>43714</c:v>
                </c:pt>
                <c:pt idx="1221">
                  <c:v>43717</c:v>
                </c:pt>
                <c:pt idx="1222">
                  <c:v>43718</c:v>
                </c:pt>
                <c:pt idx="1223">
                  <c:v>43719</c:v>
                </c:pt>
                <c:pt idx="1224">
                  <c:v>43720</c:v>
                </c:pt>
                <c:pt idx="1225">
                  <c:v>43721</c:v>
                </c:pt>
                <c:pt idx="1226">
                  <c:v>43724</c:v>
                </c:pt>
                <c:pt idx="1227">
                  <c:v>43725</c:v>
                </c:pt>
                <c:pt idx="1228">
                  <c:v>43726</c:v>
                </c:pt>
                <c:pt idx="1229">
                  <c:v>43727</c:v>
                </c:pt>
                <c:pt idx="1230">
                  <c:v>43728</c:v>
                </c:pt>
                <c:pt idx="1231">
                  <c:v>43731</c:v>
                </c:pt>
                <c:pt idx="1232">
                  <c:v>43732</c:v>
                </c:pt>
                <c:pt idx="1233">
                  <c:v>43733</c:v>
                </c:pt>
                <c:pt idx="1234">
                  <c:v>43734</c:v>
                </c:pt>
                <c:pt idx="1235">
                  <c:v>43735</c:v>
                </c:pt>
                <c:pt idx="1236">
                  <c:v>43738</c:v>
                </c:pt>
                <c:pt idx="1237">
                  <c:v>43739</c:v>
                </c:pt>
                <c:pt idx="1238">
                  <c:v>43740</c:v>
                </c:pt>
                <c:pt idx="1239">
                  <c:v>43741</c:v>
                </c:pt>
                <c:pt idx="1240">
                  <c:v>43742</c:v>
                </c:pt>
                <c:pt idx="1241">
                  <c:v>43745</c:v>
                </c:pt>
                <c:pt idx="1242">
                  <c:v>43746</c:v>
                </c:pt>
                <c:pt idx="1243">
                  <c:v>43747</c:v>
                </c:pt>
                <c:pt idx="1244">
                  <c:v>43748</c:v>
                </c:pt>
                <c:pt idx="1245">
                  <c:v>43749</c:v>
                </c:pt>
                <c:pt idx="1246">
                  <c:v>43752</c:v>
                </c:pt>
                <c:pt idx="1247">
                  <c:v>43753</c:v>
                </c:pt>
                <c:pt idx="1248">
                  <c:v>43754</c:v>
                </c:pt>
                <c:pt idx="1249">
                  <c:v>43755</c:v>
                </c:pt>
                <c:pt idx="1250">
                  <c:v>43756</c:v>
                </c:pt>
                <c:pt idx="1251">
                  <c:v>43759</c:v>
                </c:pt>
                <c:pt idx="1252">
                  <c:v>43760</c:v>
                </c:pt>
                <c:pt idx="1253">
                  <c:v>43761</c:v>
                </c:pt>
                <c:pt idx="1254">
                  <c:v>43762</c:v>
                </c:pt>
                <c:pt idx="1255">
                  <c:v>43763</c:v>
                </c:pt>
                <c:pt idx="1256">
                  <c:v>43766</c:v>
                </c:pt>
                <c:pt idx="1257">
                  <c:v>43767</c:v>
                </c:pt>
                <c:pt idx="1258">
                  <c:v>43768</c:v>
                </c:pt>
                <c:pt idx="1259">
                  <c:v>43769</c:v>
                </c:pt>
                <c:pt idx="1260">
                  <c:v>43770</c:v>
                </c:pt>
                <c:pt idx="1261">
                  <c:v>43773</c:v>
                </c:pt>
                <c:pt idx="1262">
                  <c:v>43774</c:v>
                </c:pt>
                <c:pt idx="1263">
                  <c:v>43775</c:v>
                </c:pt>
                <c:pt idx="1264">
                  <c:v>43776</c:v>
                </c:pt>
                <c:pt idx="1265">
                  <c:v>43777</c:v>
                </c:pt>
                <c:pt idx="1266">
                  <c:v>43780</c:v>
                </c:pt>
                <c:pt idx="1267">
                  <c:v>43781</c:v>
                </c:pt>
                <c:pt idx="1268">
                  <c:v>43782</c:v>
                </c:pt>
                <c:pt idx="1269">
                  <c:v>43783</c:v>
                </c:pt>
                <c:pt idx="1270">
                  <c:v>43784</c:v>
                </c:pt>
                <c:pt idx="1271">
                  <c:v>43787</c:v>
                </c:pt>
                <c:pt idx="1272">
                  <c:v>43788</c:v>
                </c:pt>
                <c:pt idx="1273">
                  <c:v>43789</c:v>
                </c:pt>
                <c:pt idx="1274">
                  <c:v>43790</c:v>
                </c:pt>
                <c:pt idx="1275">
                  <c:v>43791</c:v>
                </c:pt>
                <c:pt idx="1276">
                  <c:v>43794</c:v>
                </c:pt>
                <c:pt idx="1277">
                  <c:v>43795</c:v>
                </c:pt>
                <c:pt idx="1278">
                  <c:v>43796</c:v>
                </c:pt>
                <c:pt idx="1279">
                  <c:v>43797</c:v>
                </c:pt>
                <c:pt idx="1280">
                  <c:v>43798</c:v>
                </c:pt>
                <c:pt idx="1281">
                  <c:v>43801</c:v>
                </c:pt>
                <c:pt idx="1282">
                  <c:v>43802</c:v>
                </c:pt>
                <c:pt idx="1283">
                  <c:v>43803</c:v>
                </c:pt>
                <c:pt idx="1284">
                  <c:v>43804</c:v>
                </c:pt>
                <c:pt idx="1285">
                  <c:v>43805</c:v>
                </c:pt>
                <c:pt idx="1286">
                  <c:v>43808</c:v>
                </c:pt>
                <c:pt idx="1287">
                  <c:v>43809</c:v>
                </c:pt>
                <c:pt idx="1288">
                  <c:v>43810</c:v>
                </c:pt>
                <c:pt idx="1289">
                  <c:v>43811</c:v>
                </c:pt>
                <c:pt idx="1290">
                  <c:v>43812</c:v>
                </c:pt>
                <c:pt idx="1291">
                  <c:v>43815</c:v>
                </c:pt>
                <c:pt idx="1292">
                  <c:v>43816</c:v>
                </c:pt>
                <c:pt idx="1293">
                  <c:v>43817</c:v>
                </c:pt>
                <c:pt idx="1294">
                  <c:v>43818</c:v>
                </c:pt>
                <c:pt idx="1295">
                  <c:v>43819</c:v>
                </c:pt>
                <c:pt idx="1296">
                  <c:v>43822</c:v>
                </c:pt>
                <c:pt idx="1297">
                  <c:v>43823</c:v>
                </c:pt>
                <c:pt idx="1298">
                  <c:v>43824</c:v>
                </c:pt>
                <c:pt idx="1299">
                  <c:v>43825</c:v>
                </c:pt>
                <c:pt idx="1300">
                  <c:v>43826</c:v>
                </c:pt>
                <c:pt idx="1301">
                  <c:v>43829</c:v>
                </c:pt>
                <c:pt idx="1302">
                  <c:v>43830</c:v>
                </c:pt>
              </c:numCache>
            </c:numRef>
          </c:cat>
          <c:val>
            <c:numRef>
              <c:f>'Performance(2015-2020)'!$AH$3:$AH$1305</c:f>
              <c:numCache>
                <c:formatCode>General</c:formatCode>
                <c:ptCount val="1303"/>
                <c:pt idx="0">
                  <c:v>0</c:v>
                </c:pt>
                <c:pt idx="1">
                  <c:v>-3.0778776099549265E-4</c:v>
                </c:pt>
                <c:pt idx="2">
                  <c:v>-1.8240799506506478E-2</c:v>
                </c:pt>
                <c:pt idx="3">
                  <c:v>-3.098386990528057E-2</c:v>
                </c:pt>
                <c:pt idx="4">
                  <c:v>-2.4672978698950132E-2</c:v>
                </c:pt>
                <c:pt idx="5">
                  <c:v>-6.2202783862439492E-3</c:v>
                </c:pt>
                <c:pt idx="6">
                  <c:v>-1.6381381405202289E-2</c:v>
                </c:pt>
                <c:pt idx="7">
                  <c:v>-2.7508286626804823E-2</c:v>
                </c:pt>
                <c:pt idx="8">
                  <c:v>-2.3034006358979564E-2</c:v>
                </c:pt>
                <c:pt idx="9">
                  <c:v>-3.2340656604855855E-2</c:v>
                </c:pt>
                <c:pt idx="10">
                  <c:v>-4.8142814439184778E-2</c:v>
                </c:pt>
                <c:pt idx="11">
                  <c:v>-3.4989045578991962E-2</c:v>
                </c:pt>
                <c:pt idx="12">
                  <c:v>-3.4989045578991962E-2</c:v>
                </c:pt>
                <c:pt idx="13">
                  <c:v>-3.3688690271223232E-2</c:v>
                </c:pt>
                <c:pt idx="14">
                  <c:v>-2.4237244701320937E-2</c:v>
                </c:pt>
                <c:pt idx="15">
                  <c:v>1.3667938359018805E-3</c:v>
                </c:pt>
                <c:pt idx="16">
                  <c:v>-4.359527945018149E-4</c:v>
                </c:pt>
                <c:pt idx="17">
                  <c:v>-4.9824693470805759E-3</c:v>
                </c:pt>
                <c:pt idx="18">
                  <c:v>-3.2973361521505651E-2</c:v>
                </c:pt>
                <c:pt idx="19">
                  <c:v>-4.283944448154664E-2</c:v>
                </c:pt>
                <c:pt idx="20">
                  <c:v>-2.4781135849067826E-2</c:v>
                </c:pt>
                <c:pt idx="21">
                  <c:v>1.3194472215452446E-2</c:v>
                </c:pt>
                <c:pt idx="22">
                  <c:v>3.7915242884198896E-2</c:v>
                </c:pt>
                <c:pt idx="23">
                  <c:v>4.5551933246667842E-2</c:v>
                </c:pt>
                <c:pt idx="24">
                  <c:v>4.7690137549796452E-2</c:v>
                </c:pt>
                <c:pt idx="25">
                  <c:v>6.2515857330501579E-2</c:v>
                </c:pt>
                <c:pt idx="26">
                  <c:v>7.1628086347372832E-2</c:v>
                </c:pt>
                <c:pt idx="27">
                  <c:v>6.6659623194926132E-2</c:v>
                </c:pt>
                <c:pt idx="28">
                  <c:v>7.572177745707287E-2</c:v>
                </c:pt>
                <c:pt idx="29">
                  <c:v>8.0267232606695327E-2</c:v>
                </c:pt>
                <c:pt idx="30">
                  <c:v>8.8832666234380575E-2</c:v>
                </c:pt>
                <c:pt idx="31">
                  <c:v>9.7454051299593614E-2</c:v>
                </c:pt>
                <c:pt idx="32">
                  <c:v>9.7454051299593614E-2</c:v>
                </c:pt>
                <c:pt idx="33">
                  <c:v>9.1552080223090249E-2</c:v>
                </c:pt>
                <c:pt idx="34">
                  <c:v>8.6739331489810167E-2</c:v>
                </c:pt>
                <c:pt idx="35">
                  <c:v>9.2179378850550719E-2</c:v>
                </c:pt>
                <c:pt idx="36">
                  <c:v>0.10149759852231099</c:v>
                </c:pt>
                <c:pt idx="37">
                  <c:v>9.9446118383031745E-2</c:v>
                </c:pt>
                <c:pt idx="38">
                  <c:v>0.10271536541406667</c:v>
                </c:pt>
                <c:pt idx="39">
                  <c:v>0.10812546339682894</c:v>
                </c:pt>
                <c:pt idx="40">
                  <c:v>0.11090001003860084</c:v>
                </c:pt>
                <c:pt idx="41">
                  <c:v>0.10300154679571238</c:v>
                </c:pt>
                <c:pt idx="42">
                  <c:v>0.11100406228041915</c:v>
                </c:pt>
                <c:pt idx="43">
                  <c:v>0.1080312425370098</c:v>
                </c:pt>
                <c:pt idx="44">
                  <c:v>0.10246686189482745</c:v>
                </c:pt>
                <c:pt idx="45">
                  <c:v>0.10578675314770525</c:v>
                </c:pt>
                <c:pt idx="46">
                  <c:v>8.8179641804794429E-2</c:v>
                </c:pt>
                <c:pt idx="47">
                  <c:v>9.0499654921675665E-2</c:v>
                </c:pt>
                <c:pt idx="48">
                  <c:v>6.756439166620809E-2</c:v>
                </c:pt>
                <c:pt idx="49">
                  <c:v>6.3695977680581217E-2</c:v>
                </c:pt>
                <c:pt idx="50">
                  <c:v>7.7024865101204876E-2</c:v>
                </c:pt>
                <c:pt idx="51">
                  <c:v>7.3773684119004868E-2</c:v>
                </c:pt>
                <c:pt idx="52">
                  <c:v>8.2731671387846317E-2</c:v>
                </c:pt>
                <c:pt idx="53">
                  <c:v>8.1327668636527628E-2</c:v>
                </c:pt>
                <c:pt idx="54">
                  <c:v>9.289171897973314E-2</c:v>
                </c:pt>
                <c:pt idx="55">
                  <c:v>8.662600724165026E-2</c:v>
                </c:pt>
                <c:pt idx="56">
                  <c:v>9.672221871419362E-2</c:v>
                </c:pt>
                <c:pt idx="57">
                  <c:v>9.2716736953045054E-2</c:v>
                </c:pt>
                <c:pt idx="58">
                  <c:v>8.8680567052918047E-2</c:v>
                </c:pt>
                <c:pt idx="59">
                  <c:v>7.0682897898181496E-2</c:v>
                </c:pt>
                <c:pt idx="60">
                  <c:v>6.4523142036590819E-2</c:v>
                </c:pt>
                <c:pt idx="61">
                  <c:v>6.6852416894595423E-2</c:v>
                </c:pt>
                <c:pt idx="62">
                  <c:v>7.9525193116283477E-2</c:v>
                </c:pt>
                <c:pt idx="63">
                  <c:v>7.0739869579893755E-2</c:v>
                </c:pt>
                <c:pt idx="64">
                  <c:v>6.964253747161453E-2</c:v>
                </c:pt>
                <c:pt idx="65">
                  <c:v>7.4359247850821042E-2</c:v>
                </c:pt>
                <c:pt idx="66">
                  <c:v>7.4359247850821042E-2</c:v>
                </c:pt>
                <c:pt idx="67">
                  <c:v>8.806747768672718E-2</c:v>
                </c:pt>
                <c:pt idx="68">
                  <c:v>8.3413621100354662E-2</c:v>
                </c:pt>
                <c:pt idx="69">
                  <c:v>9.2458609483929477E-2</c:v>
                </c:pt>
                <c:pt idx="70">
                  <c:v>9.650540873502278E-2</c:v>
                </c:pt>
                <c:pt idx="71">
                  <c:v>9.8663505937620188E-2</c:v>
                </c:pt>
                <c:pt idx="72">
                  <c:v>9.8438614802491387E-2</c:v>
                </c:pt>
                <c:pt idx="73">
                  <c:v>0.1035191093971044</c:v>
                </c:pt>
                <c:pt idx="74">
                  <c:v>0.10890601545567469</c:v>
                </c:pt>
                <c:pt idx="75">
                  <c:v>0.10931655452090072</c:v>
                </c:pt>
                <c:pt idx="76">
                  <c:v>9.0022863152876775E-2</c:v>
                </c:pt>
                <c:pt idx="77">
                  <c:v>0.11715866655706075</c:v>
                </c:pt>
                <c:pt idx="78">
                  <c:v>0.11390839875573944</c:v>
                </c:pt>
                <c:pt idx="79">
                  <c:v>0.11882219827669527</c:v>
                </c:pt>
                <c:pt idx="80">
                  <c:v>0.12342158708913664</c:v>
                </c:pt>
                <c:pt idx="81">
                  <c:v>0.20620739927197018</c:v>
                </c:pt>
                <c:pt idx="82">
                  <c:v>0.20160087789350478</c:v>
                </c:pt>
                <c:pt idx="83">
                  <c:v>0.19912301051019599</c:v>
                </c:pt>
                <c:pt idx="84">
                  <c:v>0.19905789752740577</c:v>
                </c:pt>
                <c:pt idx="85">
                  <c:v>0.18524865841919769</c:v>
                </c:pt>
                <c:pt idx="86">
                  <c:v>0.19029225181655263</c:v>
                </c:pt>
                <c:pt idx="87">
                  <c:v>0.1917284956574552</c:v>
                </c:pt>
                <c:pt idx="88">
                  <c:v>0.181576987827057</c:v>
                </c:pt>
                <c:pt idx="89">
                  <c:v>0.16909896532650848</c:v>
                </c:pt>
                <c:pt idx="90">
                  <c:v>0.18190934947071624</c:v>
                </c:pt>
                <c:pt idx="91">
                  <c:v>0.20053175093624098</c:v>
                </c:pt>
                <c:pt idx="92">
                  <c:v>0.19502127267545899</c:v>
                </c:pt>
                <c:pt idx="93">
                  <c:v>0.19151779352149689</c:v>
                </c:pt>
                <c:pt idx="94">
                  <c:v>0.18952590348662524</c:v>
                </c:pt>
                <c:pt idx="95">
                  <c:v>0.20528805977668019</c:v>
                </c:pt>
                <c:pt idx="96">
                  <c:v>0.19516092802641816</c:v>
                </c:pt>
                <c:pt idx="97">
                  <c:v>0.19449841448530814</c:v>
                </c:pt>
                <c:pt idx="98">
                  <c:v>0.1912566132280753</c:v>
                </c:pt>
                <c:pt idx="99">
                  <c:v>0.19297058249174248</c:v>
                </c:pt>
                <c:pt idx="100">
                  <c:v>0.20305689592218279</c:v>
                </c:pt>
                <c:pt idx="101">
                  <c:v>0.19528846429868452</c:v>
                </c:pt>
                <c:pt idx="102">
                  <c:v>0.19528846429868452</c:v>
                </c:pt>
                <c:pt idx="103">
                  <c:v>0.18649448538852353</c:v>
                </c:pt>
                <c:pt idx="104">
                  <c:v>0.20220107448661784</c:v>
                </c:pt>
                <c:pt idx="105">
                  <c:v>0.19524875234882444</c:v>
                </c:pt>
                <c:pt idx="106">
                  <c:v>0.19259715097386731</c:v>
                </c:pt>
                <c:pt idx="107">
                  <c:v>0.19602665125032037</c:v>
                </c:pt>
                <c:pt idx="108">
                  <c:v>0.19361586952157461</c:v>
                </c:pt>
                <c:pt idx="109">
                  <c:v>0.20071967840159988</c:v>
                </c:pt>
                <c:pt idx="110">
                  <c:v>0.18577047836194227</c:v>
                </c:pt>
                <c:pt idx="111">
                  <c:v>0.17837334716042474</c:v>
                </c:pt>
                <c:pt idx="112">
                  <c:v>0.17190499916819513</c:v>
                </c:pt>
                <c:pt idx="113">
                  <c:v>0.17350610798493871</c:v>
                </c:pt>
                <c:pt idx="114">
                  <c:v>0.18814902082851193</c:v>
                </c:pt>
                <c:pt idx="115">
                  <c:v>0.19154595575283939</c:v>
                </c:pt>
                <c:pt idx="116">
                  <c:v>0.18167081381726913</c:v>
                </c:pt>
                <c:pt idx="117">
                  <c:v>0.17061129890178228</c:v>
                </c:pt>
                <c:pt idx="118">
                  <c:v>0.17969924484717881</c:v>
                </c:pt>
                <c:pt idx="119">
                  <c:v>0.17941195142020927</c:v>
                </c:pt>
                <c:pt idx="120">
                  <c:v>0.1998143747522898</c:v>
                </c:pt>
                <c:pt idx="121">
                  <c:v>0.18783404642615409</c:v>
                </c:pt>
                <c:pt idx="122">
                  <c:v>0.19316909337706201</c:v>
                </c:pt>
                <c:pt idx="123">
                  <c:v>0.20441404242414962</c:v>
                </c:pt>
                <c:pt idx="124">
                  <c:v>0.19438082101191068</c:v>
                </c:pt>
                <c:pt idx="125">
                  <c:v>0.19308883063716187</c:v>
                </c:pt>
                <c:pt idx="126">
                  <c:v>0.19014856195324481</c:v>
                </c:pt>
                <c:pt idx="127">
                  <c:v>0.16686038384849788</c:v>
                </c:pt>
                <c:pt idx="128">
                  <c:v>0.17137398453085373</c:v>
                </c:pt>
                <c:pt idx="129">
                  <c:v>0.18102502265280429</c:v>
                </c:pt>
                <c:pt idx="130">
                  <c:v>0.18070495492439065</c:v>
                </c:pt>
                <c:pt idx="131">
                  <c:v>0.18070495492439065</c:v>
                </c:pt>
                <c:pt idx="132">
                  <c:v>0.17730294943898639</c:v>
                </c:pt>
                <c:pt idx="133">
                  <c:v>0.17712123094063825</c:v>
                </c:pt>
                <c:pt idx="134">
                  <c:v>0.16318585442098255</c:v>
                </c:pt>
                <c:pt idx="135">
                  <c:v>0.16744990619087496</c:v>
                </c:pt>
                <c:pt idx="136">
                  <c:v>0.18603272182823516</c:v>
                </c:pt>
                <c:pt idx="137">
                  <c:v>0.20854205299872963</c:v>
                </c:pt>
                <c:pt idx="138">
                  <c:v>0.22247463407990709</c:v>
                </c:pt>
                <c:pt idx="139">
                  <c:v>0.21971771720644151</c:v>
                </c:pt>
                <c:pt idx="140">
                  <c:v>0.24363531196535493</c:v>
                </c:pt>
                <c:pt idx="141">
                  <c:v>0.24971346470944189</c:v>
                </c:pt>
                <c:pt idx="142">
                  <c:v>0.26114885730012039</c:v>
                </c:pt>
                <c:pt idx="143">
                  <c:v>0.25529784669023603</c:v>
                </c:pt>
                <c:pt idx="144">
                  <c:v>0.24192489442918252</c:v>
                </c:pt>
                <c:pt idx="145">
                  <c:v>0.23727360972039402</c:v>
                </c:pt>
                <c:pt idx="146">
                  <c:v>0.27870090389380464</c:v>
                </c:pt>
                <c:pt idx="147">
                  <c:v>0.27243105509208076</c:v>
                </c:pt>
                <c:pt idx="148">
                  <c:v>0.26843254491911095</c:v>
                </c:pt>
                <c:pt idx="149">
                  <c:v>0.28197842833714182</c:v>
                </c:pt>
                <c:pt idx="150">
                  <c:v>0.29260104375231522</c:v>
                </c:pt>
                <c:pt idx="151">
                  <c:v>0.28952350406730032</c:v>
                </c:pt>
                <c:pt idx="152">
                  <c:v>0.28753982102557107</c:v>
                </c:pt>
                <c:pt idx="153">
                  <c:v>0.2831120344405007</c:v>
                </c:pt>
                <c:pt idx="154">
                  <c:v>0.2892686280534984</c:v>
                </c:pt>
                <c:pt idx="155">
                  <c:v>0.27635240523133175</c:v>
                </c:pt>
                <c:pt idx="156">
                  <c:v>0.26899296807197803</c:v>
                </c:pt>
                <c:pt idx="157">
                  <c:v>0.28426342783460634</c:v>
                </c:pt>
                <c:pt idx="158">
                  <c:v>0.27754750151784857</c:v>
                </c:pt>
                <c:pt idx="159">
                  <c:v>0.27832682032717226</c:v>
                </c:pt>
                <c:pt idx="160">
                  <c:v>0.28143645816449125</c:v>
                </c:pt>
                <c:pt idx="161">
                  <c:v>0.28525862798382184</c:v>
                </c:pt>
                <c:pt idx="162">
                  <c:v>0.29209034015488555</c:v>
                </c:pt>
                <c:pt idx="163">
                  <c:v>0.2926761129903348</c:v>
                </c:pt>
                <c:pt idx="164">
                  <c:v>0.28422566777818425</c:v>
                </c:pt>
                <c:pt idx="165">
                  <c:v>0.25379314587703061</c:v>
                </c:pt>
                <c:pt idx="166">
                  <c:v>0.20364280123547385</c:v>
                </c:pt>
                <c:pt idx="167">
                  <c:v>0.14876116632117298</c:v>
                </c:pt>
                <c:pt idx="168">
                  <c:v>0.13839240674370479</c:v>
                </c:pt>
                <c:pt idx="169">
                  <c:v>0.20473400060863778</c:v>
                </c:pt>
                <c:pt idx="170">
                  <c:v>0.24007465781093784</c:v>
                </c:pt>
                <c:pt idx="171">
                  <c:v>0.23865567191730541</c:v>
                </c:pt>
                <c:pt idx="172">
                  <c:v>0.23088567966661233</c:v>
                </c:pt>
                <c:pt idx="173">
                  <c:v>0.18901715796454099</c:v>
                </c:pt>
                <c:pt idx="174">
                  <c:v>0.21986513584720591</c:v>
                </c:pt>
                <c:pt idx="175">
                  <c:v>0.21584185481220919</c:v>
                </c:pt>
                <c:pt idx="176">
                  <c:v>0.19674775605268802</c:v>
                </c:pt>
                <c:pt idx="177">
                  <c:v>0.19674775605268802</c:v>
                </c:pt>
                <c:pt idx="178">
                  <c:v>0.23364652159004673</c:v>
                </c:pt>
                <c:pt idx="179">
                  <c:v>0.22133761691026854</c:v>
                </c:pt>
                <c:pt idx="180">
                  <c:v>0.23129242409724848</c:v>
                </c:pt>
                <c:pt idx="181">
                  <c:v>0.24155404939290226</c:v>
                </c:pt>
                <c:pt idx="182">
                  <c:v>0.23201385425842047</c:v>
                </c:pt>
                <c:pt idx="183">
                  <c:v>0.2461532768990744</c:v>
                </c:pt>
                <c:pt idx="184">
                  <c:v>0.25307497748698826</c:v>
                </c:pt>
                <c:pt idx="185">
                  <c:v>0.25159285679226073</c:v>
                </c:pt>
                <c:pt idx="186">
                  <c:v>0.23979278800948545</c:v>
                </c:pt>
                <c:pt idx="187">
                  <c:v>0.25469340293968346</c:v>
                </c:pt>
                <c:pt idx="188">
                  <c:v>0.23950980839586666</c:v>
                </c:pt>
                <c:pt idx="189">
                  <c:v>0.23479273468527184</c:v>
                </c:pt>
                <c:pt idx="190">
                  <c:v>0.23304291064066418</c:v>
                </c:pt>
                <c:pt idx="191">
                  <c:v>0.22882407462736465</c:v>
                </c:pt>
                <c:pt idx="192">
                  <c:v>0.19839331033724439</c:v>
                </c:pt>
                <c:pt idx="193">
                  <c:v>0.18731727566662859</c:v>
                </c:pt>
                <c:pt idx="194">
                  <c:v>0.21014167716904519</c:v>
                </c:pt>
                <c:pt idx="195">
                  <c:v>0.21733544568912655</c:v>
                </c:pt>
                <c:pt idx="196">
                  <c:v>0.23243771563740268</c:v>
                </c:pt>
                <c:pt idx="197">
                  <c:v>0.25837072839520925</c:v>
                </c:pt>
                <c:pt idx="198">
                  <c:v>0.25444342925237207</c:v>
                </c:pt>
                <c:pt idx="199">
                  <c:v>0.26051365520108183</c:v>
                </c:pt>
                <c:pt idx="200">
                  <c:v>0.25705896350645796</c:v>
                </c:pt>
                <c:pt idx="201">
                  <c:v>0.26289642649554357</c:v>
                </c:pt>
                <c:pt idx="202">
                  <c:v>0.27137601617463281</c:v>
                </c:pt>
                <c:pt idx="203">
                  <c:v>0.26972912507033375</c:v>
                </c:pt>
                <c:pt idx="204">
                  <c:v>0.25692960087817163</c:v>
                </c:pt>
                <c:pt idx="205">
                  <c:v>0.28521534090856293</c:v>
                </c:pt>
                <c:pt idx="206">
                  <c:v>0.29600095040875996</c:v>
                </c:pt>
                <c:pt idx="207">
                  <c:v>0.29872101189547129</c:v>
                </c:pt>
                <c:pt idx="208">
                  <c:v>0.29496632920635424</c:v>
                </c:pt>
                <c:pt idx="209">
                  <c:v>0.28396058622428244</c:v>
                </c:pt>
                <c:pt idx="210">
                  <c:v>0.3063865471451066</c:v>
                </c:pt>
                <c:pt idx="211">
                  <c:v>0.36935096276146995</c:v>
                </c:pt>
                <c:pt idx="212">
                  <c:v>0.38213589463964559</c:v>
                </c:pt>
                <c:pt idx="213">
                  <c:v>0.37883632810820767</c:v>
                </c:pt>
                <c:pt idx="214">
                  <c:v>0.39773107560488707</c:v>
                </c:pt>
                <c:pt idx="215">
                  <c:v>0.40276378623058795</c:v>
                </c:pt>
                <c:pt idx="216">
                  <c:v>0.397774569199981</c:v>
                </c:pt>
                <c:pt idx="217">
                  <c:v>0.40777857735646883</c:v>
                </c:pt>
                <c:pt idx="218">
                  <c:v>0.40974658079747983</c:v>
                </c:pt>
                <c:pt idx="219">
                  <c:v>0.42216748740259291</c:v>
                </c:pt>
                <c:pt idx="220">
                  <c:v>0.43611973686021099</c:v>
                </c:pt>
                <c:pt idx="221">
                  <c:v>0.44538118488827094</c:v>
                </c:pt>
                <c:pt idx="222">
                  <c:v>0.4316091878564754</c:v>
                </c:pt>
                <c:pt idx="223">
                  <c:v>0.42760085173298834</c:v>
                </c:pt>
                <c:pt idx="224">
                  <c:v>0.43933813745146488</c:v>
                </c:pt>
                <c:pt idx="225">
                  <c:v>0.42381772312948329</c:v>
                </c:pt>
                <c:pt idx="226">
                  <c:v>0.39363861767282748</c:v>
                </c:pt>
                <c:pt idx="227">
                  <c:v>0.41278569558953948</c:v>
                </c:pt>
                <c:pt idx="228">
                  <c:v>0.40546112233878651</c:v>
                </c:pt>
                <c:pt idx="229">
                  <c:v>0.43631888811103536</c:v>
                </c:pt>
                <c:pt idx="230">
                  <c:v>0.43953049716400217</c:v>
                </c:pt>
                <c:pt idx="231">
                  <c:v>0.44454090310466365</c:v>
                </c:pt>
                <c:pt idx="232">
                  <c:v>0.44709670603816476</c:v>
                </c:pt>
                <c:pt idx="233">
                  <c:v>0.44321284367131097</c:v>
                </c:pt>
                <c:pt idx="234">
                  <c:v>0.44142245003983271</c:v>
                </c:pt>
                <c:pt idx="235">
                  <c:v>0.44142245003983271</c:v>
                </c:pt>
                <c:pt idx="236">
                  <c:v>0.44369613842265854</c:v>
                </c:pt>
                <c:pt idx="237">
                  <c:v>0.43939990405493412</c:v>
                </c:pt>
                <c:pt idx="238">
                  <c:v>0.45819729139751408</c:v>
                </c:pt>
                <c:pt idx="239">
                  <c:v>0.44735339715868094</c:v>
                </c:pt>
                <c:pt idx="240">
                  <c:v>0.42825400218478182</c:v>
                </c:pt>
                <c:pt idx="241">
                  <c:v>0.45987700439249513</c:v>
                </c:pt>
                <c:pt idx="242">
                  <c:v>0.45595720968620168</c:v>
                </c:pt>
                <c:pt idx="243">
                  <c:v>0.4565772185033381</c:v>
                </c:pt>
                <c:pt idx="244">
                  <c:v>0.43580186330516946</c:v>
                </c:pt>
                <c:pt idx="245">
                  <c:v>0.43596223666142642</c:v>
                </c:pt>
                <c:pt idx="246">
                  <c:v>0.4006171654450299</c:v>
                </c:pt>
                <c:pt idx="247">
                  <c:v>0.42471484336749987</c:v>
                </c:pt>
                <c:pt idx="248">
                  <c:v>0.42972160831054351</c:v>
                </c:pt>
                <c:pt idx="249">
                  <c:v>0.45990624892219323</c:v>
                </c:pt>
                <c:pt idx="250">
                  <c:v>0.44458191343918774</c:v>
                </c:pt>
                <c:pt idx="251">
                  <c:v>0.41908832479893299</c:v>
                </c:pt>
                <c:pt idx="252">
                  <c:v>0.42997350309429927</c:v>
                </c:pt>
                <c:pt idx="253">
                  <c:v>0.43456626539753218</c:v>
                </c:pt>
                <c:pt idx="254">
                  <c:v>0.44593859469614672</c:v>
                </c:pt>
                <c:pt idx="255">
                  <c:v>0.44188022634563495</c:v>
                </c:pt>
                <c:pt idx="256">
                  <c:v>0.44188022634563495</c:v>
                </c:pt>
                <c:pt idx="257">
                  <c:v>0.4518166850991816</c:v>
                </c:pt>
                <c:pt idx="258">
                  <c:v>0.47741504312780703</c:v>
                </c:pt>
                <c:pt idx="259">
                  <c:v>0.46631741491792322</c:v>
                </c:pt>
                <c:pt idx="260">
                  <c:v>0.4438761095770114</c:v>
                </c:pt>
                <c:pt idx="261">
                  <c:v>0.40063811714104136</c:v>
                </c:pt>
                <c:pt idx="262">
                  <c:v>0.40051995925043271</c:v>
                </c:pt>
                <c:pt idx="263">
                  <c:v>0.38703770948610905</c:v>
                </c:pt>
                <c:pt idx="264">
                  <c:v>0.34298169058359984</c:v>
                </c:pt>
                <c:pt idx="265">
                  <c:v>0.33677144829155203</c:v>
                </c:pt>
                <c:pt idx="266">
                  <c:v>0.34876537434040578</c:v>
                </c:pt>
                <c:pt idx="267">
                  <c:v>0.3523010582163979</c:v>
                </c:pt>
                <c:pt idx="268">
                  <c:v>0.30369897706636961</c:v>
                </c:pt>
                <c:pt idx="269">
                  <c:v>0.32979491295156071</c:v>
                </c:pt>
                <c:pt idx="270">
                  <c:v>0.29115333832250734</c:v>
                </c:pt>
                <c:pt idx="271">
                  <c:v>0.29115333832250734</c:v>
                </c:pt>
                <c:pt idx="272">
                  <c:v>0.2948377911131832</c:v>
                </c:pt>
                <c:pt idx="273">
                  <c:v>0.28639498022896936</c:v>
                </c:pt>
                <c:pt idx="274">
                  <c:v>0.29500841716799209</c:v>
                </c:pt>
                <c:pt idx="275">
                  <c:v>0.34028811489835409</c:v>
                </c:pt>
                <c:pt idx="276">
                  <c:v>0.33155599076417364</c:v>
                </c:pt>
                <c:pt idx="277">
                  <c:v>0.34986651304825966</c:v>
                </c:pt>
                <c:pt idx="278">
                  <c:v>0.32677657148962957</c:v>
                </c:pt>
                <c:pt idx="279">
                  <c:v>0.37756138121331073</c:v>
                </c:pt>
                <c:pt idx="280">
                  <c:v>0.36959975769207021</c:v>
                </c:pt>
                <c:pt idx="281">
                  <c:v>0.35831308535615247</c:v>
                </c:pt>
                <c:pt idx="282">
                  <c:v>0.31693829070956814</c:v>
                </c:pt>
                <c:pt idx="283">
                  <c:v>0.30108033980140081</c:v>
                </c:pt>
                <c:pt idx="284">
                  <c:v>0.30813896362270543</c:v>
                </c:pt>
                <c:pt idx="285">
                  <c:v>0.2655038858375911</c:v>
                </c:pt>
                <c:pt idx="286">
                  <c:v>0.24469594932823813</c:v>
                </c:pt>
                <c:pt idx="287">
                  <c:v>0.23415405001227274</c:v>
                </c:pt>
                <c:pt idx="288">
                  <c:v>0.24071930151393484</c:v>
                </c:pt>
                <c:pt idx="289">
                  <c:v>0.24233507316403613</c:v>
                </c:pt>
                <c:pt idx="290">
                  <c:v>0.26754162680786031</c:v>
                </c:pt>
                <c:pt idx="291">
                  <c:v>0.26754162680786031</c:v>
                </c:pt>
                <c:pt idx="292">
                  <c:v>0.2917779957846276</c:v>
                </c:pt>
                <c:pt idx="293">
                  <c:v>0.31383332961509791</c:v>
                </c:pt>
                <c:pt idx="294">
                  <c:v>0.30248719902621612</c:v>
                </c:pt>
                <c:pt idx="295">
                  <c:v>0.30948411631724393</c:v>
                </c:pt>
                <c:pt idx="296">
                  <c:v>0.34089348955424703</c:v>
                </c:pt>
                <c:pt idx="297">
                  <c:v>0.31514193986003924</c:v>
                </c:pt>
                <c:pt idx="298">
                  <c:v>0.31974870268906708</c:v>
                </c:pt>
                <c:pt idx="299">
                  <c:v>0.32949328250544818</c:v>
                </c:pt>
                <c:pt idx="300">
                  <c:v>0.32708792848806834</c:v>
                </c:pt>
                <c:pt idx="301">
                  <c:v>0.31680789014277599</c:v>
                </c:pt>
                <c:pt idx="302">
                  <c:v>0.36694291309737914</c:v>
                </c:pt>
                <c:pt idx="303">
                  <c:v>0.37547533967833302</c:v>
                </c:pt>
                <c:pt idx="304">
                  <c:v>0.37029643621123554</c:v>
                </c:pt>
                <c:pt idx="305">
                  <c:v>0.36813734692516675</c:v>
                </c:pt>
                <c:pt idx="306">
                  <c:v>0.35250230973074492</c:v>
                </c:pt>
                <c:pt idx="307">
                  <c:v>0.35008424115162295</c:v>
                </c:pt>
                <c:pt idx="308">
                  <c:v>0.35578601035243951</c:v>
                </c:pt>
                <c:pt idx="309">
                  <c:v>0.3497864560211903</c:v>
                </c:pt>
                <c:pt idx="310">
                  <c:v>0.36931038978975006</c:v>
                </c:pt>
                <c:pt idx="311">
                  <c:v>0.3729025305475322</c:v>
                </c:pt>
                <c:pt idx="312">
                  <c:v>0.38157368795048519</c:v>
                </c:pt>
                <c:pt idx="313">
                  <c:v>0.38634175683663363</c:v>
                </c:pt>
                <c:pt idx="314">
                  <c:v>0.37568067900282576</c:v>
                </c:pt>
                <c:pt idx="315">
                  <c:v>0.36681811627464045</c:v>
                </c:pt>
                <c:pt idx="316">
                  <c:v>0.37139575541322012</c:v>
                </c:pt>
                <c:pt idx="317">
                  <c:v>0.37753416121958039</c:v>
                </c:pt>
                <c:pt idx="318">
                  <c:v>0.38245840597134717</c:v>
                </c:pt>
                <c:pt idx="319">
                  <c:v>0.39752848851718015</c:v>
                </c:pt>
                <c:pt idx="320">
                  <c:v>0.39752848851718015</c:v>
                </c:pt>
                <c:pt idx="321">
                  <c:v>0.38977868031379903</c:v>
                </c:pt>
                <c:pt idx="322">
                  <c:v>0.41342035830561552</c:v>
                </c:pt>
                <c:pt idx="323">
                  <c:v>0.42373749328159871</c:v>
                </c:pt>
                <c:pt idx="324">
                  <c:v>0.41801753105378703</c:v>
                </c:pt>
                <c:pt idx="325">
                  <c:v>0.42696305829301395</c:v>
                </c:pt>
                <c:pt idx="326">
                  <c:v>0.42415496193780511</c:v>
                </c:pt>
                <c:pt idx="327">
                  <c:v>0.40747502104342326</c:v>
                </c:pt>
                <c:pt idx="328">
                  <c:v>0.42754645915264056</c:v>
                </c:pt>
                <c:pt idx="329">
                  <c:v>0.39868321576930787</c:v>
                </c:pt>
                <c:pt idx="330">
                  <c:v>0.40389451178424784</c:v>
                </c:pt>
                <c:pt idx="331">
                  <c:v>0.40331559220266033</c:v>
                </c:pt>
                <c:pt idx="332">
                  <c:v>0.41852546083797804</c:v>
                </c:pt>
                <c:pt idx="333">
                  <c:v>0.43870147312314756</c:v>
                </c:pt>
                <c:pt idx="334">
                  <c:v>0.44708725969735341</c:v>
                </c:pt>
                <c:pt idx="335">
                  <c:v>0.44831516512711556</c:v>
                </c:pt>
                <c:pt idx="336">
                  <c:v>0.46155389611493369</c:v>
                </c:pt>
                <c:pt idx="337">
                  <c:v>0.45944233060527595</c:v>
                </c:pt>
                <c:pt idx="338">
                  <c:v>0.46129869626284936</c:v>
                </c:pt>
                <c:pt idx="339">
                  <c:v>0.4471152876160458</c:v>
                </c:pt>
                <c:pt idx="340">
                  <c:v>0.42218622937859163</c:v>
                </c:pt>
                <c:pt idx="341">
                  <c:v>0.42830872514902607</c:v>
                </c:pt>
                <c:pt idx="342">
                  <c:v>0.41502769766067837</c:v>
                </c:pt>
                <c:pt idx="343">
                  <c:v>0.40373905564659984</c:v>
                </c:pt>
                <c:pt idx="344">
                  <c:v>0.38536377641113284</c:v>
                </c:pt>
                <c:pt idx="345">
                  <c:v>0.43287869009231694</c:v>
                </c:pt>
                <c:pt idx="346">
                  <c:v>0.46097258904326588</c:v>
                </c:pt>
                <c:pt idx="347">
                  <c:v>0.44057932218444451</c:v>
                </c:pt>
                <c:pt idx="348">
                  <c:v>0.43727419891185959</c:v>
                </c:pt>
                <c:pt idx="349">
                  <c:v>0.42643583895942561</c:v>
                </c:pt>
                <c:pt idx="350">
                  <c:v>0.44327283499175918</c:v>
                </c:pt>
                <c:pt idx="351">
                  <c:v>0.44488562560583822</c:v>
                </c:pt>
                <c:pt idx="352">
                  <c:v>0.47523559396793869</c:v>
                </c:pt>
                <c:pt idx="353">
                  <c:v>0.4792810210518057</c:v>
                </c:pt>
                <c:pt idx="354">
                  <c:v>0.4843979645826979</c:v>
                </c:pt>
                <c:pt idx="355">
                  <c:v>0.4709245006214211</c:v>
                </c:pt>
                <c:pt idx="356">
                  <c:v>0.4834421592906748</c:v>
                </c:pt>
                <c:pt idx="357">
                  <c:v>0.46342740094106727</c:v>
                </c:pt>
                <c:pt idx="358">
                  <c:v>0.47297226748264043</c:v>
                </c:pt>
                <c:pt idx="359">
                  <c:v>0.46402448005310504</c:v>
                </c:pt>
                <c:pt idx="360">
                  <c:v>0.47100307611148806</c:v>
                </c:pt>
                <c:pt idx="361">
                  <c:v>0.46114167607695289</c:v>
                </c:pt>
                <c:pt idx="362">
                  <c:v>0.4837413932307062</c:v>
                </c:pt>
                <c:pt idx="363">
                  <c:v>0.49693102095560171</c:v>
                </c:pt>
                <c:pt idx="364">
                  <c:v>0.50236114880677629</c:v>
                </c:pt>
                <c:pt idx="365">
                  <c:v>0.50661895481991293</c:v>
                </c:pt>
                <c:pt idx="366">
                  <c:v>0.50661895481991293</c:v>
                </c:pt>
                <c:pt idx="367">
                  <c:v>0.51945693436732077</c:v>
                </c:pt>
                <c:pt idx="368">
                  <c:v>0.51260407894004567</c:v>
                </c:pt>
                <c:pt idx="369">
                  <c:v>0.51920314336363038</c:v>
                </c:pt>
                <c:pt idx="370">
                  <c:v>0.51074085818284831</c:v>
                </c:pt>
                <c:pt idx="371">
                  <c:v>0.51525639162722836</c:v>
                </c:pt>
                <c:pt idx="372">
                  <c:v>0.51894756521767094</c:v>
                </c:pt>
                <c:pt idx="373">
                  <c:v>0.52004088222537637</c:v>
                </c:pt>
                <c:pt idx="374">
                  <c:v>0.52046209823414991</c:v>
                </c:pt>
                <c:pt idx="375">
                  <c:v>0.51226813926732451</c:v>
                </c:pt>
                <c:pt idx="376">
                  <c:v>0.49829447450063125</c:v>
                </c:pt>
                <c:pt idx="377">
                  <c:v>0.49854513687432811</c:v>
                </c:pt>
                <c:pt idx="378">
                  <c:v>0.49207826366382279</c:v>
                </c:pt>
                <c:pt idx="379">
                  <c:v>0.50363218183395486</c:v>
                </c:pt>
                <c:pt idx="380">
                  <c:v>0.49243951341898917</c:v>
                </c:pt>
                <c:pt idx="381">
                  <c:v>0.49813419168741913</c:v>
                </c:pt>
                <c:pt idx="382">
                  <c:v>0.51088163632960093</c:v>
                </c:pt>
                <c:pt idx="383">
                  <c:v>0.50387890061821028</c:v>
                </c:pt>
                <c:pt idx="384">
                  <c:v>0.52713607610720903</c:v>
                </c:pt>
                <c:pt idx="385">
                  <c:v>0.47726994611928442</c:v>
                </c:pt>
                <c:pt idx="386">
                  <c:v>0.45641558449670683</c:v>
                </c:pt>
                <c:pt idx="387">
                  <c:v>0.48467015629490784</c:v>
                </c:pt>
                <c:pt idx="388">
                  <c:v>0.50524716638774891</c:v>
                </c:pt>
                <c:pt idx="389">
                  <c:v>0.51801433439239597</c:v>
                </c:pt>
                <c:pt idx="390">
                  <c:v>0.52733969851707152</c:v>
                </c:pt>
                <c:pt idx="391">
                  <c:v>0.52733969851707152</c:v>
                </c:pt>
                <c:pt idx="392">
                  <c:v>0.52396001450572416</c:v>
                </c:pt>
                <c:pt idx="393">
                  <c:v>0.53739471106426739</c:v>
                </c:pt>
                <c:pt idx="394">
                  <c:v>0.53351871490954994</c:v>
                </c:pt>
                <c:pt idx="395">
                  <c:v>0.55439668305664114</c:v>
                </c:pt>
                <c:pt idx="396">
                  <c:v>0.5644780682801771</c:v>
                </c:pt>
                <c:pt idx="397">
                  <c:v>0.56470278938341489</c:v>
                </c:pt>
                <c:pt idx="398">
                  <c:v>0.5641260362556193</c:v>
                </c:pt>
                <c:pt idx="399">
                  <c:v>0.56919930327588286</c:v>
                </c:pt>
                <c:pt idx="400">
                  <c:v>0.56450541936280429</c:v>
                </c:pt>
                <c:pt idx="401">
                  <c:v>0.56763398007808941</c:v>
                </c:pt>
                <c:pt idx="402">
                  <c:v>0.56438719829708917</c:v>
                </c:pt>
                <c:pt idx="403">
                  <c:v>0.5846819140863122</c:v>
                </c:pt>
                <c:pt idx="404">
                  <c:v>0.58004655375643854</c:v>
                </c:pt>
                <c:pt idx="405">
                  <c:v>0.58899890214830863</c:v>
                </c:pt>
                <c:pt idx="406">
                  <c:v>0.581855710336042</c:v>
                </c:pt>
                <c:pt idx="407">
                  <c:v>0.57249326955632207</c:v>
                </c:pt>
                <c:pt idx="408">
                  <c:v>0.58266837483817358</c:v>
                </c:pt>
                <c:pt idx="409">
                  <c:v>0.59416182519598437</c:v>
                </c:pt>
                <c:pt idx="410">
                  <c:v>0.6043996709474142</c:v>
                </c:pt>
                <c:pt idx="411">
                  <c:v>0.60742709308174536</c:v>
                </c:pt>
                <c:pt idx="412">
                  <c:v>0.59612838249022482</c:v>
                </c:pt>
                <c:pt idx="413">
                  <c:v>0.59800168538770127</c:v>
                </c:pt>
                <c:pt idx="414">
                  <c:v>0.60586890036186047</c:v>
                </c:pt>
                <c:pt idx="415">
                  <c:v>0.61931328880504966</c:v>
                </c:pt>
                <c:pt idx="416">
                  <c:v>0.62045418836725474</c:v>
                </c:pt>
                <c:pt idx="417">
                  <c:v>0.62282360793770097</c:v>
                </c:pt>
                <c:pt idx="418">
                  <c:v>0.61999825754694804</c:v>
                </c:pt>
                <c:pt idx="419">
                  <c:v>0.62447590929888275</c:v>
                </c:pt>
                <c:pt idx="420">
                  <c:v>0.62216717815434652</c:v>
                </c:pt>
                <c:pt idx="421">
                  <c:v>0.62260957185642973</c:v>
                </c:pt>
                <c:pt idx="422">
                  <c:v>0.61183745771170939</c:v>
                </c:pt>
                <c:pt idx="423">
                  <c:v>0.61594996225108067</c:v>
                </c:pt>
                <c:pt idx="424">
                  <c:v>0.61416862422761564</c:v>
                </c:pt>
                <c:pt idx="425">
                  <c:v>0.60589801493898077</c:v>
                </c:pt>
                <c:pt idx="426">
                  <c:v>0.60730381140104828</c:v>
                </c:pt>
                <c:pt idx="427">
                  <c:v>0.61169637146455202</c:v>
                </c:pt>
                <c:pt idx="428">
                  <c:v>0.60676442022744803</c:v>
                </c:pt>
                <c:pt idx="429">
                  <c:v>0.61073617274907477</c:v>
                </c:pt>
                <c:pt idx="430">
                  <c:v>0.61335002728159282</c:v>
                </c:pt>
                <c:pt idx="431">
                  <c:v>0.62060354044122046</c:v>
                </c:pt>
                <c:pt idx="432">
                  <c:v>0.61583176290625996</c:v>
                </c:pt>
                <c:pt idx="433">
                  <c:v>0.61534089236142364</c:v>
                </c:pt>
                <c:pt idx="434">
                  <c:v>0.61852484517206929</c:v>
                </c:pt>
                <c:pt idx="435">
                  <c:v>0.62465102464360567</c:v>
                </c:pt>
                <c:pt idx="436">
                  <c:v>0.62465102464360567</c:v>
                </c:pt>
                <c:pt idx="437">
                  <c:v>0.64133788788630186</c:v>
                </c:pt>
                <c:pt idx="438">
                  <c:v>0.63929288134795348</c:v>
                </c:pt>
                <c:pt idx="439">
                  <c:v>0.63371605013912879</c:v>
                </c:pt>
                <c:pt idx="440">
                  <c:v>0.59175882735563912</c:v>
                </c:pt>
                <c:pt idx="441">
                  <c:v>0.61445584712712953</c:v>
                </c:pt>
                <c:pt idx="442">
                  <c:v>0.59764867922094767</c:v>
                </c:pt>
                <c:pt idx="443">
                  <c:v>0.60084574531389756</c:v>
                </c:pt>
                <c:pt idx="444">
                  <c:v>0.62129250938187996</c:v>
                </c:pt>
                <c:pt idx="445">
                  <c:v>0.62456942692465511</c:v>
                </c:pt>
                <c:pt idx="446">
                  <c:v>0.61538287419362403</c:v>
                </c:pt>
                <c:pt idx="447">
                  <c:v>0.6201672625250565</c:v>
                </c:pt>
                <c:pt idx="448">
                  <c:v>0.6380265687757396</c:v>
                </c:pt>
                <c:pt idx="449">
                  <c:v>0.65649428351306272</c:v>
                </c:pt>
                <c:pt idx="450">
                  <c:v>0.65378463441162848</c:v>
                </c:pt>
                <c:pt idx="451">
                  <c:v>0.63829407479685663</c:v>
                </c:pt>
                <c:pt idx="452">
                  <c:v>0.66175451662518237</c:v>
                </c:pt>
                <c:pt idx="453">
                  <c:v>0.67145639881790253</c:v>
                </c:pt>
                <c:pt idx="454">
                  <c:v>0.6628370004505737</c:v>
                </c:pt>
                <c:pt idx="455">
                  <c:v>0.67370190621346904</c:v>
                </c:pt>
                <c:pt idx="456">
                  <c:v>0.67067382195783876</c:v>
                </c:pt>
                <c:pt idx="457">
                  <c:v>0.66606791059439474</c:v>
                </c:pt>
                <c:pt idx="458">
                  <c:v>0.67717287017423256</c:v>
                </c:pt>
                <c:pt idx="459">
                  <c:v>0.67726570384274964</c:v>
                </c:pt>
                <c:pt idx="460">
                  <c:v>0.67457755669356145</c:v>
                </c:pt>
                <c:pt idx="461">
                  <c:v>0.68375327712851908</c:v>
                </c:pt>
                <c:pt idx="462">
                  <c:v>0.66807263500793246</c:v>
                </c:pt>
                <c:pt idx="463">
                  <c:v>0.67341501920009472</c:v>
                </c:pt>
                <c:pt idx="464">
                  <c:v>0.6668541394415135</c:v>
                </c:pt>
                <c:pt idx="465">
                  <c:v>0.66473765090375037</c:v>
                </c:pt>
                <c:pt idx="466">
                  <c:v>0.65564400684425017</c:v>
                </c:pt>
                <c:pt idx="467">
                  <c:v>0.66233054041762296</c:v>
                </c:pt>
                <c:pt idx="468">
                  <c:v>0.66418239078732588</c:v>
                </c:pt>
                <c:pt idx="469">
                  <c:v>0.64807287259829582</c:v>
                </c:pt>
                <c:pt idx="470">
                  <c:v>0.66165766187781094</c:v>
                </c:pt>
                <c:pt idx="471">
                  <c:v>0.6861374823092643</c:v>
                </c:pt>
                <c:pt idx="472">
                  <c:v>0.68165866399828468</c:v>
                </c:pt>
                <c:pt idx="473">
                  <c:v>0.66649239715936992</c:v>
                </c:pt>
                <c:pt idx="474">
                  <c:v>0.66602647176237495</c:v>
                </c:pt>
                <c:pt idx="475">
                  <c:v>0.62843609746014772</c:v>
                </c:pt>
                <c:pt idx="476">
                  <c:v>0.63901930827068543</c:v>
                </c:pt>
                <c:pt idx="477">
                  <c:v>0.62836889197442902</c:v>
                </c:pt>
                <c:pt idx="478">
                  <c:v>0.60482433094402643</c:v>
                </c:pt>
                <c:pt idx="479">
                  <c:v>0.60197231938064943</c:v>
                </c:pt>
                <c:pt idx="480">
                  <c:v>0.58811853392241442</c:v>
                </c:pt>
                <c:pt idx="481">
                  <c:v>0.6323129429362786</c:v>
                </c:pt>
                <c:pt idx="482">
                  <c:v>0.63745100634938034</c:v>
                </c:pt>
                <c:pt idx="483">
                  <c:v>0.63492605059322904</c:v>
                </c:pt>
                <c:pt idx="484">
                  <c:v>0.60181938655090428</c:v>
                </c:pt>
                <c:pt idx="485">
                  <c:v>0.60160852212709215</c:v>
                </c:pt>
                <c:pt idx="486">
                  <c:v>0.58156944416931866</c:v>
                </c:pt>
                <c:pt idx="487">
                  <c:v>0.61758238496954299</c:v>
                </c:pt>
                <c:pt idx="488">
                  <c:v>0.62646084105182198</c:v>
                </c:pt>
                <c:pt idx="489">
                  <c:v>0.64093869088456201</c:v>
                </c:pt>
                <c:pt idx="490">
                  <c:v>0.64344230291657811</c:v>
                </c:pt>
                <c:pt idx="491">
                  <c:v>0.66724993047855308</c:v>
                </c:pt>
                <c:pt idx="492">
                  <c:v>0.68287154883310142</c:v>
                </c:pt>
                <c:pt idx="493">
                  <c:v>0.68030246236885739</c:v>
                </c:pt>
                <c:pt idx="494">
                  <c:v>0.68030246236885739</c:v>
                </c:pt>
                <c:pt idx="495">
                  <c:v>0.68485967993306995</c:v>
                </c:pt>
                <c:pt idx="496">
                  <c:v>0.67537374533486738</c:v>
                </c:pt>
                <c:pt idx="497">
                  <c:v>0.6748799423816676</c:v>
                </c:pt>
                <c:pt idx="498">
                  <c:v>0.65579415734784874</c:v>
                </c:pt>
                <c:pt idx="499">
                  <c:v>0.64754008667861429</c:v>
                </c:pt>
                <c:pt idx="500">
                  <c:v>0.6445828818089967</c:v>
                </c:pt>
                <c:pt idx="501">
                  <c:v>0.66903149079706603</c:v>
                </c:pt>
                <c:pt idx="502">
                  <c:v>0.67861337837087499</c:v>
                </c:pt>
                <c:pt idx="503">
                  <c:v>0.70039141376071701</c:v>
                </c:pt>
                <c:pt idx="504">
                  <c:v>0.69850782225973607</c:v>
                </c:pt>
                <c:pt idx="505">
                  <c:v>0.71051402045293033</c:v>
                </c:pt>
                <c:pt idx="506">
                  <c:v>0.70323882762300727</c:v>
                </c:pt>
                <c:pt idx="507">
                  <c:v>0.72617508787023777</c:v>
                </c:pt>
                <c:pt idx="508">
                  <c:v>0.71485394988875761</c:v>
                </c:pt>
                <c:pt idx="509">
                  <c:v>0.71322766477780419</c:v>
                </c:pt>
                <c:pt idx="510">
                  <c:v>0.70942324966690395</c:v>
                </c:pt>
                <c:pt idx="511">
                  <c:v>0.72989487446470735</c:v>
                </c:pt>
                <c:pt idx="512">
                  <c:v>0.73885801620878588</c:v>
                </c:pt>
                <c:pt idx="513">
                  <c:v>0.73805389917257247</c:v>
                </c:pt>
                <c:pt idx="514">
                  <c:v>0.73847129242841691</c:v>
                </c:pt>
                <c:pt idx="515">
                  <c:v>0.7328088602456353</c:v>
                </c:pt>
                <c:pt idx="516">
                  <c:v>0.7328088602456353</c:v>
                </c:pt>
                <c:pt idx="517">
                  <c:v>0.74330699973761427</c:v>
                </c:pt>
                <c:pt idx="518">
                  <c:v>0.7387220437119475</c:v>
                </c:pt>
                <c:pt idx="519">
                  <c:v>0.73253766607118465</c:v>
                </c:pt>
                <c:pt idx="520">
                  <c:v>0.71292187569917265</c:v>
                </c:pt>
                <c:pt idx="521">
                  <c:v>0.71292187569917265</c:v>
                </c:pt>
                <c:pt idx="522">
                  <c:v>0.72947528861969357</c:v>
                </c:pt>
                <c:pt idx="523">
                  <c:v>0.73097108186321025</c:v>
                </c:pt>
                <c:pt idx="524">
                  <c:v>0.75064125786674318</c:v>
                </c:pt>
                <c:pt idx="525">
                  <c:v>0.76313864311313884</c:v>
                </c:pt>
                <c:pt idx="526">
                  <c:v>0.7604192349241401</c:v>
                </c:pt>
                <c:pt idx="527">
                  <c:v>0.76085571140269681</c:v>
                </c:pt>
                <c:pt idx="528">
                  <c:v>0.76707695368073625</c:v>
                </c:pt>
                <c:pt idx="529">
                  <c:v>0.77493102580419504</c:v>
                </c:pt>
                <c:pt idx="530">
                  <c:v>0.7784667093651314</c:v>
                </c:pt>
                <c:pt idx="531">
                  <c:v>0.7784667093651314</c:v>
                </c:pt>
                <c:pt idx="532">
                  <c:v>0.765028639064947</c:v>
                </c:pt>
                <c:pt idx="533">
                  <c:v>0.76073217015410499</c:v>
                </c:pt>
                <c:pt idx="534">
                  <c:v>0.75962609855374019</c:v>
                </c:pt>
                <c:pt idx="535">
                  <c:v>0.76523800634179739</c:v>
                </c:pt>
                <c:pt idx="536">
                  <c:v>0.77245128983822542</c:v>
                </c:pt>
                <c:pt idx="537">
                  <c:v>0.76600786997193615</c:v>
                </c:pt>
                <c:pt idx="538">
                  <c:v>0.78197561720496944</c:v>
                </c:pt>
                <c:pt idx="539">
                  <c:v>0.78455783055527029</c:v>
                </c:pt>
                <c:pt idx="540">
                  <c:v>0.79388029158127615</c:v>
                </c:pt>
                <c:pt idx="541">
                  <c:v>0.78143046357415513</c:v>
                </c:pt>
                <c:pt idx="542">
                  <c:v>0.76626784923496216</c:v>
                </c:pt>
                <c:pt idx="543">
                  <c:v>0.77335207274187057</c:v>
                </c:pt>
                <c:pt idx="544">
                  <c:v>0.77525337448142428</c:v>
                </c:pt>
                <c:pt idx="545">
                  <c:v>0.76432882620702736</c:v>
                </c:pt>
                <c:pt idx="546">
                  <c:v>0.75810671575872557</c:v>
                </c:pt>
                <c:pt idx="547">
                  <c:v>0.76239402878683271</c:v>
                </c:pt>
                <c:pt idx="548">
                  <c:v>0.76885134432023294</c:v>
                </c:pt>
                <c:pt idx="549">
                  <c:v>0.78193153269565352</c:v>
                </c:pt>
                <c:pt idx="550">
                  <c:v>0.7870557677721397</c:v>
                </c:pt>
                <c:pt idx="551">
                  <c:v>0.79968679751525973</c:v>
                </c:pt>
                <c:pt idx="552">
                  <c:v>0.80461959508476588</c:v>
                </c:pt>
                <c:pt idx="553">
                  <c:v>0.81154788986362636</c:v>
                </c:pt>
                <c:pt idx="554">
                  <c:v>0.81529319150088653</c:v>
                </c:pt>
                <c:pt idx="555">
                  <c:v>0.82183427955727595</c:v>
                </c:pt>
                <c:pt idx="556">
                  <c:v>0.82183427955727595</c:v>
                </c:pt>
                <c:pt idx="557">
                  <c:v>0.83561865718667061</c:v>
                </c:pt>
                <c:pt idx="558">
                  <c:v>0.83668148940897646</c:v>
                </c:pt>
                <c:pt idx="559">
                  <c:v>0.83971532099420165</c:v>
                </c:pt>
                <c:pt idx="560">
                  <c:v>0.83409893611101604</c:v>
                </c:pt>
                <c:pt idx="561">
                  <c:v>0.8304595013238576</c:v>
                </c:pt>
                <c:pt idx="562">
                  <c:v>0.8243888327031712</c:v>
                </c:pt>
                <c:pt idx="563">
                  <c:v>0.84896217036290089</c:v>
                </c:pt>
                <c:pt idx="564">
                  <c:v>0.83690692023239377</c:v>
                </c:pt>
                <c:pt idx="565">
                  <c:v>0.84257023125645847</c:v>
                </c:pt>
                <c:pt idx="566">
                  <c:v>0.83662226886276514</c:v>
                </c:pt>
                <c:pt idx="567">
                  <c:v>0.83115684170509652</c:v>
                </c:pt>
                <c:pt idx="568">
                  <c:v>0.83477266923084681</c:v>
                </c:pt>
                <c:pt idx="569">
                  <c:v>0.83701074203201653</c:v>
                </c:pt>
                <c:pt idx="570">
                  <c:v>0.83789280030235913</c:v>
                </c:pt>
                <c:pt idx="571">
                  <c:v>0.83968059339290035</c:v>
                </c:pt>
                <c:pt idx="572">
                  <c:v>0.83570617484283094</c:v>
                </c:pt>
                <c:pt idx="573">
                  <c:v>0.84614008969034438</c:v>
                </c:pt>
                <c:pt idx="574">
                  <c:v>0.84516182865682632</c:v>
                </c:pt>
                <c:pt idx="575">
                  <c:v>0.84472674762901279</c:v>
                </c:pt>
                <c:pt idx="576">
                  <c:v>0.84757920776713758</c:v>
                </c:pt>
                <c:pt idx="577">
                  <c:v>0.82251318872903068</c:v>
                </c:pt>
                <c:pt idx="578">
                  <c:v>0.82968917152132793</c:v>
                </c:pt>
                <c:pt idx="579">
                  <c:v>0.82679683764969147</c:v>
                </c:pt>
                <c:pt idx="580">
                  <c:v>0.82563696835720268</c:v>
                </c:pt>
                <c:pt idx="581">
                  <c:v>0.82328931146323137</c:v>
                </c:pt>
                <c:pt idx="582">
                  <c:v>0.84016487444793952</c:v>
                </c:pt>
                <c:pt idx="583">
                  <c:v>0.85426930385401656</c:v>
                </c:pt>
                <c:pt idx="584">
                  <c:v>0.85863858724843456</c:v>
                </c:pt>
                <c:pt idx="585">
                  <c:v>0.86157364799619218</c:v>
                </c:pt>
                <c:pt idx="586">
                  <c:v>0.86640849130195519</c:v>
                </c:pt>
                <c:pt idx="587">
                  <c:v>0.88268243764531107</c:v>
                </c:pt>
                <c:pt idx="588">
                  <c:v>0.87874615876102968</c:v>
                </c:pt>
                <c:pt idx="589">
                  <c:v>0.87135993869548578</c:v>
                </c:pt>
                <c:pt idx="590">
                  <c:v>0.86897714335973397</c:v>
                </c:pt>
                <c:pt idx="591">
                  <c:v>0.87584193164835145</c:v>
                </c:pt>
                <c:pt idx="592">
                  <c:v>0.87100350696645323</c:v>
                </c:pt>
                <c:pt idx="593">
                  <c:v>0.8657375269231975</c:v>
                </c:pt>
                <c:pt idx="594">
                  <c:v>0.84882226692073792</c:v>
                </c:pt>
                <c:pt idx="595">
                  <c:v>0.84882226692073792</c:v>
                </c:pt>
                <c:pt idx="596">
                  <c:v>0.87226731224386689</c:v>
                </c:pt>
                <c:pt idx="597">
                  <c:v>0.87365362190216889</c:v>
                </c:pt>
                <c:pt idx="598">
                  <c:v>0.86322263620890927</c:v>
                </c:pt>
                <c:pt idx="599">
                  <c:v>0.86907831744234421</c:v>
                </c:pt>
                <c:pt idx="600">
                  <c:v>0.85860588215069833</c:v>
                </c:pt>
                <c:pt idx="601">
                  <c:v>0.88050880328528525</c:v>
                </c:pt>
                <c:pt idx="602">
                  <c:v>0.8830657994767428</c:v>
                </c:pt>
                <c:pt idx="603">
                  <c:v>0.88898782842291491</c:v>
                </c:pt>
                <c:pt idx="604">
                  <c:v>0.89054982624131207</c:v>
                </c:pt>
                <c:pt idx="605">
                  <c:v>0.88841760539680781</c:v>
                </c:pt>
                <c:pt idx="606">
                  <c:v>0.91467860077569685</c:v>
                </c:pt>
                <c:pt idx="607">
                  <c:v>0.91269398140580349</c:v>
                </c:pt>
                <c:pt idx="608">
                  <c:v>0.91007824095017997</c:v>
                </c:pt>
                <c:pt idx="609">
                  <c:v>0.90336121618832133</c:v>
                </c:pt>
                <c:pt idx="610">
                  <c:v>0.91103365330852881</c:v>
                </c:pt>
                <c:pt idx="611">
                  <c:v>0.92652302980774515</c:v>
                </c:pt>
                <c:pt idx="612">
                  <c:v>0.92816393780076756</c:v>
                </c:pt>
                <c:pt idx="613">
                  <c:v>0.92756588807654383</c:v>
                </c:pt>
                <c:pt idx="614">
                  <c:v>0.9195437012320169</c:v>
                </c:pt>
                <c:pt idx="615">
                  <c:v>0.92972333642235516</c:v>
                </c:pt>
                <c:pt idx="616">
                  <c:v>0.92426028754575817</c:v>
                </c:pt>
                <c:pt idx="617">
                  <c:v>0.93778548481636848</c:v>
                </c:pt>
                <c:pt idx="618">
                  <c:v>0.88827246197328003</c:v>
                </c:pt>
                <c:pt idx="619">
                  <c:v>0.906359607040921</c:v>
                </c:pt>
                <c:pt idx="620">
                  <c:v>0.91371118370527715</c:v>
                </c:pt>
                <c:pt idx="621">
                  <c:v>0.9272867390277677</c:v>
                </c:pt>
                <c:pt idx="622">
                  <c:v>0.93229113247870998</c:v>
                </c:pt>
                <c:pt idx="623">
                  <c:v>0.93496309441196956</c:v>
                </c:pt>
                <c:pt idx="624">
                  <c:v>0.95116674390206923</c:v>
                </c:pt>
                <c:pt idx="625">
                  <c:v>0.95461703213641091</c:v>
                </c:pt>
                <c:pt idx="626">
                  <c:v>0.95461703213641091</c:v>
                </c:pt>
                <c:pt idx="627">
                  <c:v>0.96100278673144923</c:v>
                </c:pt>
                <c:pt idx="628">
                  <c:v>0.9536910427600378</c:v>
                </c:pt>
                <c:pt idx="629">
                  <c:v>0.95836936120613858</c:v>
                </c:pt>
                <c:pt idx="630">
                  <c:v>0.97572479204115314</c:v>
                </c:pt>
                <c:pt idx="631">
                  <c:v>0.98014949627758541</c:v>
                </c:pt>
                <c:pt idx="632">
                  <c:v>0.97689257305601096</c:v>
                </c:pt>
                <c:pt idx="633">
                  <c:v>0.98617862160812764</c:v>
                </c:pt>
                <c:pt idx="634">
                  <c:v>0.98428139158581196</c:v>
                </c:pt>
                <c:pt idx="635">
                  <c:v>0.9564693793769099</c:v>
                </c:pt>
                <c:pt idx="636">
                  <c:v>0.94358222623112131</c:v>
                </c:pt>
                <c:pt idx="637">
                  <c:v>0.95638842697227799</c:v>
                </c:pt>
                <c:pt idx="638">
                  <c:v>0.9509447944853282</c:v>
                </c:pt>
                <c:pt idx="639">
                  <c:v>0.93658865161706761</c:v>
                </c:pt>
                <c:pt idx="640">
                  <c:v>0.95162243125456381</c:v>
                </c:pt>
                <c:pt idx="641">
                  <c:v>0.97191068364693889</c:v>
                </c:pt>
                <c:pt idx="642">
                  <c:v>0.95618118283100428</c:v>
                </c:pt>
                <c:pt idx="643">
                  <c:v>0.96043084804247125</c:v>
                </c:pt>
                <c:pt idx="644">
                  <c:v>0.95919138285261574</c:v>
                </c:pt>
                <c:pt idx="645">
                  <c:v>0.96600682940670612</c:v>
                </c:pt>
                <c:pt idx="646">
                  <c:v>0.95903004282247228</c:v>
                </c:pt>
                <c:pt idx="647">
                  <c:v>0.93121217117736821</c:v>
                </c:pt>
                <c:pt idx="648">
                  <c:v>0.95228145758664895</c:v>
                </c:pt>
                <c:pt idx="649">
                  <c:v>0.93217533540872388</c:v>
                </c:pt>
                <c:pt idx="650">
                  <c:v>0.93188755931160094</c:v>
                </c:pt>
                <c:pt idx="651">
                  <c:v>0.92477488668247942</c:v>
                </c:pt>
                <c:pt idx="652">
                  <c:v>0.92477488668247942</c:v>
                </c:pt>
                <c:pt idx="653">
                  <c:v>0.94355251474317448</c:v>
                </c:pt>
                <c:pt idx="654">
                  <c:v>0.92861617445795708</c:v>
                </c:pt>
                <c:pt idx="655">
                  <c:v>0.94637662362496489</c:v>
                </c:pt>
                <c:pt idx="656">
                  <c:v>0.95912342804148021</c:v>
                </c:pt>
                <c:pt idx="657">
                  <c:v>0.95400387804358422</c:v>
                </c:pt>
                <c:pt idx="658">
                  <c:v>0.97185943190208413</c:v>
                </c:pt>
                <c:pt idx="659">
                  <c:v>0.97729584121085544</c:v>
                </c:pt>
                <c:pt idx="660">
                  <c:v>0.98306188264864303</c:v>
                </c:pt>
                <c:pt idx="661">
                  <c:v>0.99121150929987034</c:v>
                </c:pt>
                <c:pt idx="662">
                  <c:v>0.99860719461506076</c:v>
                </c:pt>
                <c:pt idx="663">
                  <c:v>1.0056064589164389</c:v>
                </c:pt>
                <c:pt idx="664">
                  <c:v>1.0154142654068372</c:v>
                </c:pt>
                <c:pt idx="665">
                  <c:v>1.0100062755984958</c:v>
                </c:pt>
                <c:pt idx="666">
                  <c:v>1.017319609988959</c:v>
                </c:pt>
                <c:pt idx="667">
                  <c:v>1.0289868003751121</c:v>
                </c:pt>
                <c:pt idx="668">
                  <c:v>1.0400988893792502</c:v>
                </c:pt>
                <c:pt idx="669">
                  <c:v>1.0584119940888592</c:v>
                </c:pt>
                <c:pt idx="670">
                  <c:v>1.0373496068979238</c:v>
                </c:pt>
                <c:pt idx="671">
                  <c:v>1.0156799531247378</c:v>
                </c:pt>
                <c:pt idx="672">
                  <c:v>1.0310463494507198</c:v>
                </c:pt>
                <c:pt idx="673">
                  <c:v>1.0315806430394692</c:v>
                </c:pt>
                <c:pt idx="674">
                  <c:v>1.0239491653590322</c:v>
                </c:pt>
                <c:pt idx="675">
                  <c:v>1.0342526420155136</c:v>
                </c:pt>
                <c:pt idx="676">
                  <c:v>1.0397513796632727</c:v>
                </c:pt>
                <c:pt idx="677">
                  <c:v>1.0380358541554422</c:v>
                </c:pt>
                <c:pt idx="678">
                  <c:v>1.027481302609611</c:v>
                </c:pt>
                <c:pt idx="679">
                  <c:v>0.99090213941548511</c:v>
                </c:pt>
                <c:pt idx="680">
                  <c:v>1.0058453264134442</c:v>
                </c:pt>
                <c:pt idx="681">
                  <c:v>1.0356634203771176</c:v>
                </c:pt>
                <c:pt idx="682">
                  <c:v>1.035336507285757</c:v>
                </c:pt>
                <c:pt idx="683">
                  <c:v>1.0307635681461123</c:v>
                </c:pt>
                <c:pt idx="684">
                  <c:v>0.9981060562188957</c:v>
                </c:pt>
                <c:pt idx="685">
                  <c:v>0.99507153194280251</c:v>
                </c:pt>
                <c:pt idx="686">
                  <c:v>0.99242829759633855</c:v>
                </c:pt>
                <c:pt idx="687">
                  <c:v>1.0159311955963366</c:v>
                </c:pt>
                <c:pt idx="688">
                  <c:v>1.0064832016313336</c:v>
                </c:pt>
                <c:pt idx="689">
                  <c:v>1.0009409802744602</c:v>
                </c:pt>
                <c:pt idx="690">
                  <c:v>1.0007488227246157</c:v>
                </c:pt>
                <c:pt idx="691">
                  <c:v>1.0016462341287351</c:v>
                </c:pt>
                <c:pt idx="692">
                  <c:v>1.0084402037973037</c:v>
                </c:pt>
                <c:pt idx="693">
                  <c:v>1.0220819180520824</c:v>
                </c:pt>
                <c:pt idx="694">
                  <c:v>1.0345019212964113</c:v>
                </c:pt>
                <c:pt idx="695">
                  <c:v>1.0304668832808006</c:v>
                </c:pt>
                <c:pt idx="696">
                  <c:v>1.0304668832808006</c:v>
                </c:pt>
                <c:pt idx="697">
                  <c:v>1.0048282735004177</c:v>
                </c:pt>
                <c:pt idx="698">
                  <c:v>1.0034861982865295</c:v>
                </c:pt>
                <c:pt idx="699">
                  <c:v>1.0058047042794307</c:v>
                </c:pt>
                <c:pt idx="700">
                  <c:v>0.98944280534175166</c:v>
                </c:pt>
                <c:pt idx="701">
                  <c:v>1.0118701031717019</c:v>
                </c:pt>
                <c:pt idx="702">
                  <c:v>1.0222169648678436</c:v>
                </c:pt>
                <c:pt idx="703">
                  <c:v>1.0419526668724557</c:v>
                </c:pt>
                <c:pt idx="704">
                  <c:v>1.0312666918808162</c:v>
                </c:pt>
                <c:pt idx="705">
                  <c:v>1.0395790726310929</c:v>
                </c:pt>
                <c:pt idx="706">
                  <c:v>1.0335642629029875</c:v>
                </c:pt>
                <c:pt idx="707">
                  <c:v>1.0456077123610261</c:v>
                </c:pt>
                <c:pt idx="708">
                  <c:v>1.0460359184616683</c:v>
                </c:pt>
                <c:pt idx="709">
                  <c:v>1.0290910354836531</c:v>
                </c:pt>
                <c:pt idx="710">
                  <c:v>1.0284230798378147</c:v>
                </c:pt>
                <c:pt idx="711">
                  <c:v>1.0064631241408395</c:v>
                </c:pt>
                <c:pt idx="712">
                  <c:v>1.0039191241007912</c:v>
                </c:pt>
                <c:pt idx="713">
                  <c:v>1.0225415763362782</c:v>
                </c:pt>
                <c:pt idx="714">
                  <c:v>1.0258344749989257</c:v>
                </c:pt>
                <c:pt idx="715">
                  <c:v>1.0350541236921633</c:v>
                </c:pt>
                <c:pt idx="716">
                  <c:v>1.0363756481793458</c:v>
                </c:pt>
                <c:pt idx="717">
                  <c:v>1.0392696120152061</c:v>
                </c:pt>
                <c:pt idx="718">
                  <c:v>1.0447687163224049</c:v>
                </c:pt>
                <c:pt idx="719">
                  <c:v>1.0686982268633889</c:v>
                </c:pt>
                <c:pt idx="720">
                  <c:v>1.0720742156105438</c:v>
                </c:pt>
                <c:pt idx="721">
                  <c:v>1.0759130948298004</c:v>
                </c:pt>
                <c:pt idx="722">
                  <c:v>1.075865161123696</c:v>
                </c:pt>
                <c:pt idx="723">
                  <c:v>1.0802341444381662</c:v>
                </c:pt>
                <c:pt idx="724">
                  <c:v>1.0809681944122338</c:v>
                </c:pt>
                <c:pt idx="725">
                  <c:v>1.0808188953890405</c:v>
                </c:pt>
                <c:pt idx="726">
                  <c:v>1.0955266270786166</c:v>
                </c:pt>
                <c:pt idx="727">
                  <c:v>1.1002351864778999</c:v>
                </c:pt>
                <c:pt idx="728">
                  <c:v>1.0932446584058182</c:v>
                </c:pt>
                <c:pt idx="729">
                  <c:v>1.0876114985011882</c:v>
                </c:pt>
                <c:pt idx="730">
                  <c:v>1.0963946892420311</c:v>
                </c:pt>
                <c:pt idx="731">
                  <c:v>1.0776458309418158</c:v>
                </c:pt>
                <c:pt idx="732">
                  <c:v>1.090831354702503</c:v>
                </c:pt>
                <c:pt idx="733">
                  <c:v>1.0840908021796514</c:v>
                </c:pt>
                <c:pt idx="734">
                  <c:v>1.0897276456160188</c:v>
                </c:pt>
                <c:pt idx="735">
                  <c:v>1.2268811829349993</c:v>
                </c:pt>
                <c:pt idx="736">
                  <c:v>1.2282688714373751</c:v>
                </c:pt>
                <c:pt idx="737">
                  <c:v>1.2209991692557751</c:v>
                </c:pt>
                <c:pt idx="738">
                  <c:v>1.217953690708625</c:v>
                </c:pt>
                <c:pt idx="739">
                  <c:v>1.2149220038907989</c:v>
                </c:pt>
                <c:pt idx="740">
                  <c:v>1.2327537021367552</c:v>
                </c:pt>
                <c:pt idx="741">
                  <c:v>1.2229657709024133</c:v>
                </c:pt>
                <c:pt idx="742">
                  <c:v>1.2187179317008332</c:v>
                </c:pt>
                <c:pt idx="743">
                  <c:v>1.2244841633458883</c:v>
                </c:pt>
                <c:pt idx="744">
                  <c:v>1.2149684199751172</c:v>
                </c:pt>
                <c:pt idx="745">
                  <c:v>1.2081152415992129</c:v>
                </c:pt>
                <c:pt idx="746">
                  <c:v>1.2103037102450247</c:v>
                </c:pt>
                <c:pt idx="747">
                  <c:v>1.2065880984129884</c:v>
                </c:pt>
                <c:pt idx="748">
                  <c:v>1.1950980558359063</c:v>
                </c:pt>
                <c:pt idx="749">
                  <c:v>1.2139498287774395</c:v>
                </c:pt>
                <c:pt idx="750">
                  <c:v>1.2089954926740174</c:v>
                </c:pt>
                <c:pt idx="751">
                  <c:v>1.21733856395762</c:v>
                </c:pt>
                <c:pt idx="752">
                  <c:v>1.2363326800812975</c:v>
                </c:pt>
                <c:pt idx="753">
                  <c:v>1.2560365266589528</c:v>
                </c:pt>
                <c:pt idx="754">
                  <c:v>1.2560365266589528</c:v>
                </c:pt>
                <c:pt idx="755">
                  <c:v>1.2771776853814636</c:v>
                </c:pt>
                <c:pt idx="756">
                  <c:v>1.2918578226163491</c:v>
                </c:pt>
                <c:pt idx="757">
                  <c:v>1.3168970285417974</c:v>
                </c:pt>
                <c:pt idx="758">
                  <c:v>1.2989542788990236</c:v>
                </c:pt>
                <c:pt idx="759">
                  <c:v>1.3295453791754284</c:v>
                </c:pt>
                <c:pt idx="760">
                  <c:v>1.3224441791993877</c:v>
                </c:pt>
                <c:pt idx="761">
                  <c:v>1.2937101376769524</c:v>
                </c:pt>
                <c:pt idx="762">
                  <c:v>1.2911900764294839</c:v>
                </c:pt>
                <c:pt idx="763">
                  <c:v>1.3004885840538449</c:v>
                </c:pt>
                <c:pt idx="764">
                  <c:v>1.3016190650959323</c:v>
                </c:pt>
                <c:pt idx="765">
                  <c:v>1.322466941322908</c:v>
                </c:pt>
                <c:pt idx="766">
                  <c:v>1.3432645188198085</c:v>
                </c:pt>
                <c:pt idx="767">
                  <c:v>1.3574081903596147</c:v>
                </c:pt>
                <c:pt idx="768">
                  <c:v>1.3493161097963124</c:v>
                </c:pt>
                <c:pt idx="769">
                  <c:v>1.34597738262485</c:v>
                </c:pt>
                <c:pt idx="770">
                  <c:v>1.3706630021779458</c:v>
                </c:pt>
                <c:pt idx="771">
                  <c:v>1.3877458638110718</c:v>
                </c:pt>
                <c:pt idx="772">
                  <c:v>1.3749991215571513</c:v>
                </c:pt>
                <c:pt idx="773">
                  <c:v>1.3640024691016563</c:v>
                </c:pt>
                <c:pt idx="774">
                  <c:v>1.3698545537893745</c:v>
                </c:pt>
                <c:pt idx="775">
                  <c:v>1.3654872537979661</c:v>
                </c:pt>
                <c:pt idx="776">
                  <c:v>1.3654872537979661</c:v>
                </c:pt>
                <c:pt idx="777">
                  <c:v>1.3653423127378739</c:v>
                </c:pt>
                <c:pt idx="778">
                  <c:v>1.3723887641791919</c:v>
                </c:pt>
                <c:pt idx="779">
                  <c:v>1.3790629487157551</c:v>
                </c:pt>
                <c:pt idx="780">
                  <c:v>1.3560214769064785</c:v>
                </c:pt>
                <c:pt idx="781">
                  <c:v>1.3560214769064785</c:v>
                </c:pt>
                <c:pt idx="782">
                  <c:v>1.3853346434759115</c:v>
                </c:pt>
                <c:pt idx="783">
                  <c:v>1.3892509574623682</c:v>
                </c:pt>
                <c:pt idx="784">
                  <c:v>1.4045640992547157</c:v>
                </c:pt>
                <c:pt idx="785">
                  <c:v>1.4241106966019097</c:v>
                </c:pt>
                <c:pt idx="786">
                  <c:v>1.4368213076697804</c:v>
                </c:pt>
                <c:pt idx="787">
                  <c:v>1.4406900077534432</c:v>
                </c:pt>
                <c:pt idx="788">
                  <c:v>1.444236231965276</c:v>
                </c:pt>
                <c:pt idx="789">
                  <c:v>1.4693262662645146</c:v>
                </c:pt>
                <c:pt idx="790">
                  <c:v>1.5037848387202972</c:v>
                </c:pt>
                <c:pt idx="791">
                  <c:v>1.5037848387202972</c:v>
                </c:pt>
                <c:pt idx="792">
                  <c:v>1.4926300477665926</c:v>
                </c:pt>
                <c:pt idx="793">
                  <c:v>1.5012544081776498</c:v>
                </c:pt>
                <c:pt idx="794">
                  <c:v>1.499113859601878</c:v>
                </c:pt>
                <c:pt idx="795">
                  <c:v>1.5014315094583601</c:v>
                </c:pt>
                <c:pt idx="796">
                  <c:v>1.5518233903640883</c:v>
                </c:pt>
                <c:pt idx="797">
                  <c:v>1.5766537277146266</c:v>
                </c:pt>
                <c:pt idx="798">
                  <c:v>1.5835816565555545</c:v>
                </c:pt>
                <c:pt idx="799">
                  <c:v>1.5980758624723115</c:v>
                </c:pt>
                <c:pt idx="800">
                  <c:v>1.631346682934439</c:v>
                </c:pt>
                <c:pt idx="801">
                  <c:v>1.6310012426337814</c:v>
                </c:pt>
                <c:pt idx="802">
                  <c:v>1.6320169814932659</c:v>
                </c:pt>
                <c:pt idx="803">
                  <c:v>1.6574538732403301</c:v>
                </c:pt>
                <c:pt idx="804">
                  <c:v>1.6174455631402824</c:v>
                </c:pt>
                <c:pt idx="805">
                  <c:v>1.6024773363356961</c:v>
                </c:pt>
                <c:pt idx="806">
                  <c:v>1.5065661694701826</c:v>
                </c:pt>
                <c:pt idx="807">
                  <c:v>1.5836339905279404</c:v>
                </c:pt>
                <c:pt idx="808">
                  <c:v>1.5562316281438853</c:v>
                </c:pt>
                <c:pt idx="809">
                  <c:v>1.4437979290282921</c:v>
                </c:pt>
                <c:pt idx="810">
                  <c:v>1.471418279503621</c:v>
                </c:pt>
                <c:pt idx="811">
                  <c:v>1.5253177421618354</c:v>
                </c:pt>
                <c:pt idx="812">
                  <c:v>1.5527255720445017</c:v>
                </c:pt>
                <c:pt idx="813">
                  <c:v>1.5915703440154094</c:v>
                </c:pt>
                <c:pt idx="814">
                  <c:v>1.6201730434384269</c:v>
                </c:pt>
                <c:pt idx="815">
                  <c:v>1.6088458305540181</c:v>
                </c:pt>
                <c:pt idx="816">
                  <c:v>1.6088458305540181</c:v>
                </c:pt>
                <c:pt idx="817">
                  <c:v>1.6123738150474782</c:v>
                </c:pt>
                <c:pt idx="818">
                  <c:v>1.6056247566024586</c:v>
                </c:pt>
                <c:pt idx="819">
                  <c:v>1.6087111970902703</c:v>
                </c:pt>
                <c:pt idx="820">
                  <c:v>1.6469210435361354</c:v>
                </c:pt>
                <c:pt idx="821">
                  <c:v>1.6869714514259995</c:v>
                </c:pt>
                <c:pt idx="822">
                  <c:v>1.6567339511392221</c:v>
                </c:pt>
                <c:pt idx="823">
                  <c:v>1.645193359920528</c:v>
                </c:pt>
                <c:pt idx="824">
                  <c:v>1.6196815280818915</c:v>
                </c:pt>
                <c:pt idx="825">
                  <c:v>1.6298708888041156</c:v>
                </c:pt>
                <c:pt idx="826">
                  <c:v>1.6600707186793611</c:v>
                </c:pt>
                <c:pt idx="827">
                  <c:v>1.669872085172968</c:v>
                </c:pt>
                <c:pt idx="828">
                  <c:v>1.6736655819131947</c:v>
                </c:pt>
                <c:pt idx="829">
                  <c:v>1.6856871623545229</c:v>
                </c:pt>
                <c:pt idx="830">
                  <c:v>1.7294370118688152</c:v>
                </c:pt>
                <c:pt idx="831">
                  <c:v>1.742145347268035</c:v>
                </c:pt>
                <c:pt idx="832">
                  <c:v>1.7142999318674685</c:v>
                </c:pt>
                <c:pt idx="833">
                  <c:v>1.7046714428907488</c:v>
                </c:pt>
                <c:pt idx="834">
                  <c:v>1.7001919396778118</c:v>
                </c:pt>
                <c:pt idx="835">
                  <c:v>1.6984987373510969</c:v>
                </c:pt>
                <c:pt idx="836">
                  <c:v>1.6624395386096218</c:v>
                </c:pt>
                <c:pt idx="837">
                  <c:v>1.6843431550526491</c:v>
                </c:pt>
                <c:pt idx="838">
                  <c:v>1.668226639960781</c:v>
                </c:pt>
                <c:pt idx="839">
                  <c:v>1.606552024426477</c:v>
                </c:pt>
                <c:pt idx="840">
                  <c:v>1.5389259350177711</c:v>
                </c:pt>
                <c:pt idx="841">
                  <c:v>1.6442098324040044</c:v>
                </c:pt>
                <c:pt idx="842">
                  <c:v>1.5730184673912802</c:v>
                </c:pt>
                <c:pt idx="843">
                  <c:v>1.53427956922383</c:v>
                </c:pt>
                <c:pt idx="844">
                  <c:v>1.5612062034397756</c:v>
                </c:pt>
                <c:pt idx="845">
                  <c:v>1.5612062034397756</c:v>
                </c:pt>
                <c:pt idx="846">
                  <c:v>1.4801091791845837</c:v>
                </c:pt>
                <c:pt idx="847">
                  <c:v>1.5108018121252411</c:v>
                </c:pt>
                <c:pt idx="848">
                  <c:v>1.5514388427906241</c:v>
                </c:pt>
                <c:pt idx="849">
                  <c:v>1.5896782345388845</c:v>
                </c:pt>
                <c:pt idx="850">
                  <c:v>1.5236571703088111</c:v>
                </c:pt>
                <c:pt idx="851">
                  <c:v>1.5337067105782474</c:v>
                </c:pt>
                <c:pt idx="852">
                  <c:v>1.5913635229953687</c:v>
                </c:pt>
                <c:pt idx="853">
                  <c:v>1.56498456001765</c:v>
                </c:pt>
                <c:pt idx="854">
                  <c:v>1.6014977038547098</c:v>
                </c:pt>
                <c:pt idx="855">
                  <c:v>1.5768576155379228</c:v>
                </c:pt>
                <c:pt idx="856">
                  <c:v>1.5991692518393901</c:v>
                </c:pt>
                <c:pt idx="857">
                  <c:v>1.6601776691286325</c:v>
                </c:pt>
                <c:pt idx="858">
                  <c:v>1.6723075842390807</c:v>
                </c:pt>
                <c:pt idx="859">
                  <c:v>1.6895554557488692</c:v>
                </c:pt>
                <c:pt idx="860">
                  <c:v>1.6480705431427483</c:v>
                </c:pt>
                <c:pt idx="861">
                  <c:v>1.6498153827344835</c:v>
                </c:pt>
                <c:pt idx="862">
                  <c:v>1.6060888668609543</c:v>
                </c:pt>
                <c:pt idx="863">
                  <c:v>1.6061044268437836</c:v>
                </c:pt>
                <c:pt idx="864">
                  <c:v>1.6534239192721971</c:v>
                </c:pt>
                <c:pt idx="865">
                  <c:v>1.7133202532748579</c:v>
                </c:pt>
                <c:pt idx="866">
                  <c:v>1.6745672677119758</c:v>
                </c:pt>
                <c:pt idx="867">
                  <c:v>1.692398990999791</c:v>
                </c:pt>
                <c:pt idx="868">
                  <c:v>1.6710840632500483</c:v>
                </c:pt>
                <c:pt idx="869">
                  <c:v>1.6748083879699776</c:v>
                </c:pt>
                <c:pt idx="870">
                  <c:v>1.7033955096346212</c:v>
                </c:pt>
                <c:pt idx="871">
                  <c:v>1.7211748906549196</c:v>
                </c:pt>
                <c:pt idx="872">
                  <c:v>1.7122138775842002</c:v>
                </c:pt>
                <c:pt idx="873">
                  <c:v>1.7305417918684571</c:v>
                </c:pt>
                <c:pt idx="874">
                  <c:v>1.7525962251248184</c:v>
                </c:pt>
                <c:pt idx="875">
                  <c:v>1.7622605207759223</c:v>
                </c:pt>
                <c:pt idx="876">
                  <c:v>1.7611906144357015</c:v>
                </c:pt>
                <c:pt idx="877">
                  <c:v>1.7273992282530735</c:v>
                </c:pt>
                <c:pt idx="878">
                  <c:v>1.7401078649936261</c:v>
                </c:pt>
                <c:pt idx="879">
                  <c:v>1.7284444080763914</c:v>
                </c:pt>
                <c:pt idx="880">
                  <c:v>1.7163295005585377</c:v>
                </c:pt>
                <c:pt idx="881">
                  <c:v>1.7434285822609392</c:v>
                </c:pt>
                <c:pt idx="882">
                  <c:v>1.7469769813538716</c:v>
                </c:pt>
                <c:pt idx="883">
                  <c:v>1.763935222567846</c:v>
                </c:pt>
                <c:pt idx="884">
                  <c:v>1.7589471498885971</c:v>
                </c:pt>
                <c:pt idx="885">
                  <c:v>1.7610486993073731</c:v>
                </c:pt>
                <c:pt idx="886">
                  <c:v>1.7610486993073731</c:v>
                </c:pt>
                <c:pt idx="887">
                  <c:v>1.7401382748831495</c:v>
                </c:pt>
                <c:pt idx="888">
                  <c:v>1.7657430422120068</c:v>
                </c:pt>
                <c:pt idx="889">
                  <c:v>1.7518106566385803</c:v>
                </c:pt>
                <c:pt idx="890">
                  <c:v>1.7805466198631392</c:v>
                </c:pt>
                <c:pt idx="891">
                  <c:v>1.8027595392167175</c:v>
                </c:pt>
                <c:pt idx="892">
                  <c:v>1.8269369160050557</c:v>
                </c:pt>
                <c:pt idx="893">
                  <c:v>1.8433963384552654</c:v>
                </c:pt>
                <c:pt idx="894">
                  <c:v>1.8390053067656997</c:v>
                </c:pt>
                <c:pt idx="895">
                  <c:v>1.8405507291239518</c:v>
                </c:pt>
                <c:pt idx="896">
                  <c:v>1.8406505664830175</c:v>
                </c:pt>
                <c:pt idx="897">
                  <c:v>1.8414430504993384</c:v>
                </c:pt>
                <c:pt idx="898">
                  <c:v>1.823192305638345</c:v>
                </c:pt>
                <c:pt idx="899">
                  <c:v>1.8366887477807801</c:v>
                </c:pt>
                <c:pt idx="900">
                  <c:v>1.8249158287763914</c:v>
                </c:pt>
                <c:pt idx="901">
                  <c:v>1.8273293373862978</c:v>
                </c:pt>
                <c:pt idx="902">
                  <c:v>1.840925009209863</c:v>
                </c:pt>
                <c:pt idx="903">
                  <c:v>1.8519313749456257</c:v>
                </c:pt>
                <c:pt idx="904">
                  <c:v>1.8408641512084345</c:v>
                </c:pt>
                <c:pt idx="905">
                  <c:v>1.8344051554008423</c:v>
                </c:pt>
                <c:pt idx="906">
                  <c:v>1.7814719041301204</c:v>
                </c:pt>
                <c:pt idx="907">
                  <c:v>1.8027054240162372</c:v>
                </c:pt>
                <c:pt idx="908">
                  <c:v>1.7688981941207467</c:v>
                </c:pt>
                <c:pt idx="909">
                  <c:v>1.8267761563039189</c:v>
                </c:pt>
                <c:pt idx="910">
                  <c:v>1.8160955852698506</c:v>
                </c:pt>
                <c:pt idx="911">
                  <c:v>1.8397129544033151</c:v>
                </c:pt>
                <c:pt idx="912">
                  <c:v>1.8156365340427643</c:v>
                </c:pt>
                <c:pt idx="913">
                  <c:v>1.8156365340427643</c:v>
                </c:pt>
                <c:pt idx="914">
                  <c:v>1.8342072109816017</c:v>
                </c:pt>
                <c:pt idx="915">
                  <c:v>1.8555543010281519</c:v>
                </c:pt>
                <c:pt idx="916">
                  <c:v>1.8911029853589443</c:v>
                </c:pt>
                <c:pt idx="917">
                  <c:v>1.8994574643146134</c:v>
                </c:pt>
                <c:pt idx="918">
                  <c:v>1.9022679646046923</c:v>
                </c:pt>
                <c:pt idx="919">
                  <c:v>1.9451378180056507</c:v>
                </c:pt>
                <c:pt idx="920">
                  <c:v>1.9626119531096342</c:v>
                </c:pt>
                <c:pt idx="921">
                  <c:v>1.9835163376155815</c:v>
                </c:pt>
                <c:pt idx="922">
                  <c:v>2.0010347173953589</c:v>
                </c:pt>
                <c:pt idx="923">
                  <c:v>1.9949177824877937</c:v>
                </c:pt>
                <c:pt idx="924">
                  <c:v>1.963605318495802</c:v>
                </c:pt>
                <c:pt idx="925">
                  <c:v>1.9771324634992138</c:v>
                </c:pt>
                <c:pt idx="926">
                  <c:v>1.9882331585292228</c:v>
                </c:pt>
                <c:pt idx="927">
                  <c:v>2.0178483984520703</c:v>
                </c:pt>
                <c:pt idx="928">
                  <c:v>2.0552252368366752</c:v>
                </c:pt>
                <c:pt idx="929">
                  <c:v>2.0154005248589795</c:v>
                </c:pt>
                <c:pt idx="930">
                  <c:v>2.0213571020262417</c:v>
                </c:pt>
                <c:pt idx="931">
                  <c:v>1.991746542361708</c:v>
                </c:pt>
                <c:pt idx="932">
                  <c:v>1.9786339486799789</c:v>
                </c:pt>
                <c:pt idx="933">
                  <c:v>2.0106854625348798</c:v>
                </c:pt>
                <c:pt idx="934">
                  <c:v>2.0535613939541384</c:v>
                </c:pt>
                <c:pt idx="935">
                  <c:v>2.0567274846251178</c:v>
                </c:pt>
                <c:pt idx="936">
                  <c:v>2.0768649408243229</c:v>
                </c:pt>
                <c:pt idx="937">
                  <c:v>2.0891707771595334</c:v>
                </c:pt>
                <c:pt idx="938">
                  <c:v>2.1116556987247765</c:v>
                </c:pt>
                <c:pt idx="939">
                  <c:v>2.1227251156487661</c:v>
                </c:pt>
                <c:pt idx="940">
                  <c:v>2.0998441804862393</c:v>
                </c:pt>
                <c:pt idx="941">
                  <c:v>2.0936569947366435</c:v>
                </c:pt>
                <c:pt idx="942">
                  <c:v>2.1274889899613618</c:v>
                </c:pt>
                <c:pt idx="943">
                  <c:v>2.0979695182141329</c:v>
                </c:pt>
                <c:pt idx="944">
                  <c:v>2.1205286541429826</c:v>
                </c:pt>
                <c:pt idx="945">
                  <c:v>2.1288990644350054</c:v>
                </c:pt>
                <c:pt idx="946">
                  <c:v>2.1167086557823289</c:v>
                </c:pt>
                <c:pt idx="947">
                  <c:v>2.1212237159311029</c:v>
                </c:pt>
                <c:pt idx="948">
                  <c:v>2.1305161893337305</c:v>
                </c:pt>
                <c:pt idx="949">
                  <c:v>2.1333426940471445</c:v>
                </c:pt>
                <c:pt idx="950">
                  <c:v>2.1461439735725141</c:v>
                </c:pt>
                <c:pt idx="951">
                  <c:v>2.177477618962079</c:v>
                </c:pt>
                <c:pt idx="952">
                  <c:v>2.1819679616337044</c:v>
                </c:pt>
                <c:pt idx="953">
                  <c:v>2.2342663119959423</c:v>
                </c:pt>
                <c:pt idx="954">
                  <c:v>2.2390459274050181</c:v>
                </c:pt>
                <c:pt idx="955">
                  <c:v>2.2436539166445368</c:v>
                </c:pt>
                <c:pt idx="956">
                  <c:v>2.2436539166445368</c:v>
                </c:pt>
                <c:pt idx="957">
                  <c:v>2.245309861355929</c:v>
                </c:pt>
                <c:pt idx="958">
                  <c:v>2.2044037404244752</c:v>
                </c:pt>
                <c:pt idx="959">
                  <c:v>2.18281155142907</c:v>
                </c:pt>
                <c:pt idx="960">
                  <c:v>2.1711667451238479</c:v>
                </c:pt>
                <c:pt idx="961">
                  <c:v>2.1651062170713602</c:v>
                </c:pt>
                <c:pt idx="962">
                  <c:v>2.2220750294611524</c:v>
                </c:pt>
                <c:pt idx="963">
                  <c:v>2.2208735032472129</c:v>
                </c:pt>
                <c:pt idx="964">
                  <c:v>2.2352459242102802</c:v>
                </c:pt>
                <c:pt idx="965">
                  <c:v>2.2175996901189001</c:v>
                </c:pt>
                <c:pt idx="966">
                  <c:v>2.1681380728698887</c:v>
                </c:pt>
                <c:pt idx="967">
                  <c:v>2.1933103051746441</c:v>
                </c:pt>
                <c:pt idx="968">
                  <c:v>2.1781539943496853</c:v>
                </c:pt>
                <c:pt idx="969">
                  <c:v>2.2108194377870176</c:v>
                </c:pt>
                <c:pt idx="970">
                  <c:v>2.1959998408685744</c:v>
                </c:pt>
                <c:pt idx="971">
                  <c:v>2.1994788351038821</c:v>
                </c:pt>
                <c:pt idx="972">
                  <c:v>2.2181322486021777</c:v>
                </c:pt>
                <c:pt idx="973">
                  <c:v>2.2095803984021689</c:v>
                </c:pt>
                <c:pt idx="974">
                  <c:v>2.2448053890701178</c:v>
                </c:pt>
                <c:pt idx="975">
                  <c:v>2.2303489442736639</c:v>
                </c:pt>
                <c:pt idx="976">
                  <c:v>2.2478779838762377</c:v>
                </c:pt>
                <c:pt idx="977">
                  <c:v>2.2364687419435927</c:v>
                </c:pt>
                <c:pt idx="978">
                  <c:v>2.2308240798706875</c:v>
                </c:pt>
                <c:pt idx="979">
                  <c:v>2.1989814574320268</c:v>
                </c:pt>
                <c:pt idx="980">
                  <c:v>2.1749693440730749</c:v>
                </c:pt>
                <c:pt idx="981">
                  <c:v>2.1549036355050446</c:v>
                </c:pt>
                <c:pt idx="982">
                  <c:v>2.1738535268073149</c:v>
                </c:pt>
                <c:pt idx="983">
                  <c:v>2.0346852605178376</c:v>
                </c:pt>
                <c:pt idx="984">
                  <c:v>1.9833081082369204</c:v>
                </c:pt>
                <c:pt idx="985">
                  <c:v>2.0578721084897014</c:v>
                </c:pt>
                <c:pt idx="986">
                  <c:v>2.0199571979185391</c:v>
                </c:pt>
                <c:pt idx="987">
                  <c:v>2.0923803266815235</c:v>
                </c:pt>
                <c:pt idx="988">
                  <c:v>2.105204395468625</c:v>
                </c:pt>
                <c:pt idx="989">
                  <c:v>2.0492723952843321</c:v>
                </c:pt>
                <c:pt idx="990">
                  <c:v>2.0518091644863414</c:v>
                </c:pt>
                <c:pt idx="991">
                  <c:v>2.0701386401206974</c:v>
                </c:pt>
                <c:pt idx="992">
                  <c:v>2.0722823779453718</c:v>
                </c:pt>
                <c:pt idx="993">
                  <c:v>1.9573850274768216</c:v>
                </c:pt>
                <c:pt idx="994">
                  <c:v>2.0713441423093868</c:v>
                </c:pt>
                <c:pt idx="995">
                  <c:v>1.952079312415667</c:v>
                </c:pt>
                <c:pt idx="996">
                  <c:v>1.8760539902493751</c:v>
                </c:pt>
                <c:pt idx="997">
                  <c:v>1.8954646516185889</c:v>
                </c:pt>
                <c:pt idx="998">
                  <c:v>1.9644165429891518</c:v>
                </c:pt>
                <c:pt idx="999">
                  <c:v>2.0001239490625666</c:v>
                </c:pt>
                <c:pt idx="1000">
                  <c:v>1.9888357350121142</c:v>
                </c:pt>
                <c:pt idx="1001">
                  <c:v>1.9720471324820399</c:v>
                </c:pt>
                <c:pt idx="1002">
                  <c:v>1.9882340212255292</c:v>
                </c:pt>
                <c:pt idx="1003">
                  <c:v>2.1082785607744281</c:v>
                </c:pt>
                <c:pt idx="1004">
                  <c:v>2.1162325047343953</c:v>
                </c:pt>
                <c:pt idx="1005">
                  <c:v>2.0687773551935025</c:v>
                </c:pt>
                <c:pt idx="1006">
                  <c:v>1.983636576341588</c:v>
                </c:pt>
                <c:pt idx="1007">
                  <c:v>1.979324125221571</c:v>
                </c:pt>
                <c:pt idx="1008">
                  <c:v>1.9362854657056192</c:v>
                </c:pt>
                <c:pt idx="1009">
                  <c:v>1.9807074363013148</c:v>
                </c:pt>
                <c:pt idx="1010">
                  <c:v>1.9819739912174281</c:v>
                </c:pt>
                <c:pt idx="1011">
                  <c:v>1.9021989147366254</c:v>
                </c:pt>
                <c:pt idx="1012">
                  <c:v>1.8428547794645129</c:v>
                </c:pt>
                <c:pt idx="1013">
                  <c:v>1.8595679193599786</c:v>
                </c:pt>
                <c:pt idx="1014">
                  <c:v>1.8595679193599786</c:v>
                </c:pt>
                <c:pt idx="1015">
                  <c:v>1.8338686691361676</c:v>
                </c:pt>
                <c:pt idx="1016">
                  <c:v>1.9267980583605353</c:v>
                </c:pt>
                <c:pt idx="1017">
                  <c:v>1.9466459854957319</c:v>
                </c:pt>
                <c:pt idx="1018">
                  <c:v>2.0440926705054876</c:v>
                </c:pt>
                <c:pt idx="1019">
                  <c:v>2.0246889813430022</c:v>
                </c:pt>
                <c:pt idx="1020">
                  <c:v>2.0516359423068629</c:v>
                </c:pt>
                <c:pt idx="1021">
                  <c:v>2.1051474465523072</c:v>
                </c:pt>
                <c:pt idx="1022">
                  <c:v>1.9854792479812593</c:v>
                </c:pt>
                <c:pt idx="1023">
                  <c:v>1.9854792479812593</c:v>
                </c:pt>
                <c:pt idx="1024">
                  <c:v>1.9993165600758571</c:v>
                </c:pt>
                <c:pt idx="1025">
                  <c:v>1.9085970243437789</c:v>
                </c:pt>
                <c:pt idx="1026">
                  <c:v>1.9315666522938919</c:v>
                </c:pt>
                <c:pt idx="1027">
                  <c:v>1.9389237967069035</c:v>
                </c:pt>
                <c:pt idx="1028">
                  <c:v>1.9420996311572014</c:v>
                </c:pt>
                <c:pt idx="1029">
                  <c:v>1.9419074105864893</c:v>
                </c:pt>
                <c:pt idx="1030">
                  <c:v>1.868082406151407</c:v>
                </c:pt>
                <c:pt idx="1031">
                  <c:v>1.7840800492679376</c:v>
                </c:pt>
                <c:pt idx="1032">
                  <c:v>1.809141969212098</c:v>
                </c:pt>
                <c:pt idx="1033">
                  <c:v>1.7586024730720475</c:v>
                </c:pt>
                <c:pt idx="1034">
                  <c:v>1.706267668339315</c:v>
                </c:pt>
                <c:pt idx="1035">
                  <c:v>1.6114905202386449</c:v>
                </c:pt>
                <c:pt idx="1036">
                  <c:v>1.5347664694864913</c:v>
                </c:pt>
                <c:pt idx="1037">
                  <c:v>1.5347664694864913</c:v>
                </c:pt>
                <c:pt idx="1038">
                  <c:v>1.7022669514935549</c:v>
                </c:pt>
                <c:pt idx="1039">
                  <c:v>1.7089160451514029</c:v>
                </c:pt>
                <c:pt idx="1040">
                  <c:v>1.7170421241894558</c:v>
                </c:pt>
                <c:pt idx="1041">
                  <c:v>1.7548323104542169</c:v>
                </c:pt>
                <c:pt idx="1042">
                  <c:v>1.7548323104542169</c:v>
                </c:pt>
                <c:pt idx="1043">
                  <c:v>1.7833691493317816</c:v>
                </c:pt>
                <c:pt idx="1044">
                  <c:v>1.7104321308458532</c:v>
                </c:pt>
                <c:pt idx="1045">
                  <c:v>1.8110426127611992</c:v>
                </c:pt>
                <c:pt idx="1046">
                  <c:v>1.8520895087790641</c:v>
                </c:pt>
                <c:pt idx="1047">
                  <c:v>1.8952047878216862</c:v>
                </c:pt>
                <c:pt idx="1048">
                  <c:v>1.9008717339828194</c:v>
                </c:pt>
                <c:pt idx="1049">
                  <c:v>1.9017238565474321</c:v>
                </c:pt>
                <c:pt idx="1050">
                  <c:v>1.8870639782312852</c:v>
                </c:pt>
                <c:pt idx="1051">
                  <c:v>1.867914667339424</c:v>
                </c:pt>
                <c:pt idx="1052">
                  <c:v>1.9310879732753854</c:v>
                </c:pt>
                <c:pt idx="1053">
                  <c:v>1.9348342084111145</c:v>
                </c:pt>
                <c:pt idx="1054">
                  <c:v>1.9454884806404484</c:v>
                </c:pt>
                <c:pt idx="1055">
                  <c:v>1.9667142164597808</c:v>
                </c:pt>
                <c:pt idx="1056">
                  <c:v>1.9667142164597808</c:v>
                </c:pt>
                <c:pt idx="1057">
                  <c:v>1.9002074045075958</c:v>
                </c:pt>
                <c:pt idx="1058">
                  <c:v>1.9189740539587148</c:v>
                </c:pt>
                <c:pt idx="1059">
                  <c:v>1.9175556071156543</c:v>
                </c:pt>
                <c:pt idx="1060">
                  <c:v>1.936724661827542</c:v>
                </c:pt>
                <c:pt idx="1061">
                  <c:v>1.8892278114109078</c:v>
                </c:pt>
                <c:pt idx="1062">
                  <c:v>1.8275823155399746</c:v>
                </c:pt>
                <c:pt idx="1063">
                  <c:v>1.9224257290640749</c:v>
                </c:pt>
                <c:pt idx="1064">
                  <c:v>1.9547030050306073</c:v>
                </c:pt>
                <c:pt idx="1065">
                  <c:v>1.8810285012207331</c:v>
                </c:pt>
                <c:pt idx="1066">
                  <c:v>1.9042609847161889</c:v>
                </c:pt>
                <c:pt idx="1067">
                  <c:v>1.9328181293341453</c:v>
                </c:pt>
                <c:pt idx="1068">
                  <c:v>1.9100859706827418</c:v>
                </c:pt>
                <c:pt idx="1069">
                  <c:v>1.8762376666440854</c:v>
                </c:pt>
                <c:pt idx="1070">
                  <c:v>1.8610611176312783</c:v>
                </c:pt>
                <c:pt idx="1071">
                  <c:v>1.8586713488322806</c:v>
                </c:pt>
                <c:pt idx="1072">
                  <c:v>1.9122155760058579</c:v>
                </c:pt>
                <c:pt idx="1073">
                  <c:v>1.914714697621156</c:v>
                </c:pt>
                <c:pt idx="1074">
                  <c:v>1.8967030359977604</c:v>
                </c:pt>
                <c:pt idx="1075">
                  <c:v>1.9176068827218611</c:v>
                </c:pt>
                <c:pt idx="1076">
                  <c:v>1.9176068827218611</c:v>
                </c:pt>
                <c:pt idx="1077">
                  <c:v>1.9333554943923286</c:v>
                </c:pt>
                <c:pt idx="1078">
                  <c:v>1.9337342280774723</c:v>
                </c:pt>
                <c:pt idx="1079">
                  <c:v>1.9456303309209404</c:v>
                </c:pt>
                <c:pt idx="1080">
                  <c:v>1.9713237970006046</c:v>
                </c:pt>
                <c:pt idx="1081">
                  <c:v>1.9800600805307629</c:v>
                </c:pt>
                <c:pt idx="1082">
                  <c:v>1.9818231332510217</c:v>
                </c:pt>
                <c:pt idx="1083">
                  <c:v>1.9852751030960141</c:v>
                </c:pt>
                <c:pt idx="1084">
                  <c:v>1.9802786532959025</c:v>
                </c:pt>
                <c:pt idx="1085">
                  <c:v>2.0082998551460913</c:v>
                </c:pt>
                <c:pt idx="1086">
                  <c:v>2.0162019347269569</c:v>
                </c:pt>
                <c:pt idx="1087">
                  <c:v>2.0082554048870098</c:v>
                </c:pt>
                <c:pt idx="1088">
                  <c:v>1.9851170575292598</c:v>
                </c:pt>
                <c:pt idx="1089">
                  <c:v>1.9498365504264648</c:v>
                </c:pt>
                <c:pt idx="1090">
                  <c:v>1.9501111345831958</c:v>
                </c:pt>
                <c:pt idx="1091">
                  <c:v>2.0217009962973767</c:v>
                </c:pt>
                <c:pt idx="1092">
                  <c:v>2.0274147028219986</c:v>
                </c:pt>
                <c:pt idx="1093">
                  <c:v>2.0491382717986624</c:v>
                </c:pt>
                <c:pt idx="1094">
                  <c:v>2.0562636260621803</c:v>
                </c:pt>
                <c:pt idx="1095">
                  <c:v>2.0940100418454124</c:v>
                </c:pt>
                <c:pt idx="1096">
                  <c:v>2.1246835298525615</c:v>
                </c:pt>
                <c:pt idx="1097">
                  <c:v>2.1286064748711011</c:v>
                </c:pt>
                <c:pt idx="1098">
                  <c:v>2.1470177890606998</c:v>
                </c:pt>
                <c:pt idx="1099">
                  <c:v>2.1853360963143111</c:v>
                </c:pt>
                <c:pt idx="1100">
                  <c:v>2.1307772477276514</c:v>
                </c:pt>
                <c:pt idx="1101">
                  <c:v>2.1370063329438596</c:v>
                </c:pt>
                <c:pt idx="1102">
                  <c:v>2.1522202959877719</c:v>
                </c:pt>
                <c:pt idx="1103">
                  <c:v>2.1378419278585978</c:v>
                </c:pt>
                <c:pt idx="1104">
                  <c:v>2.1299660097565263</c:v>
                </c:pt>
                <c:pt idx="1105">
                  <c:v>2.1445174183412834</c:v>
                </c:pt>
                <c:pt idx="1106">
                  <c:v>2.1884659183664303</c:v>
                </c:pt>
                <c:pt idx="1107">
                  <c:v>2.1889304137650001</c:v>
                </c:pt>
                <c:pt idx="1108">
                  <c:v>2.2039425129490451</c:v>
                </c:pt>
                <c:pt idx="1109">
                  <c:v>2.20569422290535</c:v>
                </c:pt>
                <c:pt idx="1110">
                  <c:v>2.2226830891491098</c:v>
                </c:pt>
                <c:pt idx="1111">
                  <c:v>2.2374648273438851</c:v>
                </c:pt>
                <c:pt idx="1112">
                  <c:v>2.2192064340426372</c:v>
                </c:pt>
                <c:pt idx="1113">
                  <c:v>2.2374567967054664</c:v>
                </c:pt>
                <c:pt idx="1114">
                  <c:v>2.2369134969448847</c:v>
                </c:pt>
                <c:pt idx="1115">
                  <c:v>2.2622120818337716</c:v>
                </c:pt>
                <c:pt idx="1116">
                  <c:v>2.2589759933364317</c:v>
                </c:pt>
                <c:pt idx="1117">
                  <c:v>2.2754914507563302</c:v>
                </c:pt>
                <c:pt idx="1118">
                  <c:v>2.2885261758231334</c:v>
                </c:pt>
                <c:pt idx="1119">
                  <c:v>2.295331218186635</c:v>
                </c:pt>
                <c:pt idx="1120">
                  <c:v>2.295331218186635</c:v>
                </c:pt>
                <c:pt idx="1121">
                  <c:v>2.3199822792653597</c:v>
                </c:pt>
                <c:pt idx="1122">
                  <c:v>2.3432757550783085</c:v>
                </c:pt>
                <c:pt idx="1123">
                  <c:v>2.3244290234822098</c:v>
                </c:pt>
                <c:pt idx="1124">
                  <c:v>2.3285152946810008</c:v>
                </c:pt>
                <c:pt idx="1125">
                  <c:v>2.3756114123209535</c:v>
                </c:pt>
                <c:pt idx="1126">
                  <c:v>2.3772797795313028</c:v>
                </c:pt>
                <c:pt idx="1127">
                  <c:v>2.3719948199705483</c:v>
                </c:pt>
                <c:pt idx="1128">
                  <c:v>2.3508401263084946</c:v>
                </c:pt>
                <c:pt idx="1129">
                  <c:v>2.3403095406913059</c:v>
                </c:pt>
                <c:pt idx="1130">
                  <c:v>2.4045463280164476</c:v>
                </c:pt>
                <c:pt idx="1131">
                  <c:v>2.3802662509438512</c:v>
                </c:pt>
                <c:pt idx="1132">
                  <c:v>2.3288596920383626</c:v>
                </c:pt>
                <c:pt idx="1133">
                  <c:v>2.3212606792321835</c:v>
                </c:pt>
                <c:pt idx="1134">
                  <c:v>2.307215192574394</c:v>
                </c:pt>
                <c:pt idx="1135">
                  <c:v>2.3100871691212403</c:v>
                </c:pt>
                <c:pt idx="1136">
                  <c:v>2.2159160225991679</c:v>
                </c:pt>
                <c:pt idx="1137">
                  <c:v>2.2399444008311846</c:v>
                </c:pt>
                <c:pt idx="1138">
                  <c:v>2.2741167791338142</c:v>
                </c:pt>
                <c:pt idx="1139">
                  <c:v>2.3241571660460476</c:v>
                </c:pt>
                <c:pt idx="1140">
                  <c:v>2.2989644178589437</c:v>
                </c:pt>
                <c:pt idx="1141">
                  <c:v>2.2876781561989108</c:v>
                </c:pt>
                <c:pt idx="1142">
                  <c:v>2.3025373847124295</c:v>
                </c:pt>
                <c:pt idx="1143">
                  <c:v>2.295551981599234</c:v>
                </c:pt>
                <c:pt idx="1144">
                  <c:v>2.2403129588227282</c:v>
                </c:pt>
                <c:pt idx="1145">
                  <c:v>2.2543904019864676</c:v>
                </c:pt>
                <c:pt idx="1146">
                  <c:v>2.2543904019864676</c:v>
                </c:pt>
                <c:pt idx="1147">
                  <c:v>2.2502938814042723</c:v>
                </c:pt>
                <c:pt idx="1148">
                  <c:v>2.2238444148646854</c:v>
                </c:pt>
                <c:pt idx="1149">
                  <c:v>2.2069485614715738</c:v>
                </c:pt>
                <c:pt idx="1150">
                  <c:v>2.1308551680215162</c:v>
                </c:pt>
                <c:pt idx="1151">
                  <c:v>2.0804491802984919</c:v>
                </c:pt>
                <c:pt idx="1152">
                  <c:v>2.1429792401303676</c:v>
                </c:pt>
                <c:pt idx="1153">
                  <c:v>2.1772596707862224</c:v>
                </c:pt>
                <c:pt idx="1154">
                  <c:v>2.2086052557654181</c:v>
                </c:pt>
                <c:pt idx="1155">
                  <c:v>2.2592345305500166</c:v>
                </c:pt>
                <c:pt idx="1156">
                  <c:v>2.2994730805098946</c:v>
                </c:pt>
                <c:pt idx="1157">
                  <c:v>2.3120673578812885</c:v>
                </c:pt>
                <c:pt idx="1158">
                  <c:v>2.3031751595435104</c:v>
                </c:pt>
                <c:pt idx="1159">
                  <c:v>2.3214803855930244</c:v>
                </c:pt>
                <c:pt idx="1160">
                  <c:v>2.3286774729397255</c:v>
                </c:pt>
                <c:pt idx="1161">
                  <c:v>2.3332075837595778</c:v>
                </c:pt>
                <c:pt idx="1162">
                  <c:v>2.363804152580514</c:v>
                </c:pt>
                <c:pt idx="1163">
                  <c:v>2.3707909728161227</c:v>
                </c:pt>
                <c:pt idx="1164">
                  <c:v>2.3830159363770376</c:v>
                </c:pt>
                <c:pt idx="1165">
                  <c:v>2.3795741195708664</c:v>
                </c:pt>
                <c:pt idx="1166">
                  <c:v>2.3875668770049359</c:v>
                </c:pt>
                <c:pt idx="1167">
                  <c:v>2.3317803351845772</c:v>
                </c:pt>
                <c:pt idx="1168">
                  <c:v>2.3445299024336208</c:v>
                </c:pt>
                <c:pt idx="1169">
                  <c:v>2.3545121449677993</c:v>
                </c:pt>
                <c:pt idx="1170">
                  <c:v>2.3549652614252339</c:v>
                </c:pt>
                <c:pt idx="1171">
                  <c:v>2.3896902840361065</c:v>
                </c:pt>
                <c:pt idx="1172">
                  <c:v>2.4224617541411759</c:v>
                </c:pt>
                <c:pt idx="1173">
                  <c:v>2.4314448626044811</c:v>
                </c:pt>
                <c:pt idx="1174">
                  <c:v>2.4314448626044811</c:v>
                </c:pt>
                <c:pt idx="1175">
                  <c:v>2.4369436086283693</c:v>
                </c:pt>
                <c:pt idx="1176">
                  <c:v>2.4291767681510703</c:v>
                </c:pt>
                <c:pt idx="1177">
                  <c:v>2.4438713588256609</c:v>
                </c:pt>
                <c:pt idx="1178">
                  <c:v>2.4787199702549616</c:v>
                </c:pt>
                <c:pt idx="1179">
                  <c:v>2.4720125613613915</c:v>
                </c:pt>
                <c:pt idx="1180">
                  <c:v>2.4916432043557686</c:v>
                </c:pt>
                <c:pt idx="1181">
                  <c:v>2.5001223506716364</c:v>
                </c:pt>
                <c:pt idx="1182">
                  <c:v>2.486094036968951</c:v>
                </c:pt>
                <c:pt idx="1183">
                  <c:v>2.4616055641799419</c:v>
                </c:pt>
                <c:pt idx="1184">
                  <c:v>2.4589611512577978</c:v>
                </c:pt>
                <c:pt idx="1185">
                  <c:v>2.4342007934604157</c:v>
                </c:pt>
                <c:pt idx="1186">
                  <c:v>2.4528817806816412</c:v>
                </c:pt>
                <c:pt idx="1187">
                  <c:v>2.4735312617798395</c:v>
                </c:pt>
                <c:pt idx="1188">
                  <c:v>2.4925289020725616</c:v>
                </c:pt>
                <c:pt idx="1189">
                  <c:v>2.4701348608144942</c:v>
                </c:pt>
                <c:pt idx="1190">
                  <c:v>2.4671330740419566</c:v>
                </c:pt>
                <c:pt idx="1191">
                  <c:v>2.4496662528672069</c:v>
                </c:pt>
                <c:pt idx="1192">
                  <c:v>2.4254088510884615</c:v>
                </c:pt>
                <c:pt idx="1193">
                  <c:v>2.3751844173402823</c:v>
                </c:pt>
                <c:pt idx="1194">
                  <c:v>2.3571547789547229</c:v>
                </c:pt>
                <c:pt idx="1195">
                  <c:v>2.3277577492073025</c:v>
                </c:pt>
                <c:pt idx="1196">
                  <c:v>2.232784162539057</c:v>
                </c:pt>
                <c:pt idx="1197">
                  <c:v>2.2667382116369676</c:v>
                </c:pt>
                <c:pt idx="1198">
                  <c:v>2.2669089660159423</c:v>
                </c:pt>
                <c:pt idx="1199">
                  <c:v>2.3335377280265015</c:v>
                </c:pt>
                <c:pt idx="1200">
                  <c:v>2.3072739711330077</c:v>
                </c:pt>
                <c:pt idx="1201">
                  <c:v>2.2723440784921785</c:v>
                </c:pt>
                <c:pt idx="1202">
                  <c:v>2.3396417305761497</c:v>
                </c:pt>
                <c:pt idx="1203">
                  <c:v>2.2422535281672498</c:v>
                </c:pt>
                <c:pt idx="1204">
                  <c:v>2.2574516645644325</c:v>
                </c:pt>
                <c:pt idx="1205">
                  <c:v>2.3016708399586472</c:v>
                </c:pt>
                <c:pt idx="1206">
                  <c:v>2.3422061256369382</c:v>
                </c:pt>
                <c:pt idx="1207">
                  <c:v>2.3119043279719835</c:v>
                </c:pt>
                <c:pt idx="1208">
                  <c:v>2.3426552241868484</c:v>
                </c:pt>
                <c:pt idx="1209">
                  <c:v>2.3316427412676712</c:v>
                </c:pt>
                <c:pt idx="1210">
                  <c:v>2.2379398536168829</c:v>
                </c:pt>
                <c:pt idx="1211">
                  <c:v>2.2792278899278391</c:v>
                </c:pt>
                <c:pt idx="1212">
                  <c:v>2.2733101817355705</c:v>
                </c:pt>
                <c:pt idx="1213">
                  <c:v>2.2896786698789096</c:v>
                </c:pt>
                <c:pt idx="1214">
                  <c:v>2.3320499364158152</c:v>
                </c:pt>
                <c:pt idx="1215">
                  <c:v>2.3285929107047276</c:v>
                </c:pt>
                <c:pt idx="1216">
                  <c:v>2.3285929107047276</c:v>
                </c:pt>
                <c:pt idx="1217">
                  <c:v>2.3190629278659962</c:v>
                </c:pt>
                <c:pt idx="1218">
                  <c:v>2.3459487370432712</c:v>
                </c:pt>
                <c:pt idx="1219">
                  <c:v>2.4064199244052502</c:v>
                </c:pt>
                <c:pt idx="1220">
                  <c:v>2.4035656993001986</c:v>
                </c:pt>
                <c:pt idx="1221">
                  <c:v>2.4027606863160753</c:v>
                </c:pt>
                <c:pt idx="1222">
                  <c:v>2.4102722649292971</c:v>
                </c:pt>
                <c:pt idx="1223">
                  <c:v>2.4275649268199455</c:v>
                </c:pt>
                <c:pt idx="1224">
                  <c:v>2.4548072488082213</c:v>
                </c:pt>
                <c:pt idx="1225">
                  <c:v>2.4489846675329252</c:v>
                </c:pt>
                <c:pt idx="1226">
                  <c:v>2.4135283526847693</c:v>
                </c:pt>
                <c:pt idx="1227">
                  <c:v>2.4322811263252619</c:v>
                </c:pt>
                <c:pt idx="1228">
                  <c:v>2.4421190606632344</c:v>
                </c:pt>
                <c:pt idx="1229">
                  <c:v>2.4537895258251639</c:v>
                </c:pt>
                <c:pt idx="1230">
                  <c:v>2.423951969841311</c:v>
                </c:pt>
                <c:pt idx="1231">
                  <c:v>2.4163832255702444</c:v>
                </c:pt>
                <c:pt idx="1232">
                  <c:v>2.3722672502201876</c:v>
                </c:pt>
                <c:pt idx="1233">
                  <c:v>2.4054952804540592</c:v>
                </c:pt>
                <c:pt idx="1234">
                  <c:v>2.3820162680610615</c:v>
                </c:pt>
                <c:pt idx="1235">
                  <c:v>2.3627529490400927</c:v>
                </c:pt>
                <c:pt idx="1236">
                  <c:v>2.3837833204148042</c:v>
                </c:pt>
                <c:pt idx="1237">
                  <c:v>2.3609665133366295</c:v>
                </c:pt>
                <c:pt idx="1238">
                  <c:v>2.3059356086032086</c:v>
                </c:pt>
                <c:pt idx="1239">
                  <c:v>2.3246436208702677</c:v>
                </c:pt>
                <c:pt idx="1240">
                  <c:v>2.3724736125501096</c:v>
                </c:pt>
                <c:pt idx="1241">
                  <c:v>2.3657932374574231</c:v>
                </c:pt>
                <c:pt idx="1242">
                  <c:v>2.3191353641605228</c:v>
                </c:pt>
                <c:pt idx="1243">
                  <c:v>2.3512166928050027</c:v>
                </c:pt>
                <c:pt idx="1244">
                  <c:v>2.3712775544463338</c:v>
                </c:pt>
                <c:pt idx="1245">
                  <c:v>2.3992104892608599</c:v>
                </c:pt>
                <c:pt idx="1246">
                  <c:v>2.3989613570516362</c:v>
                </c:pt>
                <c:pt idx="1247">
                  <c:v>2.4560643080541835</c:v>
                </c:pt>
                <c:pt idx="1248">
                  <c:v>2.4528615161911014</c:v>
                </c:pt>
                <c:pt idx="1249">
                  <c:v>2.4621755313936688</c:v>
                </c:pt>
                <c:pt idx="1250">
                  <c:v>2.4390932889706636</c:v>
                </c:pt>
                <c:pt idx="1251">
                  <c:v>2.478232887665027</c:v>
                </c:pt>
                <c:pt idx="1252">
                  <c:v>2.4579575688574957</c:v>
                </c:pt>
                <c:pt idx="1253">
                  <c:v>2.4659231961572963</c:v>
                </c:pt>
                <c:pt idx="1254">
                  <c:v>2.4894370456341766</c:v>
                </c:pt>
                <c:pt idx="1255">
                  <c:v>2.4835496720724746</c:v>
                </c:pt>
                <c:pt idx="1256">
                  <c:v>2.5141724041125393</c:v>
                </c:pt>
                <c:pt idx="1257">
                  <c:v>2.4900161004327841</c:v>
                </c:pt>
                <c:pt idx="1258">
                  <c:v>2.5161923627439045</c:v>
                </c:pt>
                <c:pt idx="1259">
                  <c:v>2.5073478265535027</c:v>
                </c:pt>
                <c:pt idx="1260">
                  <c:v>2.5384092871704032</c:v>
                </c:pt>
                <c:pt idx="1261">
                  <c:v>2.5520390885183164</c:v>
                </c:pt>
                <c:pt idx="1262">
                  <c:v>2.5454950581193088</c:v>
                </c:pt>
                <c:pt idx="1263">
                  <c:v>2.5478116030951798</c:v>
                </c:pt>
                <c:pt idx="1264">
                  <c:v>2.5539898947105688</c:v>
                </c:pt>
                <c:pt idx="1265">
                  <c:v>2.5480834182182033</c:v>
                </c:pt>
                <c:pt idx="1266">
                  <c:v>2.541820897822801</c:v>
                </c:pt>
                <c:pt idx="1267">
                  <c:v>2.5443976452322037</c:v>
                </c:pt>
                <c:pt idx="1268">
                  <c:v>2.5279270577345629</c:v>
                </c:pt>
                <c:pt idx="1269">
                  <c:v>2.5300182005334237</c:v>
                </c:pt>
                <c:pt idx="1270">
                  <c:v>2.5361509641537028</c:v>
                </c:pt>
                <c:pt idx="1271">
                  <c:v>2.5526672273232913</c:v>
                </c:pt>
                <c:pt idx="1272">
                  <c:v>2.552778839974466</c:v>
                </c:pt>
                <c:pt idx="1273">
                  <c:v>2.5387092513534983</c:v>
                </c:pt>
                <c:pt idx="1274">
                  <c:v>2.531089223837816</c:v>
                </c:pt>
                <c:pt idx="1275">
                  <c:v>2.5448165493886514</c:v>
                </c:pt>
                <c:pt idx="1276">
                  <c:v>2.5772986475261215</c:v>
                </c:pt>
                <c:pt idx="1277">
                  <c:v>2.6033689843332648</c:v>
                </c:pt>
                <c:pt idx="1278">
                  <c:v>2.6293519951415836</c:v>
                </c:pt>
                <c:pt idx="1279">
                  <c:v>2.6293519951415836</c:v>
                </c:pt>
                <c:pt idx="1280">
                  <c:v>2.61154087906072</c:v>
                </c:pt>
                <c:pt idx="1281">
                  <c:v>2.5804782687183918</c:v>
                </c:pt>
                <c:pt idx="1282">
                  <c:v>2.5609756544860143</c:v>
                </c:pt>
                <c:pt idx="1283">
                  <c:v>2.5733624611907002</c:v>
                </c:pt>
                <c:pt idx="1284">
                  <c:v>2.5686646584750017</c:v>
                </c:pt>
                <c:pt idx="1285">
                  <c:v>2.6031711340157604</c:v>
                </c:pt>
                <c:pt idx="1286">
                  <c:v>2.5910311826324515</c:v>
                </c:pt>
                <c:pt idx="1287">
                  <c:v>2.5866879907446898</c:v>
                </c:pt>
                <c:pt idx="1288">
                  <c:v>2.5963276279692291</c:v>
                </c:pt>
                <c:pt idx="1289">
                  <c:v>2.6283907311475367</c:v>
                </c:pt>
                <c:pt idx="1290">
                  <c:v>2.6300129573220952</c:v>
                </c:pt>
                <c:pt idx="1291">
                  <c:v>2.6533189217344586</c:v>
                </c:pt>
                <c:pt idx="1292">
                  <c:v>2.673395261387097</c:v>
                </c:pt>
                <c:pt idx="1293">
                  <c:v>2.6577261412744022</c:v>
                </c:pt>
                <c:pt idx="1294">
                  <c:v>2.6672543106519919</c:v>
                </c:pt>
                <c:pt idx="1295">
                  <c:v>2.6851141252686124</c:v>
                </c:pt>
                <c:pt idx="1296">
                  <c:v>2.6869207137336724</c:v>
                </c:pt>
                <c:pt idx="1297">
                  <c:v>2.6840177320153122</c:v>
                </c:pt>
                <c:pt idx="1298">
                  <c:v>2.6840177320153122</c:v>
                </c:pt>
                <c:pt idx="1299">
                  <c:v>2.7639984119258161</c:v>
                </c:pt>
                <c:pt idx="1300">
                  <c:v>2.7693943569073785</c:v>
                </c:pt>
                <c:pt idx="1301">
                  <c:v>2.7415129661689046</c:v>
                </c:pt>
                <c:pt idx="1302">
                  <c:v>2.7502998847032032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D4-EB4F-B3D3-96DCB29FD2C8}"/>
            </c:ext>
          </c:extLst>
        </c:ser>
        <c:ser>
          <c:idx val="2"/>
          <c:order val="2"/>
          <c:tx>
            <c:strRef>
              <c:f>'Performance(2015-2020)'!$AK$2</c:f>
              <c:strCache>
                <c:ptCount val="1"/>
                <c:pt idx="0">
                  <c:v>S&amp;P 500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302"/>
              <c:layout>
                <c:manualLayout>
                  <c:x val="-1.9853071637542314E-2"/>
                  <c:y val="-5.02317608493553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BD4-EB4F-B3D3-96DCB29FD2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'Performance(2015-2020)'!$V$3:$V$1305</c:f>
              <c:numCache>
                <c:formatCode>m/d/yy</c:formatCode>
                <c:ptCount val="1303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42037</c:v>
                </c:pt>
                <c:pt idx="23">
                  <c:v>42038</c:v>
                </c:pt>
                <c:pt idx="24">
                  <c:v>42039</c:v>
                </c:pt>
                <c:pt idx="25">
                  <c:v>42040</c:v>
                </c:pt>
                <c:pt idx="26">
                  <c:v>42041</c:v>
                </c:pt>
                <c:pt idx="27">
                  <c:v>42044</c:v>
                </c:pt>
                <c:pt idx="28">
                  <c:v>42045</c:v>
                </c:pt>
                <c:pt idx="29">
                  <c:v>42046</c:v>
                </c:pt>
                <c:pt idx="30">
                  <c:v>42047</c:v>
                </c:pt>
                <c:pt idx="31">
                  <c:v>42048</c:v>
                </c:pt>
                <c:pt idx="32">
                  <c:v>42051</c:v>
                </c:pt>
                <c:pt idx="33">
                  <c:v>42052</c:v>
                </c:pt>
                <c:pt idx="34">
                  <c:v>42053</c:v>
                </c:pt>
                <c:pt idx="35">
                  <c:v>42054</c:v>
                </c:pt>
                <c:pt idx="36">
                  <c:v>42055</c:v>
                </c:pt>
                <c:pt idx="37">
                  <c:v>42058</c:v>
                </c:pt>
                <c:pt idx="38">
                  <c:v>42059</c:v>
                </c:pt>
                <c:pt idx="39">
                  <c:v>42060</c:v>
                </c:pt>
                <c:pt idx="40">
                  <c:v>42061</c:v>
                </c:pt>
                <c:pt idx="41">
                  <c:v>42062</c:v>
                </c:pt>
                <c:pt idx="42">
                  <c:v>42065</c:v>
                </c:pt>
                <c:pt idx="43">
                  <c:v>42066</c:v>
                </c:pt>
                <c:pt idx="44">
                  <c:v>42067</c:v>
                </c:pt>
                <c:pt idx="45">
                  <c:v>42068</c:v>
                </c:pt>
                <c:pt idx="46">
                  <c:v>42069</c:v>
                </c:pt>
                <c:pt idx="47">
                  <c:v>42072</c:v>
                </c:pt>
                <c:pt idx="48">
                  <c:v>42073</c:v>
                </c:pt>
                <c:pt idx="49">
                  <c:v>42074</c:v>
                </c:pt>
                <c:pt idx="50">
                  <c:v>42075</c:v>
                </c:pt>
                <c:pt idx="51">
                  <c:v>42076</c:v>
                </c:pt>
                <c:pt idx="52">
                  <c:v>42079</c:v>
                </c:pt>
                <c:pt idx="53">
                  <c:v>42080</c:v>
                </c:pt>
                <c:pt idx="54">
                  <c:v>42081</c:v>
                </c:pt>
                <c:pt idx="55">
                  <c:v>42082</c:v>
                </c:pt>
                <c:pt idx="56">
                  <c:v>42083</c:v>
                </c:pt>
                <c:pt idx="57">
                  <c:v>42086</c:v>
                </c:pt>
                <c:pt idx="58">
                  <c:v>42087</c:v>
                </c:pt>
                <c:pt idx="59">
                  <c:v>42088</c:v>
                </c:pt>
                <c:pt idx="60">
                  <c:v>42089</c:v>
                </c:pt>
                <c:pt idx="61">
                  <c:v>42090</c:v>
                </c:pt>
                <c:pt idx="62">
                  <c:v>42093</c:v>
                </c:pt>
                <c:pt idx="63">
                  <c:v>42094</c:v>
                </c:pt>
                <c:pt idx="64">
                  <c:v>42095</c:v>
                </c:pt>
                <c:pt idx="65">
                  <c:v>42096</c:v>
                </c:pt>
                <c:pt idx="66">
                  <c:v>42097</c:v>
                </c:pt>
                <c:pt idx="67">
                  <c:v>42100</c:v>
                </c:pt>
                <c:pt idx="68">
                  <c:v>42101</c:v>
                </c:pt>
                <c:pt idx="69">
                  <c:v>42102</c:v>
                </c:pt>
                <c:pt idx="70">
                  <c:v>42103</c:v>
                </c:pt>
                <c:pt idx="71">
                  <c:v>42104</c:v>
                </c:pt>
                <c:pt idx="72">
                  <c:v>42107</c:v>
                </c:pt>
                <c:pt idx="73">
                  <c:v>42108</c:v>
                </c:pt>
                <c:pt idx="74">
                  <c:v>42109</c:v>
                </c:pt>
                <c:pt idx="75">
                  <c:v>42110</c:v>
                </c:pt>
                <c:pt idx="76">
                  <c:v>42111</c:v>
                </c:pt>
                <c:pt idx="77">
                  <c:v>42114</c:v>
                </c:pt>
                <c:pt idx="78">
                  <c:v>42115</c:v>
                </c:pt>
                <c:pt idx="79">
                  <c:v>42116</c:v>
                </c:pt>
                <c:pt idx="80">
                  <c:v>42117</c:v>
                </c:pt>
                <c:pt idx="81">
                  <c:v>42118</c:v>
                </c:pt>
                <c:pt idx="82">
                  <c:v>42121</c:v>
                </c:pt>
                <c:pt idx="83">
                  <c:v>42122</c:v>
                </c:pt>
                <c:pt idx="84">
                  <c:v>42123</c:v>
                </c:pt>
                <c:pt idx="85">
                  <c:v>42124</c:v>
                </c:pt>
                <c:pt idx="86">
                  <c:v>42125</c:v>
                </c:pt>
                <c:pt idx="87">
                  <c:v>42128</c:v>
                </c:pt>
                <c:pt idx="88">
                  <c:v>42129</c:v>
                </c:pt>
                <c:pt idx="89">
                  <c:v>42130</c:v>
                </c:pt>
                <c:pt idx="90">
                  <c:v>42131</c:v>
                </c:pt>
                <c:pt idx="91">
                  <c:v>42132</c:v>
                </c:pt>
                <c:pt idx="92">
                  <c:v>42135</c:v>
                </c:pt>
                <c:pt idx="93">
                  <c:v>42136</c:v>
                </c:pt>
                <c:pt idx="94">
                  <c:v>42137</c:v>
                </c:pt>
                <c:pt idx="95">
                  <c:v>42138</c:v>
                </c:pt>
                <c:pt idx="96">
                  <c:v>42139</c:v>
                </c:pt>
                <c:pt idx="97">
                  <c:v>42142</c:v>
                </c:pt>
                <c:pt idx="98">
                  <c:v>42143</c:v>
                </c:pt>
                <c:pt idx="99">
                  <c:v>42144</c:v>
                </c:pt>
                <c:pt idx="100">
                  <c:v>42145</c:v>
                </c:pt>
                <c:pt idx="101">
                  <c:v>42146</c:v>
                </c:pt>
                <c:pt idx="102">
                  <c:v>42149</c:v>
                </c:pt>
                <c:pt idx="103">
                  <c:v>42150</c:v>
                </c:pt>
                <c:pt idx="104">
                  <c:v>42151</c:v>
                </c:pt>
                <c:pt idx="105">
                  <c:v>42152</c:v>
                </c:pt>
                <c:pt idx="106">
                  <c:v>42153</c:v>
                </c:pt>
                <c:pt idx="107">
                  <c:v>42156</c:v>
                </c:pt>
                <c:pt idx="108">
                  <c:v>42157</c:v>
                </c:pt>
                <c:pt idx="109">
                  <c:v>42158</c:v>
                </c:pt>
                <c:pt idx="110">
                  <c:v>42159</c:v>
                </c:pt>
                <c:pt idx="111">
                  <c:v>42160</c:v>
                </c:pt>
                <c:pt idx="112">
                  <c:v>42163</c:v>
                </c:pt>
                <c:pt idx="113">
                  <c:v>42164</c:v>
                </c:pt>
                <c:pt idx="114">
                  <c:v>42165</c:v>
                </c:pt>
                <c:pt idx="115">
                  <c:v>42166</c:v>
                </c:pt>
                <c:pt idx="116">
                  <c:v>42167</c:v>
                </c:pt>
                <c:pt idx="117">
                  <c:v>42170</c:v>
                </c:pt>
                <c:pt idx="118">
                  <c:v>42171</c:v>
                </c:pt>
                <c:pt idx="119">
                  <c:v>42172</c:v>
                </c:pt>
                <c:pt idx="120">
                  <c:v>42173</c:v>
                </c:pt>
                <c:pt idx="121">
                  <c:v>42174</c:v>
                </c:pt>
                <c:pt idx="122">
                  <c:v>42177</c:v>
                </c:pt>
                <c:pt idx="123">
                  <c:v>42178</c:v>
                </c:pt>
                <c:pt idx="124">
                  <c:v>42179</c:v>
                </c:pt>
                <c:pt idx="125">
                  <c:v>42180</c:v>
                </c:pt>
                <c:pt idx="126">
                  <c:v>42181</c:v>
                </c:pt>
                <c:pt idx="127">
                  <c:v>42184</c:v>
                </c:pt>
                <c:pt idx="128">
                  <c:v>42185</c:v>
                </c:pt>
                <c:pt idx="129">
                  <c:v>42186</c:v>
                </c:pt>
                <c:pt idx="130">
                  <c:v>42187</c:v>
                </c:pt>
                <c:pt idx="131">
                  <c:v>42188</c:v>
                </c:pt>
                <c:pt idx="132">
                  <c:v>42191</c:v>
                </c:pt>
                <c:pt idx="133">
                  <c:v>42192</c:v>
                </c:pt>
                <c:pt idx="134">
                  <c:v>42193</c:v>
                </c:pt>
                <c:pt idx="135">
                  <c:v>42194</c:v>
                </c:pt>
                <c:pt idx="136">
                  <c:v>42195</c:v>
                </c:pt>
                <c:pt idx="137">
                  <c:v>42198</c:v>
                </c:pt>
                <c:pt idx="138">
                  <c:v>42199</c:v>
                </c:pt>
                <c:pt idx="139">
                  <c:v>42200</c:v>
                </c:pt>
                <c:pt idx="140">
                  <c:v>42201</c:v>
                </c:pt>
                <c:pt idx="141">
                  <c:v>42202</c:v>
                </c:pt>
                <c:pt idx="142">
                  <c:v>42205</c:v>
                </c:pt>
                <c:pt idx="143">
                  <c:v>42206</c:v>
                </c:pt>
                <c:pt idx="144">
                  <c:v>42207</c:v>
                </c:pt>
                <c:pt idx="145">
                  <c:v>42208</c:v>
                </c:pt>
                <c:pt idx="146">
                  <c:v>42209</c:v>
                </c:pt>
                <c:pt idx="147">
                  <c:v>42212</c:v>
                </c:pt>
                <c:pt idx="148">
                  <c:v>42213</c:v>
                </c:pt>
                <c:pt idx="149">
                  <c:v>42214</c:v>
                </c:pt>
                <c:pt idx="150">
                  <c:v>42215</c:v>
                </c:pt>
                <c:pt idx="151">
                  <c:v>42216</c:v>
                </c:pt>
                <c:pt idx="152">
                  <c:v>42219</c:v>
                </c:pt>
                <c:pt idx="153">
                  <c:v>42220</c:v>
                </c:pt>
                <c:pt idx="154">
                  <c:v>42221</c:v>
                </c:pt>
                <c:pt idx="155">
                  <c:v>42222</c:v>
                </c:pt>
                <c:pt idx="156">
                  <c:v>42223</c:v>
                </c:pt>
                <c:pt idx="157">
                  <c:v>42226</c:v>
                </c:pt>
                <c:pt idx="158">
                  <c:v>42227</c:v>
                </c:pt>
                <c:pt idx="159">
                  <c:v>42228</c:v>
                </c:pt>
                <c:pt idx="160">
                  <c:v>42229</c:v>
                </c:pt>
                <c:pt idx="161">
                  <c:v>42230</c:v>
                </c:pt>
                <c:pt idx="162">
                  <c:v>42233</c:v>
                </c:pt>
                <c:pt idx="163">
                  <c:v>42234</c:v>
                </c:pt>
                <c:pt idx="164">
                  <c:v>42235</c:v>
                </c:pt>
                <c:pt idx="165">
                  <c:v>42236</c:v>
                </c:pt>
                <c:pt idx="166">
                  <c:v>42237</c:v>
                </c:pt>
                <c:pt idx="167">
                  <c:v>42240</c:v>
                </c:pt>
                <c:pt idx="168">
                  <c:v>42241</c:v>
                </c:pt>
                <c:pt idx="169">
                  <c:v>42242</c:v>
                </c:pt>
                <c:pt idx="170">
                  <c:v>42243</c:v>
                </c:pt>
                <c:pt idx="171">
                  <c:v>42244</c:v>
                </c:pt>
                <c:pt idx="172">
                  <c:v>42247</c:v>
                </c:pt>
                <c:pt idx="173">
                  <c:v>42248</c:v>
                </c:pt>
                <c:pt idx="174">
                  <c:v>42249</c:v>
                </c:pt>
                <c:pt idx="175">
                  <c:v>42250</c:v>
                </c:pt>
                <c:pt idx="176">
                  <c:v>42251</c:v>
                </c:pt>
                <c:pt idx="177">
                  <c:v>42254</c:v>
                </c:pt>
                <c:pt idx="178">
                  <c:v>42255</c:v>
                </c:pt>
                <c:pt idx="179">
                  <c:v>42256</c:v>
                </c:pt>
                <c:pt idx="180">
                  <c:v>42257</c:v>
                </c:pt>
                <c:pt idx="181">
                  <c:v>42258</c:v>
                </c:pt>
                <c:pt idx="182">
                  <c:v>42261</c:v>
                </c:pt>
                <c:pt idx="183">
                  <c:v>42262</c:v>
                </c:pt>
                <c:pt idx="184">
                  <c:v>42263</c:v>
                </c:pt>
                <c:pt idx="185">
                  <c:v>42264</c:v>
                </c:pt>
                <c:pt idx="186">
                  <c:v>42265</c:v>
                </c:pt>
                <c:pt idx="187">
                  <c:v>42268</c:v>
                </c:pt>
                <c:pt idx="188">
                  <c:v>42269</c:v>
                </c:pt>
                <c:pt idx="189">
                  <c:v>42270</c:v>
                </c:pt>
                <c:pt idx="190">
                  <c:v>42271</c:v>
                </c:pt>
                <c:pt idx="191">
                  <c:v>42272</c:v>
                </c:pt>
                <c:pt idx="192">
                  <c:v>42275</c:v>
                </c:pt>
                <c:pt idx="193">
                  <c:v>42276</c:v>
                </c:pt>
                <c:pt idx="194">
                  <c:v>42277</c:v>
                </c:pt>
                <c:pt idx="195">
                  <c:v>42278</c:v>
                </c:pt>
                <c:pt idx="196">
                  <c:v>42279</c:v>
                </c:pt>
                <c:pt idx="197">
                  <c:v>42282</c:v>
                </c:pt>
                <c:pt idx="198">
                  <c:v>42283</c:v>
                </c:pt>
                <c:pt idx="199">
                  <c:v>42284</c:v>
                </c:pt>
                <c:pt idx="200">
                  <c:v>42285</c:v>
                </c:pt>
                <c:pt idx="201">
                  <c:v>42286</c:v>
                </c:pt>
                <c:pt idx="202">
                  <c:v>42289</c:v>
                </c:pt>
                <c:pt idx="203">
                  <c:v>42290</c:v>
                </c:pt>
                <c:pt idx="204">
                  <c:v>42291</c:v>
                </c:pt>
                <c:pt idx="205">
                  <c:v>42292</c:v>
                </c:pt>
                <c:pt idx="206">
                  <c:v>42293</c:v>
                </c:pt>
                <c:pt idx="207">
                  <c:v>42296</c:v>
                </c:pt>
                <c:pt idx="208">
                  <c:v>42297</c:v>
                </c:pt>
                <c:pt idx="209">
                  <c:v>42298</c:v>
                </c:pt>
                <c:pt idx="210">
                  <c:v>42299</c:v>
                </c:pt>
                <c:pt idx="211">
                  <c:v>42300</c:v>
                </c:pt>
                <c:pt idx="212">
                  <c:v>42303</c:v>
                </c:pt>
                <c:pt idx="213">
                  <c:v>42304</c:v>
                </c:pt>
                <c:pt idx="214">
                  <c:v>42305</c:v>
                </c:pt>
                <c:pt idx="215">
                  <c:v>42306</c:v>
                </c:pt>
                <c:pt idx="216">
                  <c:v>42307</c:v>
                </c:pt>
                <c:pt idx="217">
                  <c:v>42310</c:v>
                </c:pt>
                <c:pt idx="218">
                  <c:v>42311</c:v>
                </c:pt>
                <c:pt idx="219">
                  <c:v>42312</c:v>
                </c:pt>
                <c:pt idx="220">
                  <c:v>42313</c:v>
                </c:pt>
                <c:pt idx="221">
                  <c:v>42314</c:v>
                </c:pt>
                <c:pt idx="222">
                  <c:v>42317</c:v>
                </c:pt>
                <c:pt idx="223">
                  <c:v>42318</c:v>
                </c:pt>
                <c:pt idx="224">
                  <c:v>42319</c:v>
                </c:pt>
                <c:pt idx="225">
                  <c:v>42320</c:v>
                </c:pt>
                <c:pt idx="226">
                  <c:v>42321</c:v>
                </c:pt>
                <c:pt idx="227">
                  <c:v>42324</c:v>
                </c:pt>
                <c:pt idx="228">
                  <c:v>42325</c:v>
                </c:pt>
                <c:pt idx="229">
                  <c:v>42326</c:v>
                </c:pt>
                <c:pt idx="230">
                  <c:v>42327</c:v>
                </c:pt>
                <c:pt idx="231">
                  <c:v>42328</c:v>
                </c:pt>
                <c:pt idx="232">
                  <c:v>42331</c:v>
                </c:pt>
                <c:pt idx="233">
                  <c:v>42332</c:v>
                </c:pt>
                <c:pt idx="234">
                  <c:v>42333</c:v>
                </c:pt>
                <c:pt idx="235">
                  <c:v>42334</c:v>
                </c:pt>
                <c:pt idx="236">
                  <c:v>42335</c:v>
                </c:pt>
                <c:pt idx="237">
                  <c:v>42338</c:v>
                </c:pt>
                <c:pt idx="238">
                  <c:v>42339</c:v>
                </c:pt>
                <c:pt idx="239">
                  <c:v>42340</c:v>
                </c:pt>
                <c:pt idx="240">
                  <c:v>42341</c:v>
                </c:pt>
                <c:pt idx="241">
                  <c:v>42342</c:v>
                </c:pt>
                <c:pt idx="242">
                  <c:v>42345</c:v>
                </c:pt>
                <c:pt idx="243">
                  <c:v>42346</c:v>
                </c:pt>
                <c:pt idx="244">
                  <c:v>42347</c:v>
                </c:pt>
                <c:pt idx="245">
                  <c:v>42348</c:v>
                </c:pt>
                <c:pt idx="246">
                  <c:v>42349</c:v>
                </c:pt>
                <c:pt idx="247">
                  <c:v>42352</c:v>
                </c:pt>
                <c:pt idx="248">
                  <c:v>42353</c:v>
                </c:pt>
                <c:pt idx="249">
                  <c:v>42354</c:v>
                </c:pt>
                <c:pt idx="250">
                  <c:v>42355</c:v>
                </c:pt>
                <c:pt idx="251">
                  <c:v>42356</c:v>
                </c:pt>
                <c:pt idx="252">
                  <c:v>42359</c:v>
                </c:pt>
                <c:pt idx="253">
                  <c:v>42360</c:v>
                </c:pt>
                <c:pt idx="254">
                  <c:v>42361</c:v>
                </c:pt>
                <c:pt idx="255">
                  <c:v>42362</c:v>
                </c:pt>
                <c:pt idx="256">
                  <c:v>42363</c:v>
                </c:pt>
                <c:pt idx="257">
                  <c:v>42366</c:v>
                </c:pt>
                <c:pt idx="258">
                  <c:v>42367</c:v>
                </c:pt>
                <c:pt idx="259">
                  <c:v>42368</c:v>
                </c:pt>
                <c:pt idx="260">
                  <c:v>42369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  <c:pt idx="1191">
                  <c:v>43675</c:v>
                </c:pt>
                <c:pt idx="1192">
                  <c:v>43676</c:v>
                </c:pt>
                <c:pt idx="1193">
                  <c:v>43677</c:v>
                </c:pt>
                <c:pt idx="1194">
                  <c:v>43678</c:v>
                </c:pt>
                <c:pt idx="1195">
                  <c:v>43679</c:v>
                </c:pt>
                <c:pt idx="1196">
                  <c:v>43682</c:v>
                </c:pt>
                <c:pt idx="1197">
                  <c:v>43683</c:v>
                </c:pt>
                <c:pt idx="1198">
                  <c:v>43684</c:v>
                </c:pt>
                <c:pt idx="1199">
                  <c:v>43685</c:v>
                </c:pt>
                <c:pt idx="1200">
                  <c:v>43686</c:v>
                </c:pt>
                <c:pt idx="1201">
                  <c:v>43689</c:v>
                </c:pt>
                <c:pt idx="1202">
                  <c:v>43690</c:v>
                </c:pt>
                <c:pt idx="1203">
                  <c:v>43691</c:v>
                </c:pt>
                <c:pt idx="1204">
                  <c:v>43692</c:v>
                </c:pt>
                <c:pt idx="1205">
                  <c:v>43693</c:v>
                </c:pt>
                <c:pt idx="1206">
                  <c:v>43696</c:v>
                </c:pt>
                <c:pt idx="1207">
                  <c:v>43697</c:v>
                </c:pt>
                <c:pt idx="1208">
                  <c:v>43698</c:v>
                </c:pt>
                <c:pt idx="1209">
                  <c:v>43699</c:v>
                </c:pt>
                <c:pt idx="1210">
                  <c:v>43700</c:v>
                </c:pt>
                <c:pt idx="1211">
                  <c:v>43703</c:v>
                </c:pt>
                <c:pt idx="1212">
                  <c:v>43704</c:v>
                </c:pt>
                <c:pt idx="1213">
                  <c:v>43705</c:v>
                </c:pt>
                <c:pt idx="1214">
                  <c:v>43706</c:v>
                </c:pt>
                <c:pt idx="1215">
                  <c:v>43707</c:v>
                </c:pt>
                <c:pt idx="1216">
                  <c:v>43710</c:v>
                </c:pt>
                <c:pt idx="1217">
                  <c:v>43711</c:v>
                </c:pt>
                <c:pt idx="1218">
                  <c:v>43712</c:v>
                </c:pt>
                <c:pt idx="1219">
                  <c:v>43713</c:v>
                </c:pt>
                <c:pt idx="1220">
                  <c:v>43714</c:v>
                </c:pt>
                <c:pt idx="1221">
                  <c:v>43717</c:v>
                </c:pt>
                <c:pt idx="1222">
                  <c:v>43718</c:v>
                </c:pt>
                <c:pt idx="1223">
                  <c:v>43719</c:v>
                </c:pt>
                <c:pt idx="1224">
                  <c:v>43720</c:v>
                </c:pt>
                <c:pt idx="1225">
                  <c:v>43721</c:v>
                </c:pt>
                <c:pt idx="1226">
                  <c:v>43724</c:v>
                </c:pt>
                <c:pt idx="1227">
                  <c:v>43725</c:v>
                </c:pt>
                <c:pt idx="1228">
                  <c:v>43726</c:v>
                </c:pt>
                <c:pt idx="1229">
                  <c:v>43727</c:v>
                </c:pt>
                <c:pt idx="1230">
                  <c:v>43728</c:v>
                </c:pt>
                <c:pt idx="1231">
                  <c:v>43731</c:v>
                </c:pt>
                <c:pt idx="1232">
                  <c:v>43732</c:v>
                </c:pt>
                <c:pt idx="1233">
                  <c:v>43733</c:v>
                </c:pt>
                <c:pt idx="1234">
                  <c:v>43734</c:v>
                </c:pt>
                <c:pt idx="1235">
                  <c:v>43735</c:v>
                </c:pt>
                <c:pt idx="1236">
                  <c:v>43738</c:v>
                </c:pt>
                <c:pt idx="1237">
                  <c:v>43739</c:v>
                </c:pt>
                <c:pt idx="1238">
                  <c:v>43740</c:v>
                </c:pt>
                <c:pt idx="1239">
                  <c:v>43741</c:v>
                </c:pt>
                <c:pt idx="1240">
                  <c:v>43742</c:v>
                </c:pt>
                <c:pt idx="1241">
                  <c:v>43745</c:v>
                </c:pt>
                <c:pt idx="1242">
                  <c:v>43746</c:v>
                </c:pt>
                <c:pt idx="1243">
                  <c:v>43747</c:v>
                </c:pt>
                <c:pt idx="1244">
                  <c:v>43748</c:v>
                </c:pt>
                <c:pt idx="1245">
                  <c:v>43749</c:v>
                </c:pt>
                <c:pt idx="1246">
                  <c:v>43752</c:v>
                </c:pt>
                <c:pt idx="1247">
                  <c:v>43753</c:v>
                </c:pt>
                <c:pt idx="1248">
                  <c:v>43754</c:v>
                </c:pt>
                <c:pt idx="1249">
                  <c:v>43755</c:v>
                </c:pt>
                <c:pt idx="1250">
                  <c:v>43756</c:v>
                </c:pt>
                <c:pt idx="1251">
                  <c:v>43759</c:v>
                </c:pt>
                <c:pt idx="1252">
                  <c:v>43760</c:v>
                </c:pt>
                <c:pt idx="1253">
                  <c:v>43761</c:v>
                </c:pt>
                <c:pt idx="1254">
                  <c:v>43762</c:v>
                </c:pt>
                <c:pt idx="1255">
                  <c:v>43763</c:v>
                </c:pt>
                <c:pt idx="1256">
                  <c:v>43766</c:v>
                </c:pt>
                <c:pt idx="1257">
                  <c:v>43767</c:v>
                </c:pt>
                <c:pt idx="1258">
                  <c:v>43768</c:v>
                </c:pt>
                <c:pt idx="1259">
                  <c:v>43769</c:v>
                </c:pt>
                <c:pt idx="1260">
                  <c:v>43770</c:v>
                </c:pt>
                <c:pt idx="1261">
                  <c:v>43773</c:v>
                </c:pt>
                <c:pt idx="1262">
                  <c:v>43774</c:v>
                </c:pt>
                <c:pt idx="1263">
                  <c:v>43775</c:v>
                </c:pt>
                <c:pt idx="1264">
                  <c:v>43776</c:v>
                </c:pt>
                <c:pt idx="1265">
                  <c:v>43777</c:v>
                </c:pt>
                <c:pt idx="1266">
                  <c:v>43780</c:v>
                </c:pt>
                <c:pt idx="1267">
                  <c:v>43781</c:v>
                </c:pt>
                <c:pt idx="1268">
                  <c:v>43782</c:v>
                </c:pt>
                <c:pt idx="1269">
                  <c:v>43783</c:v>
                </c:pt>
                <c:pt idx="1270">
                  <c:v>43784</c:v>
                </c:pt>
                <c:pt idx="1271">
                  <c:v>43787</c:v>
                </c:pt>
                <c:pt idx="1272">
                  <c:v>43788</c:v>
                </c:pt>
                <c:pt idx="1273">
                  <c:v>43789</c:v>
                </c:pt>
                <c:pt idx="1274">
                  <c:v>43790</c:v>
                </c:pt>
                <c:pt idx="1275">
                  <c:v>43791</c:v>
                </c:pt>
                <c:pt idx="1276">
                  <c:v>43794</c:v>
                </c:pt>
                <c:pt idx="1277">
                  <c:v>43795</c:v>
                </c:pt>
                <c:pt idx="1278">
                  <c:v>43796</c:v>
                </c:pt>
                <c:pt idx="1279">
                  <c:v>43797</c:v>
                </c:pt>
                <c:pt idx="1280">
                  <c:v>43798</c:v>
                </c:pt>
                <c:pt idx="1281">
                  <c:v>43801</c:v>
                </c:pt>
                <c:pt idx="1282">
                  <c:v>43802</c:v>
                </c:pt>
                <c:pt idx="1283">
                  <c:v>43803</c:v>
                </c:pt>
                <c:pt idx="1284">
                  <c:v>43804</c:v>
                </c:pt>
                <c:pt idx="1285">
                  <c:v>43805</c:v>
                </c:pt>
                <c:pt idx="1286">
                  <c:v>43808</c:v>
                </c:pt>
                <c:pt idx="1287">
                  <c:v>43809</c:v>
                </c:pt>
                <c:pt idx="1288">
                  <c:v>43810</c:v>
                </c:pt>
                <c:pt idx="1289">
                  <c:v>43811</c:v>
                </c:pt>
                <c:pt idx="1290">
                  <c:v>43812</c:v>
                </c:pt>
                <c:pt idx="1291">
                  <c:v>43815</c:v>
                </c:pt>
                <c:pt idx="1292">
                  <c:v>43816</c:v>
                </c:pt>
                <c:pt idx="1293">
                  <c:v>43817</c:v>
                </c:pt>
                <c:pt idx="1294">
                  <c:v>43818</c:v>
                </c:pt>
                <c:pt idx="1295">
                  <c:v>43819</c:v>
                </c:pt>
                <c:pt idx="1296">
                  <c:v>43822</c:v>
                </c:pt>
                <c:pt idx="1297">
                  <c:v>43823</c:v>
                </c:pt>
                <c:pt idx="1298">
                  <c:v>43824</c:v>
                </c:pt>
                <c:pt idx="1299">
                  <c:v>43825</c:v>
                </c:pt>
                <c:pt idx="1300">
                  <c:v>43826</c:v>
                </c:pt>
                <c:pt idx="1301">
                  <c:v>43829</c:v>
                </c:pt>
                <c:pt idx="1302">
                  <c:v>43830</c:v>
                </c:pt>
              </c:numCache>
            </c:numRef>
          </c:cat>
          <c:val>
            <c:numRef>
              <c:f>'Performance(2015-2020)'!$AK$3:$AK$1305</c:f>
              <c:numCache>
                <c:formatCode>General</c:formatCode>
                <c:ptCount val="1303"/>
                <c:pt idx="0">
                  <c:v>0</c:v>
                </c:pt>
                <c:pt idx="1">
                  <c:v>-3.4000000000000696E-4</c:v>
                </c:pt>
                <c:pt idx="2">
                  <c:v>-1.8611885446000009E-2</c:v>
                </c:pt>
                <c:pt idx="3">
                  <c:v>-2.733986064278604E-2</c:v>
                </c:pt>
                <c:pt idx="4">
                  <c:v>-1.6027978847684032E-2</c:v>
                </c:pt>
                <c:pt idx="5">
                  <c:v>1.5735881788545569E-3</c:v>
                </c:pt>
                <c:pt idx="6">
                  <c:v>-6.843435941482845E-3</c:v>
                </c:pt>
                <c:pt idx="7">
                  <c:v>-1.4881747224003261E-2</c:v>
                </c:pt>
                <c:pt idx="8">
                  <c:v>-1.7421973150611447E-2</c:v>
                </c:pt>
                <c:pt idx="9">
                  <c:v>-2.3133797478489648E-2</c:v>
                </c:pt>
                <c:pt idx="10">
                  <c:v>-3.2167758432788296E-2</c:v>
                </c:pt>
                <c:pt idx="11">
                  <c:v>-1.9175384855541711E-2</c:v>
                </c:pt>
                <c:pt idx="12">
                  <c:v>-1.9175384855541711E-2</c:v>
                </c:pt>
                <c:pt idx="13">
                  <c:v>-1.7655155743298567E-2</c:v>
                </c:pt>
                <c:pt idx="14">
                  <c:v>-1.3007073231316668E-2</c:v>
                </c:pt>
                <c:pt idx="15">
                  <c:v>2.0640324024217005E-3</c:v>
                </c:pt>
                <c:pt idx="16">
                  <c:v>-3.4388022315161582E-3</c:v>
                </c:pt>
                <c:pt idx="17">
                  <c:v>-8.7917465749576262E-4</c:v>
                </c:pt>
                <c:pt idx="18">
                  <c:v>-1.4255304355098697E-2</c:v>
                </c:pt>
                <c:pt idx="19">
                  <c:v>-2.7558520469644132E-2</c:v>
                </c:pt>
                <c:pt idx="20">
                  <c:v>-1.8286592419180847E-2</c:v>
                </c:pt>
                <c:pt idx="21">
                  <c:v>-3.1041013010470908E-2</c:v>
                </c:pt>
                <c:pt idx="22">
                  <c:v>-1.8480920899978659E-2</c:v>
                </c:pt>
                <c:pt idx="23">
                  <c:v>-4.3082761573139949E-3</c:v>
                </c:pt>
                <c:pt idx="24">
                  <c:v>-8.446370961604277E-3</c:v>
                </c:pt>
                <c:pt idx="25">
                  <c:v>1.7581139718176875E-3</c:v>
                </c:pt>
                <c:pt idx="26">
                  <c:v>-1.6660956133608407E-3</c:v>
                </c:pt>
                <c:pt idx="27">
                  <c:v>-5.9062193720718081E-3</c:v>
                </c:pt>
                <c:pt idx="28">
                  <c:v>4.7062884286483975E-3</c:v>
                </c:pt>
                <c:pt idx="29">
                  <c:v>4.6771519462840416E-3</c:v>
                </c:pt>
                <c:pt idx="30">
                  <c:v>1.4366770785001481E-2</c:v>
                </c:pt>
                <c:pt idx="31">
                  <c:v>1.8500051640589987E-2</c:v>
                </c:pt>
                <c:pt idx="32">
                  <c:v>1.8500051640589987E-2</c:v>
                </c:pt>
                <c:pt idx="33">
                  <c:v>2.0127176768089283E-2</c:v>
                </c:pt>
                <c:pt idx="34">
                  <c:v>1.9806550796431122E-2</c:v>
                </c:pt>
                <c:pt idx="35">
                  <c:v>1.8723414258830173E-2</c:v>
                </c:pt>
                <c:pt idx="36">
                  <c:v>2.4964653817989291E-2</c:v>
                </c:pt>
                <c:pt idx="37">
                  <c:v>2.4653782038486227E-2</c:v>
                </c:pt>
                <c:pt idx="38">
                  <c:v>2.7480566152760622E-2</c:v>
                </c:pt>
                <c:pt idx="39">
                  <c:v>2.6693824283257506E-2</c:v>
                </c:pt>
                <c:pt idx="40">
                  <c:v>2.517842419861549E-2</c:v>
                </c:pt>
                <c:pt idx="41">
                  <c:v>2.214768922315713E-2</c:v>
                </c:pt>
                <c:pt idx="42">
                  <c:v>2.8408262047833865E-2</c:v>
                </c:pt>
                <c:pt idx="43">
                  <c:v>2.3740831150529829E-2</c:v>
                </c:pt>
                <c:pt idx="44">
                  <c:v>1.92481445130257E-2</c:v>
                </c:pt>
                <c:pt idx="45">
                  <c:v>2.0467246833714814E-2</c:v>
                </c:pt>
                <c:pt idx="46">
                  <c:v>6.0032461238184176E-3</c:v>
                </c:pt>
                <c:pt idx="47">
                  <c:v>9.971345447894242E-3</c:v>
                </c:pt>
                <c:pt idx="48">
                  <c:v>-7.1590815336510794E-3</c:v>
                </c:pt>
                <c:pt idx="49">
                  <c:v>-9.0630525629940006E-3</c:v>
                </c:pt>
                <c:pt idx="50">
                  <c:v>3.4241799239167481E-3</c:v>
                </c:pt>
                <c:pt idx="51">
                  <c:v>-2.6713209418670614E-3</c:v>
                </c:pt>
                <c:pt idx="52">
                  <c:v>1.0826196282041511E-2</c:v>
                </c:pt>
                <c:pt idx="53">
                  <c:v>7.4700511451459839E-3</c:v>
                </c:pt>
                <c:pt idx="54">
                  <c:v>1.9719295164390083E-2</c:v>
                </c:pt>
                <c:pt idx="55">
                  <c:v>1.4750610926772101E-2</c:v>
                </c:pt>
                <c:pt idx="56">
                  <c:v>2.3896304495402365E-2</c:v>
                </c:pt>
                <c:pt idx="57">
                  <c:v>2.2108888716644737E-2</c:v>
                </c:pt>
                <c:pt idx="58">
                  <c:v>1.5833753405257722E-2</c:v>
                </c:pt>
                <c:pt idx="59">
                  <c:v>1.0443313728059067E-3</c:v>
                </c:pt>
                <c:pt idx="60">
                  <c:v>-1.3356515250330103E-3</c:v>
                </c:pt>
                <c:pt idx="61">
                  <c:v>1.0297449041909434E-3</c:v>
                </c:pt>
                <c:pt idx="62">
                  <c:v>1.3278995532172821E-2</c:v>
                </c:pt>
                <c:pt idx="63">
                  <c:v>4.3663961432709453E-3</c:v>
                </c:pt>
                <c:pt idx="64">
                  <c:v>3.8368163600432936E-4</c:v>
                </c:pt>
                <c:pt idx="65">
                  <c:v>3.9147059055644196E-3</c:v>
                </c:pt>
                <c:pt idx="66">
                  <c:v>3.9147059055644196E-3</c:v>
                </c:pt>
                <c:pt idx="67">
                  <c:v>1.0549397492247259E-2</c:v>
                </c:pt>
                <c:pt idx="68">
                  <c:v>8.4657456895580463E-3</c:v>
                </c:pt>
                <c:pt idx="69">
                  <c:v>1.117098530634264E-2</c:v>
                </c:pt>
                <c:pt idx="70">
                  <c:v>1.5678259749925871E-2</c:v>
                </c:pt>
                <c:pt idx="71">
                  <c:v>2.0962701697230912E-2</c:v>
                </c:pt>
                <c:pt idx="72">
                  <c:v>1.6285365271945462E-2</c:v>
                </c:pt>
                <c:pt idx="73">
                  <c:v>1.7941666508850984E-2</c:v>
                </c:pt>
                <c:pt idx="74">
                  <c:v>2.3182233796371854E-2</c:v>
                </c:pt>
                <c:pt idx="75">
                  <c:v>2.2385788745584723E-2</c:v>
                </c:pt>
                <c:pt idx="76">
                  <c:v>1.082137861192578E-2</c:v>
                </c:pt>
                <c:pt idx="77">
                  <c:v>2.0156445450186133E-2</c:v>
                </c:pt>
                <c:pt idx="78">
                  <c:v>1.8646001817052449E-2</c:v>
                </c:pt>
                <c:pt idx="79">
                  <c:v>2.3828342978376771E-2</c:v>
                </c:pt>
                <c:pt idx="80">
                  <c:v>2.6242243539183807E-2</c:v>
                </c:pt>
                <c:pt idx="81">
                  <c:v>2.8554162065428823E-2</c:v>
                </c:pt>
                <c:pt idx="82">
                  <c:v>2.4294610714067355E-2</c:v>
                </c:pt>
                <c:pt idx="83">
                  <c:v>2.7131118078895122E-2</c:v>
                </c:pt>
                <c:pt idx="84">
                  <c:v>2.3289339557944544E-2</c:v>
                </c:pt>
                <c:pt idx="85">
                  <c:v>1.2924544166496021E-2</c:v>
                </c:pt>
                <c:pt idx="86">
                  <c:v>2.3988718962426603E-2</c:v>
                </c:pt>
                <c:pt idx="87">
                  <c:v>2.7000013787715327E-2</c:v>
                </c:pt>
                <c:pt idx="88">
                  <c:v>1.4843003824504652E-2</c:v>
                </c:pt>
                <c:pt idx="89">
                  <c:v>1.0321167852363811E-2</c:v>
                </c:pt>
                <c:pt idx="90">
                  <c:v>1.4133927978816629E-2</c:v>
                </c:pt>
                <c:pt idx="91">
                  <c:v>2.7782040968162613E-2</c:v>
                </c:pt>
                <c:pt idx="92">
                  <c:v>2.2551041492451018E-2</c:v>
                </c:pt>
                <c:pt idx="93">
                  <c:v>1.9534924940464826E-2</c:v>
                </c:pt>
                <c:pt idx="94">
                  <c:v>1.9223966788358027E-2</c:v>
                </c:pt>
                <c:pt idx="95">
                  <c:v>3.021047750132011E-2</c:v>
                </c:pt>
                <c:pt idx="96">
                  <c:v>3.1002101534336912E-2</c:v>
                </c:pt>
                <c:pt idx="97">
                  <c:v>3.4144544389708598E-2</c:v>
                </c:pt>
                <c:pt idx="98">
                  <c:v>3.347917578984827E-2</c:v>
                </c:pt>
                <c:pt idx="99">
                  <c:v>3.2517523416775829E-2</c:v>
                </c:pt>
                <c:pt idx="100">
                  <c:v>3.493141515924636E-2</c:v>
                </c:pt>
                <c:pt idx="101">
                  <c:v>3.2619481870922007E-2</c:v>
                </c:pt>
                <c:pt idx="102">
                  <c:v>3.2619481870922007E-2</c:v>
                </c:pt>
                <c:pt idx="103">
                  <c:v>2.2002088358325178E-2</c:v>
                </c:pt>
                <c:pt idx="104">
                  <c:v>3.1366325573200626E-2</c:v>
                </c:pt>
                <c:pt idx="105">
                  <c:v>3.0059790711964407E-2</c:v>
                </c:pt>
                <c:pt idx="106">
                  <c:v>2.3551357924350924E-2</c:v>
                </c:pt>
                <c:pt idx="107">
                  <c:v>2.5659321003941749E-2</c:v>
                </c:pt>
                <c:pt idx="108">
                  <c:v>2.4624841012777177E-2</c:v>
                </c:pt>
                <c:pt idx="109">
                  <c:v>2.6795887849653921E-2</c:v>
                </c:pt>
                <c:pt idx="110">
                  <c:v>1.7941621549548703E-2</c:v>
                </c:pt>
                <c:pt idx="111">
                  <c:v>1.6479653792679239E-2</c:v>
                </c:pt>
                <c:pt idx="112">
                  <c:v>9.8984562741983861E-3</c:v>
                </c:pt>
                <c:pt idx="113">
                  <c:v>1.0320947293380511E-2</c:v>
                </c:pt>
                <c:pt idx="114">
                  <c:v>2.2487656475485229E-2</c:v>
                </c:pt>
                <c:pt idx="115">
                  <c:v>2.4265384189663175E-2</c:v>
                </c:pt>
                <c:pt idx="116">
                  <c:v>1.7101364813025377E-2</c:v>
                </c:pt>
                <c:pt idx="117">
                  <c:v>1.2399712044040667E-2</c:v>
                </c:pt>
                <c:pt idx="118">
                  <c:v>1.8160124669611477E-2</c:v>
                </c:pt>
                <c:pt idx="119">
                  <c:v>2.0175715178812448E-2</c:v>
                </c:pt>
                <c:pt idx="120">
                  <c:v>3.027821943527087E-2</c:v>
                </c:pt>
                <c:pt idx="121">
                  <c:v>2.481413889849593E-2</c:v>
                </c:pt>
                <c:pt idx="122">
                  <c:v>3.1060247849244327E-2</c:v>
                </c:pt>
                <c:pt idx="123">
                  <c:v>3.1715868129044145E-2</c:v>
                </c:pt>
                <c:pt idx="124">
                  <c:v>2.4129351835930901E-2</c:v>
                </c:pt>
                <c:pt idx="125">
                  <c:v>2.1084000795311475E-2</c:v>
                </c:pt>
                <c:pt idx="126">
                  <c:v>2.0685675926601199E-2</c:v>
                </c:pt>
                <c:pt idx="127">
                  <c:v>-6.1215552441840071E-4</c:v>
                </c:pt>
                <c:pt idx="128">
                  <c:v>2.0447070662414912E-3</c:v>
                </c:pt>
                <c:pt idx="129">
                  <c:v>8.9949292362412336E-3</c:v>
                </c:pt>
                <c:pt idx="130">
                  <c:v>8.6841587980364121E-3</c:v>
                </c:pt>
                <c:pt idx="131">
                  <c:v>8.6841587980364121E-3</c:v>
                </c:pt>
                <c:pt idx="132">
                  <c:v>4.7888223135901242E-3</c:v>
                </c:pt>
                <c:pt idx="133">
                  <c:v>1.0898923046302578E-2</c:v>
                </c:pt>
                <c:pt idx="134">
                  <c:v>-5.9352734495105031E-3</c:v>
                </c:pt>
                <c:pt idx="135">
                  <c:v>-3.6865002251078582E-3</c:v>
                </c:pt>
                <c:pt idx="136">
                  <c:v>8.6065039287297473E-3</c:v>
                </c:pt>
                <c:pt idx="137">
                  <c:v>1.9767793931530164E-2</c:v>
                </c:pt>
                <c:pt idx="138">
                  <c:v>2.4308983080754354E-2</c:v>
                </c:pt>
                <c:pt idx="139">
                  <c:v>2.3556115978189851E-2</c:v>
                </c:pt>
                <c:pt idx="140">
                  <c:v>3.1759590709798058E-2</c:v>
                </c:pt>
                <c:pt idx="141">
                  <c:v>3.2900902533849585E-2</c:v>
                </c:pt>
                <c:pt idx="142">
                  <c:v>3.369750669691074E-2</c:v>
                </c:pt>
                <c:pt idx="143">
                  <c:v>2.9292198032620398E-2</c:v>
                </c:pt>
                <c:pt idx="144">
                  <c:v>2.6834557051377939E-2</c:v>
                </c:pt>
                <c:pt idx="145">
                  <c:v>2.1006244105554295E-2</c:v>
                </c:pt>
                <c:pt idx="146">
                  <c:v>1.0078107973019446E-2</c:v>
                </c:pt>
                <c:pt idx="147">
                  <c:v>4.2449068994752093E-3</c:v>
                </c:pt>
                <c:pt idx="148">
                  <c:v>1.6683634953068127E-2</c:v>
                </c:pt>
                <c:pt idx="149">
                  <c:v>2.4124539140562673E-2</c:v>
                </c:pt>
                <c:pt idx="150">
                  <c:v>2.415362427747425E-2</c:v>
                </c:pt>
                <c:pt idx="151">
                  <c:v>2.1827259319928016E-2</c:v>
                </c:pt>
                <c:pt idx="152">
                  <c:v>1.9010183748708886E-2</c:v>
                </c:pt>
                <c:pt idx="153">
                  <c:v>1.671771653832943E-2</c:v>
                </c:pt>
                <c:pt idx="154">
                  <c:v>1.988446687567702E-2</c:v>
                </c:pt>
                <c:pt idx="155">
                  <c:v>1.1977302603989992E-2</c:v>
                </c:pt>
                <c:pt idx="156">
                  <c:v>9.0679690567336824E-3</c:v>
                </c:pt>
                <c:pt idx="157">
                  <c:v>2.1992283145967129E-2</c:v>
                </c:pt>
                <c:pt idx="158">
                  <c:v>1.222500069671284E-2</c:v>
                </c:pt>
                <c:pt idx="159">
                  <c:v>1.3186665058624758E-2</c:v>
                </c:pt>
                <c:pt idx="160">
                  <c:v>1.1894649423342063E-2</c:v>
                </c:pt>
                <c:pt idx="161">
                  <c:v>1.5853140816100231E-2</c:v>
                </c:pt>
                <c:pt idx="162">
                  <c:v>2.1147178191212035E-2</c:v>
                </c:pt>
                <c:pt idx="163">
                  <c:v>1.8466156274871137E-2</c:v>
                </c:pt>
                <c:pt idx="164">
                  <c:v>1.0058820001437763E-2</c:v>
                </c:pt>
                <c:pt idx="165">
                  <c:v>-1.1253623112356559E-2</c:v>
                </c:pt>
                <c:pt idx="166">
                  <c:v>-4.2746183962604878E-2</c:v>
                </c:pt>
                <c:pt idx="167">
                  <c:v>-8.0475098691757951E-2</c:v>
                </c:pt>
                <c:pt idx="168">
                  <c:v>-9.2908914407248022E-2</c:v>
                </c:pt>
                <c:pt idx="169">
                  <c:v>-5.7501647964972591E-2</c:v>
                </c:pt>
                <c:pt idx="170">
                  <c:v>-3.4601058631813619E-2</c:v>
                </c:pt>
                <c:pt idx="171">
                  <c:v>-3.4013381680245036E-2</c:v>
                </c:pt>
                <c:pt idx="172">
                  <c:v>-4.2119651585198925E-2</c:v>
                </c:pt>
                <c:pt idx="173">
                  <c:v>-7.0450303922054425E-2</c:v>
                </c:pt>
                <c:pt idx="174">
                  <c:v>-5.3446069922694517E-2</c:v>
                </c:pt>
                <c:pt idx="175">
                  <c:v>-5.23435333704797E-2</c:v>
                </c:pt>
                <c:pt idx="176">
                  <c:v>-6.6870727941323649E-2</c:v>
                </c:pt>
                <c:pt idx="177">
                  <c:v>-6.6870727941323649E-2</c:v>
                </c:pt>
                <c:pt idx="178">
                  <c:v>-4.3464999753812128E-2</c:v>
                </c:pt>
                <c:pt idx="179">
                  <c:v>-5.6758540573233485E-2</c:v>
                </c:pt>
                <c:pt idx="180">
                  <c:v>-5.1780149880037429E-2</c:v>
                </c:pt>
                <c:pt idx="181">
                  <c:v>-4.7525449483755033E-2</c:v>
                </c:pt>
                <c:pt idx="182">
                  <c:v>-5.1420784653001261E-2</c:v>
                </c:pt>
                <c:pt idx="183">
                  <c:v>-3.924927068132722E-2</c:v>
                </c:pt>
                <c:pt idx="184">
                  <c:v>-3.088554167480928E-2</c:v>
                </c:pt>
                <c:pt idx="185">
                  <c:v>-3.3367540714025923E-2</c:v>
                </c:pt>
                <c:pt idx="186">
                  <c:v>-4.8992381112416217E-2</c:v>
                </c:pt>
                <c:pt idx="187">
                  <c:v>-4.4650289546251609E-2</c:v>
                </c:pt>
                <c:pt idx="188">
                  <c:v>-5.6418669419505019E-2</c:v>
                </c:pt>
                <c:pt idx="189">
                  <c:v>-5.835169013333219E-2</c:v>
                </c:pt>
                <c:pt idx="190">
                  <c:v>-6.1518453399413753E-2</c:v>
                </c:pt>
                <c:pt idx="191">
                  <c:v>-6.1955598103820231E-2</c:v>
                </c:pt>
                <c:pt idx="192">
                  <c:v>-8.6031539527327783E-2</c:v>
                </c:pt>
                <c:pt idx="193">
                  <c:v>-8.4904753510834041E-2</c:v>
                </c:pt>
                <c:pt idx="194">
                  <c:v>-6.7448799230715117E-2</c:v>
                </c:pt>
                <c:pt idx="195">
                  <c:v>-6.560805506654066E-2</c:v>
                </c:pt>
                <c:pt idx="196">
                  <c:v>-5.2231963401154102E-2</c:v>
                </c:pt>
                <c:pt idx="197">
                  <c:v>-3.4897437654647034E-2</c:v>
                </c:pt>
                <c:pt idx="198">
                  <c:v>-3.8360418668854646E-2</c:v>
                </c:pt>
                <c:pt idx="199">
                  <c:v>-3.063303879992274E-2</c:v>
                </c:pt>
                <c:pt idx="200">
                  <c:v>-2.2084734414597573E-2</c:v>
                </c:pt>
                <c:pt idx="201">
                  <c:v>-2.1375638276368902E-2</c:v>
                </c:pt>
                <c:pt idx="202">
                  <c:v>-2.0127422475477497E-2</c:v>
                </c:pt>
                <c:pt idx="203">
                  <c:v>-2.6815444766113306E-2</c:v>
                </c:pt>
                <c:pt idx="204">
                  <c:v>-3.1405275083962847E-2</c:v>
                </c:pt>
                <c:pt idx="205">
                  <c:v>-1.7018960411571582E-2</c:v>
                </c:pt>
                <c:pt idx="206">
                  <c:v>-1.2526275059563829E-2</c:v>
                </c:pt>
                <c:pt idx="207">
                  <c:v>-1.2259114043281172E-2</c:v>
                </c:pt>
                <c:pt idx="208">
                  <c:v>-1.3662792616314201E-2</c:v>
                </c:pt>
                <c:pt idx="209">
                  <c:v>-1.940860138420708E-2</c:v>
                </c:pt>
                <c:pt idx="210">
                  <c:v>-3.1037492623250396E-3</c:v>
                </c:pt>
                <c:pt idx="211">
                  <c:v>7.892355328036782E-3</c:v>
                </c:pt>
                <c:pt idx="212">
                  <c:v>5.9641564630588118E-3</c:v>
                </c:pt>
                <c:pt idx="213">
                  <c:v>3.3948234110365849E-3</c:v>
                </c:pt>
                <c:pt idx="214">
                  <c:v>1.5275048222067822E-2</c:v>
                </c:pt>
                <c:pt idx="215">
                  <c:v>1.4818377505377622E-2</c:v>
                </c:pt>
                <c:pt idx="216">
                  <c:v>9.9372025914143958E-3</c:v>
                </c:pt>
                <c:pt idx="217">
                  <c:v>2.1929015146288311E-2</c:v>
                </c:pt>
                <c:pt idx="218">
                  <c:v>2.4716909034638634E-2</c:v>
                </c:pt>
                <c:pt idx="219">
                  <c:v>2.1083877705347254E-2</c:v>
                </c:pt>
                <c:pt idx="220">
                  <c:v>1.992790864739713E-2</c:v>
                </c:pt>
                <c:pt idx="221">
                  <c:v>1.9573381706351256E-2</c:v>
                </c:pt>
                <c:pt idx="222">
                  <c:v>9.5584182498642534E-3</c:v>
                </c:pt>
                <c:pt idx="223">
                  <c:v>1.1083447100888488E-2</c:v>
                </c:pt>
                <c:pt idx="224">
                  <c:v>7.8195686253021979E-3</c:v>
                </c:pt>
                <c:pt idx="225">
                  <c:v>-6.2802302675931676E-3</c:v>
                </c:pt>
                <c:pt idx="226">
                  <c:v>-1.7417245214892074E-2</c:v>
                </c:pt>
                <c:pt idx="227">
                  <c:v>-2.7735491229857745E-3</c:v>
                </c:pt>
                <c:pt idx="228">
                  <c:v>-4.1092342312903929E-3</c:v>
                </c:pt>
                <c:pt idx="229">
                  <c:v>1.1986800475908055E-2</c:v>
                </c:pt>
                <c:pt idx="230">
                  <c:v>1.0850238100293508E-2</c:v>
                </c:pt>
                <c:pt idx="231">
                  <c:v>1.4701779677503302E-2</c:v>
                </c:pt>
                <c:pt idx="232">
                  <c:v>1.3448724449779403E-2</c:v>
                </c:pt>
                <c:pt idx="233">
                  <c:v>1.4687158791057087E-2</c:v>
                </c:pt>
                <c:pt idx="234">
                  <c:v>1.4556162678857065E-2</c:v>
                </c:pt>
                <c:pt idx="235">
                  <c:v>1.4556162678857065E-2</c:v>
                </c:pt>
                <c:pt idx="236">
                  <c:v>1.5158423508146557E-2</c:v>
                </c:pt>
                <c:pt idx="237">
                  <c:v>1.0447073264645335E-2</c:v>
                </c:pt>
                <c:pt idx="238">
                  <c:v>2.1239223961943443E-2</c:v>
                </c:pt>
                <c:pt idx="239">
                  <c:v>1.0009983827025115E-2</c:v>
                </c:pt>
                <c:pt idx="240">
                  <c:v>-4.5073946755126437E-3</c:v>
                </c:pt>
                <c:pt idx="241">
                  <c:v>1.5925758028818127E-2</c:v>
                </c:pt>
                <c:pt idx="242">
                  <c:v>8.8249449430757299E-3</c:v>
                </c:pt>
                <c:pt idx="243">
                  <c:v>2.2777719328896939E-3</c:v>
                </c:pt>
                <c:pt idx="244">
                  <c:v>-5.4788557440990093E-3</c:v>
                </c:pt>
                <c:pt idx="245">
                  <c:v>-3.2398007851326405E-3</c:v>
                </c:pt>
                <c:pt idx="246">
                  <c:v>-2.259967478244318E-2</c:v>
                </c:pt>
                <c:pt idx="247">
                  <c:v>-1.7951588891851555E-2</c:v>
                </c:pt>
                <c:pt idx="248">
                  <c:v>-7.5236489155950936E-3</c:v>
                </c:pt>
                <c:pt idx="249">
                  <c:v>6.8821155461045169E-3</c:v>
                </c:pt>
                <c:pt idx="250">
                  <c:v>-8.2618949127666319E-3</c:v>
                </c:pt>
                <c:pt idx="251">
                  <c:v>-2.5912056316625076E-2</c:v>
                </c:pt>
                <c:pt idx="252">
                  <c:v>-1.8335210655478273E-2</c:v>
                </c:pt>
                <c:pt idx="253">
                  <c:v>-9.6801274406727034E-3</c:v>
                </c:pt>
                <c:pt idx="254">
                  <c:v>2.617734059160215E-3</c:v>
                </c:pt>
                <c:pt idx="255">
                  <c:v>1.0149493494933104E-3</c:v>
                </c:pt>
                <c:pt idx="256">
                  <c:v>1.0149493494933104E-3</c:v>
                </c:pt>
                <c:pt idx="257">
                  <c:v>-1.1658618191595638E-3</c:v>
                </c:pt>
                <c:pt idx="258">
                  <c:v>9.4515053495096701E-3</c:v>
                </c:pt>
                <c:pt idx="259">
                  <c:v>2.1660919451012006E-3</c:v>
                </c:pt>
                <c:pt idx="260">
                  <c:v>-7.2661950956769417E-3</c:v>
                </c:pt>
                <c:pt idx="261">
                  <c:v>-2.2458695425791264E-2</c:v>
                </c:pt>
                <c:pt idx="262">
                  <c:v>-2.0491657486487846E-2</c:v>
                </c:pt>
                <c:pt idx="263">
                  <c:v>-3.333830120188952E-2</c:v>
                </c:pt>
                <c:pt idx="264">
                  <c:v>-5.6248570128084263E-2</c:v>
                </c:pt>
                <c:pt idx="265">
                  <c:v>-6.6477325625608041E-2</c:v>
                </c:pt>
                <c:pt idx="266">
                  <c:v>-6.5680778733244738E-2</c:v>
                </c:pt>
                <c:pt idx="267">
                  <c:v>-5.8390472713544361E-2</c:v>
                </c:pt>
                <c:pt idx="268">
                  <c:v>-8.1898225367014299E-2</c:v>
                </c:pt>
                <c:pt idx="269">
                  <c:v>-6.6569680766901729E-2</c:v>
                </c:pt>
                <c:pt idx="270">
                  <c:v>-8.6730935575049295E-2</c:v>
                </c:pt>
                <c:pt idx="271">
                  <c:v>-8.6730935575049295E-2</c:v>
                </c:pt>
                <c:pt idx="272">
                  <c:v>-8.6245240821206881E-2</c:v>
                </c:pt>
                <c:pt idx="273">
                  <c:v>-9.6930597599567792E-2</c:v>
                </c:pt>
                <c:pt idx="274">
                  <c:v>-9.2238754703560466E-2</c:v>
                </c:pt>
                <c:pt idx="275">
                  <c:v>-7.3825997932341014E-2</c:v>
                </c:pt>
                <c:pt idx="276">
                  <c:v>-8.8309506976675056E-2</c:v>
                </c:pt>
                <c:pt idx="277">
                  <c:v>-7.5414246668585427E-2</c:v>
                </c:pt>
                <c:pt idx="278">
                  <c:v>-8.5458483999901302E-2</c:v>
                </c:pt>
                <c:pt idx="279">
                  <c:v>-8.0402368065373486E-2</c:v>
                </c:pt>
                <c:pt idx="280">
                  <c:v>-5.7632928387193028E-2</c:v>
                </c:pt>
                <c:pt idx="281">
                  <c:v>-5.8050585473331751E-2</c:v>
                </c:pt>
                <c:pt idx="282">
                  <c:v>-7.5705637544746573E-2</c:v>
                </c:pt>
                <c:pt idx="283">
                  <c:v>-7.1091523115595412E-2</c:v>
                </c:pt>
                <c:pt idx="284">
                  <c:v>-6.9673330676681799E-2</c:v>
                </c:pt>
                <c:pt idx="285">
                  <c:v>-8.6866883917779858E-2</c:v>
                </c:pt>
                <c:pt idx="286">
                  <c:v>-9.9791278729496002E-2</c:v>
                </c:pt>
                <c:pt idx="287">
                  <c:v>-0.10038865723693113</c:v>
                </c:pt>
                <c:pt idx="288">
                  <c:v>-0.10055868378071331</c:v>
                </c:pt>
                <c:pt idx="289">
                  <c:v>-0.11162289129978997</c:v>
                </c:pt>
                <c:pt idx="290">
                  <c:v>-9.4283502473323733E-2</c:v>
                </c:pt>
                <c:pt idx="291">
                  <c:v>-9.4283502473323733E-2</c:v>
                </c:pt>
                <c:pt idx="292">
                  <c:v>-7.9324100084449789E-2</c:v>
                </c:pt>
                <c:pt idx="293">
                  <c:v>-6.4150956156445504E-2</c:v>
                </c:pt>
                <c:pt idx="294">
                  <c:v>-6.851734704030632E-2</c:v>
                </c:pt>
                <c:pt idx="295">
                  <c:v>-6.854156558928326E-2</c:v>
                </c:pt>
                <c:pt idx="296">
                  <c:v>-5.5078079086623766E-2</c:v>
                </c:pt>
                <c:pt idx="297">
                  <c:v>-6.6846514658447265E-2</c:v>
                </c:pt>
                <c:pt idx="298">
                  <c:v>-6.2703509145762726E-2</c:v>
                </c:pt>
                <c:pt idx="299">
                  <c:v>-5.2066806124531406E-2</c:v>
                </c:pt>
                <c:pt idx="300">
                  <c:v>-5.3839535990397924E-2</c:v>
                </c:pt>
                <c:pt idx="301">
                  <c:v>-6.152330511861992E-2</c:v>
                </c:pt>
                <c:pt idx="302">
                  <c:v>-3.9123001968602078E-2</c:v>
                </c:pt>
                <c:pt idx="303">
                  <c:v>-3.5188873666792242E-2</c:v>
                </c:pt>
                <c:pt idx="304">
                  <c:v>-3.1813250386645286E-2</c:v>
                </c:pt>
                <c:pt idx="305">
                  <c:v>-2.8612531492965942E-2</c:v>
                </c:pt>
                <c:pt idx="306">
                  <c:v>-2.7752843869462529E-2</c:v>
                </c:pt>
                <c:pt idx="307">
                  <c:v>-3.8680999129085403E-2</c:v>
                </c:pt>
                <c:pt idx="308">
                  <c:v>-3.3824040622275287E-2</c:v>
                </c:pt>
                <c:pt idx="309">
                  <c:v>-3.3673510407804308E-2</c:v>
                </c:pt>
                <c:pt idx="310">
                  <c:v>-1.7830104447695505E-2</c:v>
                </c:pt>
                <c:pt idx="311">
                  <c:v>-1.9068620685986915E-2</c:v>
                </c:pt>
                <c:pt idx="312">
                  <c:v>-2.0870493536648826E-2</c:v>
                </c:pt>
                <c:pt idx="313">
                  <c:v>-1.5387025605126836E-2</c:v>
                </c:pt>
                <c:pt idx="314">
                  <c:v>-8.8932667318788461E-3</c:v>
                </c:pt>
                <c:pt idx="315">
                  <c:v>-4.5268072635233914E-3</c:v>
                </c:pt>
                <c:pt idx="316">
                  <c:v>-3.5456887942261206E-3</c:v>
                </c:pt>
                <c:pt idx="317">
                  <c:v>-4.4199778068780837E-3</c:v>
                </c:pt>
                <c:pt idx="318">
                  <c:v>-1.077775182860341E-2</c:v>
                </c:pt>
                <c:pt idx="319">
                  <c:v>-1.1151776760637055E-2</c:v>
                </c:pt>
                <c:pt idx="320">
                  <c:v>-1.1151776760637055E-2</c:v>
                </c:pt>
                <c:pt idx="321">
                  <c:v>-1.0612597378433564E-2</c:v>
                </c:pt>
                <c:pt idx="322">
                  <c:v>-1.889514935110137E-3</c:v>
                </c:pt>
                <c:pt idx="323">
                  <c:v>2.4525850702772356E-3</c:v>
                </c:pt>
                <c:pt idx="324">
                  <c:v>4.077822872508019E-4</c:v>
                </c:pt>
                <c:pt idx="325">
                  <c:v>6.7412839242886324E-3</c:v>
                </c:pt>
                <c:pt idx="326">
                  <c:v>3.5113558630743835E-3</c:v>
                </c:pt>
                <c:pt idx="327">
                  <c:v>-6.668765086478623E-3</c:v>
                </c:pt>
                <c:pt idx="328">
                  <c:v>3.7687820641234548E-3</c:v>
                </c:pt>
                <c:pt idx="329">
                  <c:v>-8.2521521161200706E-3</c:v>
                </c:pt>
                <c:pt idx="330">
                  <c:v>-5.488567398163835E-3</c:v>
                </c:pt>
                <c:pt idx="331">
                  <c:v>-8.2133298212062611E-3</c:v>
                </c:pt>
                <c:pt idx="332">
                  <c:v>1.3694419183283291E-3</c:v>
                </c:pt>
                <c:pt idx="333">
                  <c:v>1.1423331306910312E-2</c:v>
                </c:pt>
                <c:pt idx="334">
                  <c:v>1.1598236743593171E-2</c:v>
                </c:pt>
                <c:pt idx="335">
                  <c:v>1.0602520599166443E-2</c:v>
                </c:pt>
                <c:pt idx="336">
                  <c:v>1.7212902004481112E-2</c:v>
                </c:pt>
                <c:pt idx="337">
                  <c:v>2.0350485028584941E-2</c:v>
                </c:pt>
                <c:pt idx="338">
                  <c:v>2.1127522736953619E-2</c:v>
                </c:pt>
                <c:pt idx="339">
                  <c:v>1.5823786383857952E-2</c:v>
                </c:pt>
                <c:pt idx="340">
                  <c:v>1.5872444343225656E-2</c:v>
                </c:pt>
                <c:pt idx="341">
                  <c:v>1.4031683474075685E-2</c:v>
                </c:pt>
                <c:pt idx="342">
                  <c:v>1.5930711309301682E-2</c:v>
                </c:pt>
                <c:pt idx="343">
                  <c:v>1.7606336627999708E-2</c:v>
                </c:pt>
                <c:pt idx="344">
                  <c:v>8.2130160558540055E-3</c:v>
                </c:pt>
                <c:pt idx="345">
                  <c:v>3.1083327342615874E-3</c:v>
                </c:pt>
                <c:pt idx="346">
                  <c:v>1.0942558657499379E-2</c:v>
                </c:pt>
                <c:pt idx="347">
                  <c:v>2.1710144530517894E-3</c:v>
                </c:pt>
                <c:pt idx="348">
                  <c:v>-3.7787746426545255E-3</c:v>
                </c:pt>
                <c:pt idx="349">
                  <c:v>-4.016871515514886E-3</c:v>
                </c:pt>
                <c:pt idx="350">
                  <c:v>-8.5498363650304832E-4</c:v>
                </c:pt>
                <c:pt idx="351">
                  <c:v>-1.0212786667307405E-4</c:v>
                </c:pt>
                <c:pt idx="352">
                  <c:v>1.2380237205805278E-2</c:v>
                </c:pt>
                <c:pt idx="353">
                  <c:v>2.700363567762043E-3</c:v>
                </c:pt>
                <c:pt idx="354">
                  <c:v>2.5304058561372855E-3</c:v>
                </c:pt>
                <c:pt idx="355">
                  <c:v>-5.9693476838328374E-3</c:v>
                </c:pt>
                <c:pt idx="356">
                  <c:v>3.7688227061802859E-3</c:v>
                </c:pt>
                <c:pt idx="357">
                  <c:v>-5.677946814954371E-3</c:v>
                </c:pt>
                <c:pt idx="358">
                  <c:v>-5.4739318160818007E-3</c:v>
                </c:pt>
                <c:pt idx="359">
                  <c:v>-9.1603415930190391E-3</c:v>
                </c:pt>
                <c:pt idx="360">
                  <c:v>-3.1959822692381179E-3</c:v>
                </c:pt>
                <c:pt idx="361">
                  <c:v>-5.2748170482155299E-3</c:v>
                </c:pt>
                <c:pt idx="362">
                  <c:v>8.3343961753172824E-3</c:v>
                </c:pt>
                <c:pt idx="363">
                  <c:v>1.5367266421697057E-2</c:v>
                </c:pt>
                <c:pt idx="364">
                  <c:v>1.5153633148841772E-2</c:v>
                </c:pt>
                <c:pt idx="365">
                  <c:v>1.9505454652642085E-2</c:v>
                </c:pt>
                <c:pt idx="366">
                  <c:v>1.9505454652642085E-2</c:v>
                </c:pt>
                <c:pt idx="367">
                  <c:v>1.8480545819079763E-2</c:v>
                </c:pt>
                <c:pt idx="368">
                  <c:v>1.9636561977806277E-2</c:v>
                </c:pt>
                <c:pt idx="369">
                  <c:v>2.2516708981693778E-2</c:v>
                </c:pt>
                <c:pt idx="370">
                  <c:v>1.9539344828480854E-2</c:v>
                </c:pt>
                <c:pt idx="371">
                  <c:v>2.4532314471122474E-2</c:v>
                </c:pt>
                <c:pt idx="372">
                  <c:v>2.5853397664017397E-2</c:v>
                </c:pt>
                <c:pt idx="373">
                  <c:v>2.9248531293324387E-2</c:v>
                </c:pt>
                <c:pt idx="374">
                  <c:v>2.7480488166268691E-2</c:v>
                </c:pt>
                <c:pt idx="375">
                  <c:v>1.8053149191245454E-2</c:v>
                </c:pt>
                <c:pt idx="376">
                  <c:v>9.7914442749287289E-3</c:v>
                </c:pt>
                <c:pt idx="377">
                  <c:v>7.9749304458225367E-3</c:v>
                </c:pt>
                <c:pt idx="378">
                  <c:v>6.1195509913509749E-3</c:v>
                </c:pt>
                <c:pt idx="379">
                  <c:v>9.2717134834112702E-3</c:v>
                </c:pt>
                <c:pt idx="380">
                  <c:v>5.9835062408823969E-3</c:v>
                </c:pt>
                <c:pt idx="381">
                  <c:v>1.1826449581995524E-2</c:v>
                </c:pt>
                <c:pt idx="382">
                  <c:v>1.4570583622848687E-2</c:v>
                </c:pt>
                <c:pt idx="383">
                  <c:v>1.2894918846937165E-2</c:v>
                </c:pt>
                <c:pt idx="384">
                  <c:v>2.6431327574001351E-2</c:v>
                </c:pt>
                <c:pt idx="385">
                  <c:v>-1.0437880426191315E-2</c:v>
                </c:pt>
                <c:pt idx="386">
                  <c:v>-2.8345491323058747E-2</c:v>
                </c:pt>
                <c:pt idx="387">
                  <c:v>-1.1079025522603092E-2</c:v>
                </c:pt>
                <c:pt idx="388">
                  <c:v>5.7649390917489107E-3</c:v>
                </c:pt>
                <c:pt idx="389">
                  <c:v>1.9408180721126156E-2</c:v>
                </c:pt>
                <c:pt idx="390">
                  <c:v>2.1394599502079226E-2</c:v>
                </c:pt>
                <c:pt idx="391">
                  <c:v>2.1394599502079226E-2</c:v>
                </c:pt>
                <c:pt idx="392">
                  <c:v>1.4400599981988726E-2</c:v>
                </c:pt>
                <c:pt idx="393">
                  <c:v>1.9830645817668247E-2</c:v>
                </c:pt>
                <c:pt idx="394">
                  <c:v>1.8941761426773507E-2</c:v>
                </c:pt>
                <c:pt idx="395">
                  <c:v>3.44840367434327E-2</c:v>
                </c:pt>
                <c:pt idx="396">
                  <c:v>3.8010199720757143E-2</c:v>
                </c:pt>
                <c:pt idx="397">
                  <c:v>4.5285914233557989E-2</c:v>
                </c:pt>
                <c:pt idx="398">
                  <c:v>4.5426787416219305E-2</c:v>
                </c:pt>
                <c:pt idx="399">
                  <c:v>5.0924895976598661E-2</c:v>
                </c:pt>
                <c:pt idx="400">
                  <c:v>4.9948691840725923E-2</c:v>
                </c:pt>
                <c:pt idx="401">
                  <c:v>5.2449974109811004E-2</c:v>
                </c:pt>
                <c:pt idx="402">
                  <c:v>5.0939497906968612E-2</c:v>
                </c:pt>
                <c:pt idx="403">
                  <c:v>5.5427324844880665E-2</c:v>
                </c:pt>
                <c:pt idx="404">
                  <c:v>5.1614593633878547E-2</c:v>
                </c:pt>
                <c:pt idx="405">
                  <c:v>5.6403604428703513E-2</c:v>
                </c:pt>
                <c:pt idx="406">
                  <c:v>5.3222244973966548E-2</c:v>
                </c:pt>
                <c:pt idx="407">
                  <c:v>5.3562204050199291E-2</c:v>
                </c:pt>
                <c:pt idx="408">
                  <c:v>5.2299509748645168E-2</c:v>
                </c:pt>
                <c:pt idx="409">
                  <c:v>5.3989723744198637E-2</c:v>
                </c:pt>
                <c:pt idx="410">
                  <c:v>5.570910772043991E-2</c:v>
                </c:pt>
                <c:pt idx="411">
                  <c:v>5.4368568295456443E-2</c:v>
                </c:pt>
                <c:pt idx="412">
                  <c:v>4.7661097211388004E-2</c:v>
                </c:pt>
                <c:pt idx="413">
                  <c:v>5.0944404230382601E-2</c:v>
                </c:pt>
                <c:pt idx="414">
                  <c:v>5.1167803482389917E-2</c:v>
                </c:pt>
                <c:pt idx="415">
                  <c:v>6.0211525679650713E-2</c:v>
                </c:pt>
                <c:pt idx="416">
                  <c:v>5.9249701783554043E-2</c:v>
                </c:pt>
                <c:pt idx="417">
                  <c:v>5.9662586724812394E-2</c:v>
                </c:pt>
                <c:pt idx="418">
                  <c:v>5.6626971312621732E-2</c:v>
                </c:pt>
                <c:pt idx="419">
                  <c:v>6.16296668047287E-2</c:v>
                </c:pt>
                <c:pt idx="420">
                  <c:v>6.0784609589952021E-2</c:v>
                </c:pt>
                <c:pt idx="421">
                  <c:v>6.3747285533921838E-2</c:v>
                </c:pt>
                <c:pt idx="422">
                  <c:v>5.7918907781753015E-2</c:v>
                </c:pt>
                <c:pt idx="423">
                  <c:v>5.9895724473644885E-2</c:v>
                </c:pt>
                <c:pt idx="424">
                  <c:v>6.2227092307111764E-2</c:v>
                </c:pt>
                <c:pt idx="425">
                  <c:v>6.0697166626061838E-2</c:v>
                </c:pt>
                <c:pt idx="426">
                  <c:v>6.0099675912101302E-2</c:v>
                </c:pt>
                <c:pt idx="427">
                  <c:v>6.2168746656556362E-2</c:v>
                </c:pt>
                <c:pt idx="428">
                  <c:v>5.6602663773452022E-2</c:v>
                </c:pt>
                <c:pt idx="429">
                  <c:v>5.5160189816868543E-2</c:v>
                </c:pt>
                <c:pt idx="430">
                  <c:v>5.3494302909185665E-2</c:v>
                </c:pt>
                <c:pt idx="431">
                  <c:v>5.9002023799509917E-2</c:v>
                </c:pt>
                <c:pt idx="432">
                  <c:v>5.6933051545612789E-2</c:v>
                </c:pt>
                <c:pt idx="433">
                  <c:v>5.4421884308445634E-2</c:v>
                </c:pt>
                <c:pt idx="434">
                  <c:v>5.4378231242435238E-2</c:v>
                </c:pt>
                <c:pt idx="435">
                  <c:v>5.8807716367013985E-2</c:v>
                </c:pt>
                <c:pt idx="436">
                  <c:v>5.8807716367013985E-2</c:v>
                </c:pt>
                <c:pt idx="437">
                  <c:v>6.1964742158751251E-2</c:v>
                </c:pt>
                <c:pt idx="438">
                  <c:v>6.1809270520499116E-2</c:v>
                </c:pt>
                <c:pt idx="439">
                  <c:v>5.9448868512132158E-2</c:v>
                </c:pt>
                <c:pt idx="440">
                  <c:v>3.3468957413590905E-2</c:v>
                </c:pt>
                <c:pt idx="441">
                  <c:v>4.8637232974998001E-2</c:v>
                </c:pt>
                <c:pt idx="442">
                  <c:v>3.3085208763915741E-2</c:v>
                </c:pt>
                <c:pt idx="443">
                  <c:v>3.2478064586725308E-2</c:v>
                </c:pt>
                <c:pt idx="444">
                  <c:v>4.2915664110710017E-2</c:v>
                </c:pt>
                <c:pt idx="445">
                  <c:v>3.898147335098523E-2</c:v>
                </c:pt>
                <c:pt idx="446">
                  <c:v>3.8962148295580867E-2</c:v>
                </c:pt>
                <c:pt idx="447">
                  <c:v>3.9272943432621998E-2</c:v>
                </c:pt>
                <c:pt idx="448">
                  <c:v>5.0618852439746842E-2</c:v>
                </c:pt>
                <c:pt idx="449">
                  <c:v>5.7447643844457552E-2</c:v>
                </c:pt>
                <c:pt idx="450">
                  <c:v>5.1381278201250602E-2</c:v>
                </c:pt>
                <c:pt idx="451">
                  <c:v>4.2352226060313969E-2</c:v>
                </c:pt>
                <c:pt idx="452">
                  <c:v>4.9069321004925115E-2</c:v>
                </c:pt>
                <c:pt idx="453">
                  <c:v>5.4625769117093714E-2</c:v>
                </c:pt>
                <c:pt idx="454">
                  <c:v>4.4795180472845697E-2</c:v>
                </c:pt>
                <c:pt idx="455">
                  <c:v>5.3120077126997955E-2</c:v>
                </c:pt>
                <c:pt idx="456">
                  <c:v>4.9686168491509974E-2</c:v>
                </c:pt>
                <c:pt idx="457">
                  <c:v>4.4484343714933594E-2</c:v>
                </c:pt>
                <c:pt idx="458">
                  <c:v>4.8972169149730238E-2</c:v>
                </c:pt>
                <c:pt idx="459">
                  <c:v>4.9477312187506062E-2</c:v>
                </c:pt>
                <c:pt idx="460">
                  <c:v>4.606283775230402E-2</c:v>
                </c:pt>
                <c:pt idx="461">
                  <c:v>5.0880909037335664E-2</c:v>
                </c:pt>
                <c:pt idx="462">
                  <c:v>3.7801119803002381E-2</c:v>
                </c:pt>
                <c:pt idx="463">
                  <c:v>3.8991052188957376E-2</c:v>
                </c:pt>
                <c:pt idx="464">
                  <c:v>3.5770907220908033E-2</c:v>
                </c:pt>
                <c:pt idx="465">
                  <c:v>3.5979718635803737E-2</c:v>
                </c:pt>
                <c:pt idx="466">
                  <c:v>3.2832412250588083E-2</c:v>
                </c:pt>
                <c:pt idx="467">
                  <c:v>3.9195073043016615E-2</c:v>
                </c:pt>
                <c:pt idx="468">
                  <c:v>4.1472957467274751E-2</c:v>
                </c:pt>
                <c:pt idx="469">
                  <c:v>4.0040203119687146E-2</c:v>
                </c:pt>
                <c:pt idx="470">
                  <c:v>3.9952735738604694E-2</c:v>
                </c:pt>
                <c:pt idx="471">
                  <c:v>4.4892344840925302E-2</c:v>
                </c:pt>
                <c:pt idx="472">
                  <c:v>4.092415718292286E-2</c:v>
                </c:pt>
                <c:pt idx="473">
                  <c:v>3.9112532779761677E-2</c:v>
                </c:pt>
                <c:pt idx="474">
                  <c:v>3.60090153781083E-2</c:v>
                </c:pt>
                <c:pt idx="475">
                  <c:v>3.2788788555608628E-2</c:v>
                </c:pt>
                <c:pt idx="476">
                  <c:v>3.2662478486768176E-2</c:v>
                </c:pt>
                <c:pt idx="477">
                  <c:v>2.5653901511526245E-2</c:v>
                </c:pt>
                <c:pt idx="478">
                  <c:v>1.8960996977212874E-2</c:v>
                </c:pt>
                <c:pt idx="479">
                  <c:v>1.4453724903183973E-2</c:v>
                </c:pt>
                <c:pt idx="480">
                  <c:v>1.2763543552122725E-2</c:v>
                </c:pt>
                <c:pt idx="481">
                  <c:v>3.5270734672794957E-2</c:v>
                </c:pt>
                <c:pt idx="482">
                  <c:v>3.9175744825858727E-2</c:v>
                </c:pt>
                <c:pt idx="483">
                  <c:v>5.068671533480984E-2</c:v>
                </c:pt>
                <c:pt idx="484">
                  <c:v>5.2736342444749118E-2</c:v>
                </c:pt>
                <c:pt idx="485">
                  <c:v>5.1264617038011329E-2</c:v>
                </c:pt>
                <c:pt idx="486">
                  <c:v>5.1143195974743483E-2</c:v>
                </c:pt>
                <c:pt idx="487">
                  <c:v>5.9006587995191317E-2</c:v>
                </c:pt>
                <c:pt idx="488">
                  <c:v>5.7330921871006524E-2</c:v>
                </c:pt>
                <c:pt idx="489">
                  <c:v>6.227539247411662E-2</c:v>
                </c:pt>
                <c:pt idx="490">
                  <c:v>5.9739953567359283E-2</c:v>
                </c:pt>
                <c:pt idx="491">
                  <c:v>6.7647097256906763E-2</c:v>
                </c:pt>
                <c:pt idx="492">
                  <c:v>6.9959012310719881E-2</c:v>
                </c:pt>
                <c:pt idx="493">
                  <c:v>7.0823560591847246E-2</c:v>
                </c:pt>
                <c:pt idx="494">
                  <c:v>7.0823560591847246E-2</c:v>
                </c:pt>
                <c:pt idx="495">
                  <c:v>7.5015181629192407E-2</c:v>
                </c:pt>
                <c:pt idx="496">
                  <c:v>6.9366514357321662E-2</c:v>
                </c:pt>
                <c:pt idx="497">
                  <c:v>7.0794428770277973E-2</c:v>
                </c:pt>
                <c:pt idx="498">
                  <c:v>6.7953182832978909E-2</c:v>
                </c:pt>
                <c:pt idx="499">
                  <c:v>6.4198793418729583E-2</c:v>
                </c:pt>
                <c:pt idx="500">
                  <c:v>6.4621290981704771E-2</c:v>
                </c:pt>
                <c:pt idx="501">
                  <c:v>7.0818781549109477E-2</c:v>
                </c:pt>
                <c:pt idx="502">
                  <c:v>7.4471226622907505E-2</c:v>
                </c:pt>
                <c:pt idx="503">
                  <c:v>8.8614749252039049E-2</c:v>
                </c:pt>
                <c:pt idx="504">
                  <c:v>9.0965438624688977E-2</c:v>
                </c:pt>
                <c:pt idx="505">
                  <c:v>9.7444660545372264E-2</c:v>
                </c:pt>
                <c:pt idx="506">
                  <c:v>9.6196426988468087E-2</c:v>
                </c:pt>
                <c:pt idx="507">
                  <c:v>0.10336529949579454</c:v>
                </c:pt>
                <c:pt idx="508">
                  <c:v>9.440906268672733E-2</c:v>
                </c:pt>
                <c:pt idx="509">
                  <c:v>9.86589047912243E-2</c:v>
                </c:pt>
                <c:pt idx="510">
                  <c:v>9.6735592512496638E-2</c:v>
                </c:pt>
                <c:pt idx="511">
                  <c:v>9.89017769159799E-2</c:v>
                </c:pt>
                <c:pt idx="512">
                  <c:v>0.10289904311852949</c:v>
                </c:pt>
                <c:pt idx="513">
                  <c:v>0.10018877900997003</c:v>
                </c:pt>
                <c:pt idx="514">
                  <c:v>9.8139127314674557E-2</c:v>
                </c:pt>
                <c:pt idx="515">
                  <c:v>9.951369002311683E-2</c:v>
                </c:pt>
                <c:pt idx="516">
                  <c:v>9.951369002311683E-2</c:v>
                </c:pt>
                <c:pt idx="517">
                  <c:v>0.10198580361835408</c:v>
                </c:pt>
                <c:pt idx="518">
                  <c:v>9.2777059250417349E-2</c:v>
                </c:pt>
                <c:pt idx="519">
                  <c:v>9.2456547738939188E-2</c:v>
                </c:pt>
                <c:pt idx="520">
                  <c:v>8.7390717481419022E-2</c:v>
                </c:pt>
                <c:pt idx="521">
                  <c:v>8.7390717481419022E-2</c:v>
                </c:pt>
                <c:pt idx="522">
                  <c:v>9.6618945796582478E-2</c:v>
                </c:pt>
                <c:pt idx="523">
                  <c:v>0.10289409549154582</c:v>
                </c:pt>
                <c:pt idx="524">
                  <c:v>0.10204409501215039</c:v>
                </c:pt>
                <c:pt idx="525">
                  <c:v>0.10591994001254434</c:v>
                </c:pt>
                <c:pt idx="526">
                  <c:v>0.10199547251341579</c:v>
                </c:pt>
                <c:pt idx="527">
                  <c:v>0.10199547251341579</c:v>
                </c:pt>
                <c:pt idx="528">
                  <c:v>0.10511372298225874</c:v>
                </c:pt>
                <c:pt idx="529">
                  <c:v>0.10274347506920645</c:v>
                </c:pt>
                <c:pt idx="530">
                  <c:v>0.10478337405912841</c:v>
                </c:pt>
                <c:pt idx="531">
                  <c:v>0.10478337405912841</c:v>
                </c:pt>
                <c:pt idx="532">
                  <c:v>0.10150492939660793</c:v>
                </c:pt>
                <c:pt idx="533">
                  <c:v>0.1034477087158312</c:v>
                </c:pt>
                <c:pt idx="534">
                  <c:v>9.9465034900763083E-2</c:v>
                </c:pt>
                <c:pt idx="535">
                  <c:v>0.10316609807984745</c:v>
                </c:pt>
                <c:pt idx="536">
                  <c:v>0.10019847095940282</c:v>
                </c:pt>
                <c:pt idx="537">
                  <c:v>0.10742082283987808</c:v>
                </c:pt>
                <c:pt idx="538">
                  <c:v>0.11630908203186507</c:v>
                </c:pt>
                <c:pt idx="539">
                  <c:v>0.11548814833293886</c:v>
                </c:pt>
                <c:pt idx="540">
                  <c:v>0.11452157785240846</c:v>
                </c:pt>
                <c:pt idx="541">
                  <c:v>0.10782386043030434</c:v>
                </c:pt>
                <c:pt idx="542">
                  <c:v>0.10683800797690735</c:v>
                </c:pt>
                <c:pt idx="543">
                  <c:v>0.10716824416496729</c:v>
                </c:pt>
                <c:pt idx="544">
                  <c:v>0.10779967328629714</c:v>
                </c:pt>
                <c:pt idx="545">
                  <c:v>0.11584757204080054</c:v>
                </c:pt>
                <c:pt idx="546">
                  <c:v>0.11348710808690554</c:v>
                </c:pt>
                <c:pt idx="547">
                  <c:v>0.11373968036763271</c:v>
                </c:pt>
                <c:pt idx="548">
                  <c:v>0.11451185836282529</c:v>
                </c:pt>
                <c:pt idx="549">
                  <c:v>0.12092314355365041</c:v>
                </c:pt>
                <c:pt idx="550">
                  <c:v>0.12492041152972</c:v>
                </c:pt>
                <c:pt idx="551">
                  <c:v>0.13082157527054328</c:v>
                </c:pt>
                <c:pt idx="552">
                  <c:v>0.13535316180198786</c:v>
                </c:pt>
                <c:pt idx="553">
                  <c:v>0.14102119674518354</c:v>
                </c:pt>
                <c:pt idx="554">
                  <c:v>0.14003524032907588</c:v>
                </c:pt>
                <c:pt idx="555">
                  <c:v>0.14194885788208267</c:v>
                </c:pt>
                <c:pt idx="556">
                  <c:v>0.14194885788208267</c:v>
                </c:pt>
                <c:pt idx="557">
                  <c:v>0.14885544451097354</c:v>
                </c:pt>
                <c:pt idx="558">
                  <c:v>0.14761215314892384</c:v>
                </c:pt>
                <c:pt idx="559">
                  <c:v>0.14809299116497177</c:v>
                </c:pt>
                <c:pt idx="560">
                  <c:v>0.14980750731425796</c:v>
                </c:pt>
                <c:pt idx="561">
                  <c:v>0.15097798836055376</c:v>
                </c:pt>
                <c:pt idx="562">
                  <c:v>0.14801030671536486</c:v>
                </c:pt>
                <c:pt idx="563">
                  <c:v>0.16370802744784463</c:v>
                </c:pt>
                <c:pt idx="564">
                  <c:v>0.15688881477780292</c:v>
                </c:pt>
                <c:pt idx="565">
                  <c:v>0.15747174791379304</c:v>
                </c:pt>
                <c:pt idx="566">
                  <c:v>0.15367848150152996</c:v>
                </c:pt>
                <c:pt idx="567">
                  <c:v>0.15031735461352347</c:v>
                </c:pt>
                <c:pt idx="568">
                  <c:v>0.14768979971211538</c:v>
                </c:pt>
                <c:pt idx="569">
                  <c:v>0.14860783678290512</c:v>
                </c:pt>
                <c:pt idx="570">
                  <c:v>0.15236225676076232</c:v>
                </c:pt>
                <c:pt idx="571">
                  <c:v>0.15278474733495861</c:v>
                </c:pt>
                <c:pt idx="572">
                  <c:v>0.14888948767371368</c:v>
                </c:pt>
                <c:pt idx="573">
                  <c:v>0.15851114991060911</c:v>
                </c:pt>
                <c:pt idx="574">
                  <c:v>0.15662659982304961</c:v>
                </c:pt>
                <c:pt idx="575">
                  <c:v>0.15510644548290209</c:v>
                </c:pt>
                <c:pt idx="576">
                  <c:v>0.15278479703812597</c:v>
                </c:pt>
                <c:pt idx="577">
                  <c:v>0.13848104327647692</c:v>
                </c:pt>
                <c:pt idx="578">
                  <c:v>0.14063264721535473</c:v>
                </c:pt>
                <c:pt idx="579">
                  <c:v>0.13942323441951232</c:v>
                </c:pt>
                <c:pt idx="580">
                  <c:v>0.13846156120966224</c:v>
                </c:pt>
                <c:pt idx="581">
                  <c:v>0.1373007858018529</c:v>
                </c:pt>
                <c:pt idx="582">
                  <c:v>0.14554788833107146</c:v>
                </c:pt>
                <c:pt idx="583">
                  <c:v>0.14679117436523503</c:v>
                </c:pt>
                <c:pt idx="584">
                  <c:v>0.15015713260902608</c:v>
                </c:pt>
                <c:pt idx="585">
                  <c:v>0.14756352827499275</c:v>
                </c:pt>
                <c:pt idx="586">
                  <c:v>0.14567911420521251</c:v>
                </c:pt>
                <c:pt idx="587">
                  <c:v>0.14632014458319254</c:v>
                </c:pt>
                <c:pt idx="588">
                  <c:v>0.14281825117350544</c:v>
                </c:pt>
                <c:pt idx="589">
                  <c:v>0.1450233304173274</c:v>
                </c:pt>
                <c:pt idx="590">
                  <c:v>0.14407628162073927</c:v>
                </c:pt>
                <c:pt idx="591">
                  <c:v>0.14486305143884692</c:v>
                </c:pt>
                <c:pt idx="592">
                  <c:v>0.14322143230938877</c:v>
                </c:pt>
                <c:pt idx="593">
                  <c:v>0.13892291972390547</c:v>
                </c:pt>
                <c:pt idx="594">
                  <c:v>0.13116150170286311</c:v>
                </c:pt>
                <c:pt idx="595">
                  <c:v>0.13116150170286311</c:v>
                </c:pt>
                <c:pt idx="596">
                  <c:v>0.14090459162355562</c:v>
                </c:pt>
                <c:pt idx="597">
                  <c:v>0.13759208923223576</c:v>
                </c:pt>
                <c:pt idx="598">
                  <c:v>0.13563952617027764</c:v>
                </c:pt>
                <c:pt idx="599">
                  <c:v>0.14422184933582316</c:v>
                </c:pt>
                <c:pt idx="600">
                  <c:v>0.14074902160090397</c:v>
                </c:pt>
                <c:pt idx="601">
                  <c:v>0.15311482084748929</c:v>
                </c:pt>
                <c:pt idx="602">
                  <c:v>0.1601380857556769</c:v>
                </c:pt>
                <c:pt idx="603">
                  <c:v>0.15957460668742529</c:v>
                </c:pt>
                <c:pt idx="604">
                  <c:v>0.16021575867895499</c:v>
                </c:pt>
                <c:pt idx="605">
                  <c:v>0.15799614991102628</c:v>
                </c:pt>
                <c:pt idx="606">
                  <c:v>0.16000213506155569</c:v>
                </c:pt>
                <c:pt idx="607">
                  <c:v>0.16138143560025076</c:v>
                </c:pt>
                <c:pt idx="608">
                  <c:v>0.15990485524302867</c:v>
                </c:pt>
                <c:pt idx="609">
                  <c:v>0.1605800358592655</c:v>
                </c:pt>
                <c:pt idx="610">
                  <c:v>0.16532529945188346</c:v>
                </c:pt>
                <c:pt idx="611">
                  <c:v>0.16536888261808302</c:v>
                </c:pt>
                <c:pt idx="612">
                  <c:v>0.16417414643962314</c:v>
                </c:pt>
                <c:pt idx="613">
                  <c:v>0.16549036172958775</c:v>
                </c:pt>
                <c:pt idx="614">
                  <c:v>0.16296963917523888</c:v>
                </c:pt>
                <c:pt idx="615">
                  <c:v>0.16125030486068215</c:v>
                </c:pt>
                <c:pt idx="616">
                  <c:v>0.16679702855435208</c:v>
                </c:pt>
                <c:pt idx="617">
                  <c:v>0.165995555675438</c:v>
                </c:pt>
                <c:pt idx="618">
                  <c:v>0.14479985526525874</c:v>
                </c:pt>
                <c:pt idx="619">
                  <c:v>0.14902052626764783</c:v>
                </c:pt>
                <c:pt idx="620">
                  <c:v>0.15679652267916411</c:v>
                </c:pt>
                <c:pt idx="621">
                  <c:v>0.16276574311973646</c:v>
                </c:pt>
                <c:pt idx="622">
                  <c:v>0.16490275539604382</c:v>
                </c:pt>
                <c:pt idx="623">
                  <c:v>0.16780234979158282</c:v>
                </c:pt>
                <c:pt idx="624">
                  <c:v>0.17298966943923944</c:v>
                </c:pt>
                <c:pt idx="625">
                  <c:v>0.17335394138108384</c:v>
                </c:pt>
                <c:pt idx="626">
                  <c:v>0.17335394138108384</c:v>
                </c:pt>
                <c:pt idx="627">
                  <c:v>0.17194051922329612</c:v>
                </c:pt>
                <c:pt idx="628">
                  <c:v>0.17140142658445345</c:v>
                </c:pt>
                <c:pt idx="629">
                  <c:v>0.18027023563928135</c:v>
                </c:pt>
                <c:pt idx="630">
                  <c:v>0.18464635900006798</c:v>
                </c:pt>
                <c:pt idx="631">
                  <c:v>0.18320381512871364</c:v>
                </c:pt>
                <c:pt idx="632">
                  <c:v>0.17991569172647104</c:v>
                </c:pt>
                <c:pt idx="633">
                  <c:v>0.181766106309178</c:v>
                </c:pt>
                <c:pt idx="634">
                  <c:v>0.18208187421278366</c:v>
                </c:pt>
                <c:pt idx="635">
                  <c:v>0.18110074625718697</c:v>
                </c:pt>
                <c:pt idx="636">
                  <c:v>0.17994468484675052</c:v>
                </c:pt>
                <c:pt idx="637">
                  <c:v>0.18526801709188345</c:v>
                </c:pt>
                <c:pt idx="638">
                  <c:v>0.18408772720046329</c:v>
                </c:pt>
                <c:pt idx="639">
                  <c:v>0.18143584432662507</c:v>
                </c:pt>
                <c:pt idx="640">
                  <c:v>0.18177094678950989</c:v>
                </c:pt>
                <c:pt idx="641">
                  <c:v>0.19163546068967974</c:v>
                </c:pt>
                <c:pt idx="642">
                  <c:v>0.18365555466362515</c:v>
                </c:pt>
                <c:pt idx="643">
                  <c:v>0.18296595693747819</c:v>
                </c:pt>
                <c:pt idx="644">
                  <c:v>0.182426761054306</c:v>
                </c:pt>
                <c:pt idx="645">
                  <c:v>0.18427243463417087</c:v>
                </c:pt>
                <c:pt idx="646">
                  <c:v>0.18464642786902852</c:v>
                </c:pt>
                <c:pt idx="647">
                  <c:v>0.17508301418612748</c:v>
                </c:pt>
                <c:pt idx="648">
                  <c:v>0.18543322763088987</c:v>
                </c:pt>
                <c:pt idx="649">
                  <c:v>0.17523850187326406</c:v>
                </c:pt>
                <c:pt idx="650">
                  <c:v>0.17704041280149108</c:v>
                </c:pt>
                <c:pt idx="651">
                  <c:v>0.17976035309860516</c:v>
                </c:pt>
                <c:pt idx="652">
                  <c:v>0.17976035309860516</c:v>
                </c:pt>
                <c:pt idx="653">
                  <c:v>0.1814748752245563</c:v>
                </c:pt>
                <c:pt idx="654">
                  <c:v>0.17040587341355251</c:v>
                </c:pt>
                <c:pt idx="655">
                  <c:v>0.17790013437378316</c:v>
                </c:pt>
                <c:pt idx="656">
                  <c:v>0.17899295478145127</c:v>
                </c:pt>
                <c:pt idx="657">
                  <c:v>0.17807015699574391</c:v>
                </c:pt>
                <c:pt idx="658">
                  <c:v>0.18667667811539346</c:v>
                </c:pt>
                <c:pt idx="659">
                  <c:v>0.18890119848265496</c:v>
                </c:pt>
                <c:pt idx="660">
                  <c:v>0.19445752823376372</c:v>
                </c:pt>
                <c:pt idx="661">
                  <c:v>0.19439434143052003</c:v>
                </c:pt>
                <c:pt idx="662">
                  <c:v>0.19510842203148782</c:v>
                </c:pt>
                <c:pt idx="663">
                  <c:v>0.20152930934403113</c:v>
                </c:pt>
                <c:pt idx="664">
                  <c:v>0.20134463428918492</c:v>
                </c:pt>
                <c:pt idx="665">
                  <c:v>0.20090265959822995</c:v>
                </c:pt>
                <c:pt idx="666">
                  <c:v>0.19962525943921539</c:v>
                </c:pt>
                <c:pt idx="667">
                  <c:v>0.20313196800885036</c:v>
                </c:pt>
                <c:pt idx="668">
                  <c:v>0.20347204529092777</c:v>
                </c:pt>
                <c:pt idx="669">
                  <c:v>0.20230142803247331</c:v>
                </c:pt>
                <c:pt idx="670">
                  <c:v>0.20068902158733892</c:v>
                </c:pt>
                <c:pt idx="671">
                  <c:v>0.19981479991072115</c:v>
                </c:pt>
                <c:pt idx="672">
                  <c:v>0.2027532783353303</c:v>
                </c:pt>
                <c:pt idx="673">
                  <c:v>0.20334581473790214</c:v>
                </c:pt>
                <c:pt idx="674">
                  <c:v>0.20071806848225893</c:v>
                </c:pt>
                <c:pt idx="675">
                  <c:v>0.20298634498542878</c:v>
                </c:pt>
                <c:pt idx="676">
                  <c:v>0.2049679040928889</c:v>
                </c:pt>
                <c:pt idx="677">
                  <c:v>0.2020586295852469</c:v>
                </c:pt>
                <c:pt idx="678">
                  <c:v>0.2016215610675296</c:v>
                </c:pt>
                <c:pt idx="679">
                  <c:v>0.18422880994401369</c:v>
                </c:pt>
                <c:pt idx="680">
                  <c:v>0.18573937668711404</c:v>
                </c:pt>
                <c:pt idx="681">
                  <c:v>0.1976486465517151</c:v>
                </c:pt>
                <c:pt idx="682">
                  <c:v>0.197051259406815</c:v>
                </c:pt>
                <c:pt idx="683">
                  <c:v>0.19875119190029866</c:v>
                </c:pt>
                <c:pt idx="684">
                  <c:v>0.1802460697509336</c:v>
                </c:pt>
                <c:pt idx="685">
                  <c:v>0.17807984611451277</c:v>
                </c:pt>
                <c:pt idx="686">
                  <c:v>0.17944954064759777</c:v>
                </c:pt>
                <c:pt idx="687">
                  <c:v>0.19117418905227668</c:v>
                </c:pt>
                <c:pt idx="688">
                  <c:v>0.18706034987296571</c:v>
                </c:pt>
                <c:pt idx="689">
                  <c:v>0.1845977931771543</c:v>
                </c:pt>
                <c:pt idx="690">
                  <c:v>0.18657947128742647</c:v>
                </c:pt>
                <c:pt idx="691">
                  <c:v>0.18715741855050627</c:v>
                </c:pt>
                <c:pt idx="692">
                  <c:v>0.1881579785660088</c:v>
                </c:pt>
                <c:pt idx="693">
                  <c:v>0.19364150586078765</c:v>
                </c:pt>
                <c:pt idx="694">
                  <c:v>0.20047030504298702</c:v>
                </c:pt>
                <c:pt idx="695">
                  <c:v>0.20285028544154682</c:v>
                </c:pt>
                <c:pt idx="696">
                  <c:v>0.20285028544154682</c:v>
                </c:pt>
                <c:pt idx="697">
                  <c:v>0.1937678035062349</c:v>
                </c:pt>
                <c:pt idx="698">
                  <c:v>0.19750278064609894</c:v>
                </c:pt>
                <c:pt idx="699">
                  <c:v>0.19728914615003168</c:v>
                </c:pt>
                <c:pt idx="700">
                  <c:v>0.19550650234032885</c:v>
                </c:pt>
                <c:pt idx="701">
                  <c:v>0.20846495597114645</c:v>
                </c:pt>
                <c:pt idx="702">
                  <c:v>0.2125301716597856</c:v>
                </c:pt>
                <c:pt idx="703">
                  <c:v>0.21344820250335284</c:v>
                </c:pt>
                <c:pt idx="704">
                  <c:v>0.21211256006685741</c:v>
                </c:pt>
                <c:pt idx="705">
                  <c:v>0.21435155014556173</c:v>
                </c:pt>
                <c:pt idx="706">
                  <c:v>0.21611954885444962</c:v>
                </c:pt>
                <c:pt idx="707">
                  <c:v>0.21746968477758788</c:v>
                </c:pt>
                <c:pt idx="708">
                  <c:v>0.21824198667212635</c:v>
                </c:pt>
                <c:pt idx="709">
                  <c:v>0.21453134340492164</c:v>
                </c:pt>
                <c:pt idx="710">
                  <c:v>0.21531810466386592</c:v>
                </c:pt>
                <c:pt idx="711">
                  <c:v>0.21261754630349228</c:v>
                </c:pt>
                <c:pt idx="712">
                  <c:v>0.21270509729033527</c:v>
                </c:pt>
                <c:pt idx="713">
                  <c:v>0.21765916739147984</c:v>
                </c:pt>
                <c:pt idx="714">
                  <c:v>0.21912598397770289</c:v>
                </c:pt>
                <c:pt idx="715">
                  <c:v>0.22364297985219861</c:v>
                </c:pt>
                <c:pt idx="716">
                  <c:v>0.22838337275614595</c:v>
                </c:pt>
                <c:pt idx="717">
                  <c:v>0.23103525591658691</c:v>
                </c:pt>
                <c:pt idx="718">
                  <c:v>0.23257001219084317</c:v>
                </c:pt>
                <c:pt idx="719">
                  <c:v>0.23953007620998212</c:v>
                </c:pt>
                <c:pt idx="720">
                  <c:v>0.23819931672016303</c:v>
                </c:pt>
                <c:pt idx="721">
                  <c:v>0.23596510987307306</c:v>
                </c:pt>
                <c:pt idx="722">
                  <c:v>0.23883552760389359</c:v>
                </c:pt>
                <c:pt idx="723">
                  <c:v>0.24106977986628242</c:v>
                </c:pt>
                <c:pt idx="724">
                  <c:v>0.23897634336160389</c:v>
                </c:pt>
                <c:pt idx="725">
                  <c:v>0.24006430087847308</c:v>
                </c:pt>
                <c:pt idx="726">
                  <c:v>0.24223534345323605</c:v>
                </c:pt>
                <c:pt idx="727">
                  <c:v>0.24307084610053598</c:v>
                </c:pt>
                <c:pt idx="728">
                  <c:v>0.24399361488172189</c:v>
                </c:pt>
                <c:pt idx="729">
                  <c:v>0.24440164478740312</c:v>
                </c:pt>
                <c:pt idx="730">
                  <c:v>0.2507690488995169</c:v>
                </c:pt>
                <c:pt idx="731">
                  <c:v>0.24580036885276346</c:v>
                </c:pt>
                <c:pt idx="732">
                  <c:v>0.24781596172753395</c:v>
                </c:pt>
                <c:pt idx="733">
                  <c:v>0.2419973958979984</c:v>
                </c:pt>
                <c:pt idx="734">
                  <c:v>0.24357591248831501</c:v>
                </c:pt>
                <c:pt idx="735">
                  <c:v>0.25361532570135159</c:v>
                </c:pt>
                <c:pt idx="736">
                  <c:v>0.24961315877404999</c:v>
                </c:pt>
                <c:pt idx="737">
                  <c:v>0.25079336841798572</c:v>
                </c:pt>
                <c:pt idx="738">
                  <c:v>0.2527847690477778</c:v>
                </c:pt>
                <c:pt idx="739">
                  <c:v>0.25302276057035389</c:v>
                </c:pt>
                <c:pt idx="740">
                  <c:v>0.25690347230166122</c:v>
                </c:pt>
                <c:pt idx="741">
                  <c:v>0.25850131084082473</c:v>
                </c:pt>
                <c:pt idx="742">
                  <c:v>0.25826332824294473</c:v>
                </c:pt>
                <c:pt idx="743">
                  <c:v>0.26007983267939605</c:v>
                </c:pt>
                <c:pt idx="744">
                  <c:v>0.25533953835683953</c:v>
                </c:pt>
                <c:pt idx="745">
                  <c:v>0.2542127455872103</c:v>
                </c:pt>
                <c:pt idx="746">
                  <c:v>0.25544642687015218</c:v>
                </c:pt>
                <c:pt idx="747">
                  <c:v>0.25254684780265291</c:v>
                </c:pt>
                <c:pt idx="748">
                  <c:v>0.24562564968574985</c:v>
                </c:pt>
                <c:pt idx="749">
                  <c:v>0.25583487224811319</c:v>
                </c:pt>
                <c:pt idx="750">
                  <c:v>0.25253704987358971</c:v>
                </c:pt>
                <c:pt idx="751">
                  <c:v>0.25413488633737247</c:v>
                </c:pt>
                <c:pt idx="752">
                  <c:v>0.26233835820778917</c:v>
                </c:pt>
                <c:pt idx="753">
                  <c:v>0.26139122573762585</c:v>
                </c:pt>
                <c:pt idx="754">
                  <c:v>0.26139122573762585</c:v>
                </c:pt>
                <c:pt idx="755">
                  <c:v>0.2639847722368649</c:v>
                </c:pt>
                <c:pt idx="756">
                  <c:v>0.26349902288889426</c:v>
                </c:pt>
                <c:pt idx="757">
                  <c:v>0.27594260565080586</c:v>
                </c:pt>
                <c:pt idx="758">
                  <c:v>0.27547152764079974</c:v>
                </c:pt>
                <c:pt idx="759">
                  <c:v>0.28591885115012894</c:v>
                </c:pt>
                <c:pt idx="760">
                  <c:v>0.28331550843597553</c:v>
                </c:pt>
                <c:pt idx="761">
                  <c:v>0.28196520385799917</c:v>
                </c:pt>
                <c:pt idx="762">
                  <c:v>0.27717142317469268</c:v>
                </c:pt>
                <c:pt idx="763">
                  <c:v>0.27702569791530851</c:v>
                </c:pt>
                <c:pt idx="764">
                  <c:v>0.28077039699084749</c:v>
                </c:pt>
                <c:pt idx="765">
                  <c:v>0.28782271583550201</c:v>
                </c:pt>
                <c:pt idx="766">
                  <c:v>0.29194627265869855</c:v>
                </c:pt>
                <c:pt idx="767">
                  <c:v>0.29394739407934511</c:v>
                </c:pt>
                <c:pt idx="768">
                  <c:v>0.29333535696194568</c:v>
                </c:pt>
                <c:pt idx="769">
                  <c:v>0.28807031805728922</c:v>
                </c:pt>
                <c:pt idx="770">
                  <c:v>0.29962989903544335</c:v>
                </c:pt>
                <c:pt idx="771">
                  <c:v>0.30659956725428961</c:v>
                </c:pt>
                <c:pt idx="772">
                  <c:v>0.30237885867218806</c:v>
                </c:pt>
                <c:pt idx="773">
                  <c:v>0.30130061921509332</c:v>
                </c:pt>
                <c:pt idx="774">
                  <c:v>0.30388455980264384</c:v>
                </c:pt>
                <c:pt idx="775">
                  <c:v>0.30328711989734236</c:v>
                </c:pt>
                <c:pt idx="776">
                  <c:v>0.30328711989734236</c:v>
                </c:pt>
                <c:pt idx="777">
                  <c:v>0.30190772080964301</c:v>
                </c:pt>
                <c:pt idx="778">
                  <c:v>0.30293745170233999</c:v>
                </c:pt>
                <c:pt idx="779">
                  <c:v>0.3053270389887619</c:v>
                </c:pt>
                <c:pt idx="780">
                  <c:v>0.29856126788027537</c:v>
                </c:pt>
                <c:pt idx="781">
                  <c:v>0.29856126788027537</c:v>
                </c:pt>
                <c:pt idx="782">
                  <c:v>0.30934368956954161</c:v>
                </c:pt>
                <c:pt idx="783">
                  <c:v>0.31772194415723298</c:v>
                </c:pt>
                <c:pt idx="784">
                  <c:v>0.32303057149034253</c:v>
                </c:pt>
                <c:pt idx="785">
                  <c:v>0.33233646423317431</c:v>
                </c:pt>
                <c:pt idx="786">
                  <c:v>0.3345512604311276</c:v>
                </c:pt>
                <c:pt idx="787">
                  <c:v>0.33629008730488108</c:v>
                </c:pt>
                <c:pt idx="788">
                  <c:v>0.33480386546978047</c:v>
                </c:pt>
                <c:pt idx="789">
                  <c:v>0.34419240867814183</c:v>
                </c:pt>
                <c:pt idx="790">
                  <c:v>0.35326516975975575</c:v>
                </c:pt>
                <c:pt idx="791">
                  <c:v>0.35326516975975575</c:v>
                </c:pt>
                <c:pt idx="792">
                  <c:v>0.34849558666893743</c:v>
                </c:pt>
                <c:pt idx="793">
                  <c:v>0.36119174004220489</c:v>
                </c:pt>
                <c:pt idx="794">
                  <c:v>0.35899150971360072</c:v>
                </c:pt>
                <c:pt idx="795">
                  <c:v>0.36495101364165716</c:v>
                </c:pt>
                <c:pt idx="796">
                  <c:v>0.3759617049319306</c:v>
                </c:pt>
                <c:pt idx="797">
                  <c:v>0.3789535547842835</c:v>
                </c:pt>
                <c:pt idx="798">
                  <c:v>0.37818134079360433</c:v>
                </c:pt>
                <c:pt idx="799">
                  <c:v>0.37901186043319335</c:v>
                </c:pt>
                <c:pt idx="800">
                  <c:v>0.39534101567495505</c:v>
                </c:pt>
                <c:pt idx="801">
                  <c:v>0.38594757995743123</c:v>
                </c:pt>
                <c:pt idx="802">
                  <c:v>0.37084241447299116</c:v>
                </c:pt>
                <c:pt idx="803">
                  <c:v>0.37151274270524426</c:v>
                </c:pt>
                <c:pt idx="804">
                  <c:v>0.37062386529669689</c:v>
                </c:pt>
                <c:pt idx="805">
                  <c:v>0.34155498904955195</c:v>
                </c:pt>
                <c:pt idx="806">
                  <c:v>0.28657913884229247</c:v>
                </c:pt>
                <c:pt idx="807">
                  <c:v>0.30901826267650989</c:v>
                </c:pt>
                <c:pt idx="808">
                  <c:v>0.30247107693390696</c:v>
                </c:pt>
                <c:pt idx="809">
                  <c:v>0.25358100160168506</c:v>
                </c:pt>
                <c:pt idx="810">
                  <c:v>0.27230460026389802</c:v>
                </c:pt>
                <c:pt idx="811">
                  <c:v>0.29000818440863796</c:v>
                </c:pt>
                <c:pt idx="812">
                  <c:v>0.29337888549392477</c:v>
                </c:pt>
                <c:pt idx="813">
                  <c:v>0.31071334427160169</c:v>
                </c:pt>
                <c:pt idx="814">
                  <c:v>0.32653248780208366</c:v>
                </c:pt>
                <c:pt idx="815">
                  <c:v>0.32702790789030312</c:v>
                </c:pt>
                <c:pt idx="816">
                  <c:v>0.32702790789030312</c:v>
                </c:pt>
                <c:pt idx="817">
                  <c:v>0.31927620706915261</c:v>
                </c:pt>
                <c:pt idx="818">
                  <c:v>0.31202480539699695</c:v>
                </c:pt>
                <c:pt idx="819">
                  <c:v>0.31330212714629124</c:v>
                </c:pt>
                <c:pt idx="820">
                  <c:v>0.33435223269500036</c:v>
                </c:pt>
                <c:pt idx="821">
                  <c:v>0.35004023858183997</c:v>
                </c:pt>
                <c:pt idx="822">
                  <c:v>0.33288541227420443</c:v>
                </c:pt>
                <c:pt idx="823">
                  <c:v>0.31809598231669223</c:v>
                </c:pt>
                <c:pt idx="824">
                  <c:v>0.30053314420991173</c:v>
                </c:pt>
                <c:pt idx="825">
                  <c:v>0.30712892810408676</c:v>
                </c:pt>
                <c:pt idx="826">
                  <c:v>0.32154921365279887</c:v>
                </c:pt>
                <c:pt idx="827">
                  <c:v>0.32503659701073873</c:v>
                </c:pt>
                <c:pt idx="828">
                  <c:v>0.32439541180144515</c:v>
                </c:pt>
                <c:pt idx="829">
                  <c:v>0.33030629447594806</c:v>
                </c:pt>
                <c:pt idx="830">
                  <c:v>0.3534254614155754</c:v>
                </c:pt>
                <c:pt idx="831">
                  <c:v>0.35170119737773198</c:v>
                </c:pt>
                <c:pt idx="832">
                  <c:v>0.34309951163809904</c:v>
                </c:pt>
                <c:pt idx="833">
                  <c:v>0.33541093848372672</c:v>
                </c:pt>
                <c:pt idx="834">
                  <c:v>0.33436678067092629</c:v>
                </c:pt>
                <c:pt idx="835">
                  <c:v>0.33663980776346003</c:v>
                </c:pt>
                <c:pt idx="836">
                  <c:v>0.31765390860602638</c:v>
                </c:pt>
                <c:pt idx="837">
                  <c:v>0.31960642134433792</c:v>
                </c:pt>
                <c:pt idx="838">
                  <c:v>0.317173067103379</c:v>
                </c:pt>
                <c:pt idx="839">
                  <c:v>0.28402917293316343</c:v>
                </c:pt>
                <c:pt idx="840">
                  <c:v>0.25710706166719111</c:v>
                </c:pt>
                <c:pt idx="841">
                  <c:v>0.29124664498872321</c:v>
                </c:pt>
                <c:pt idx="842">
                  <c:v>0.26893868057590442</c:v>
                </c:pt>
                <c:pt idx="843">
                  <c:v>0.26523756712626878</c:v>
                </c:pt>
                <c:pt idx="844">
                  <c:v>0.28265953415907874</c:v>
                </c:pt>
                <c:pt idx="845">
                  <c:v>0.28265953415907874</c:v>
                </c:pt>
                <c:pt idx="846">
                  <c:v>0.25400825508075386</c:v>
                </c:pt>
                <c:pt idx="847">
                  <c:v>0.26982740619752432</c:v>
                </c:pt>
                <c:pt idx="848">
                  <c:v>0.28451483949475986</c:v>
                </c:pt>
                <c:pt idx="849">
                  <c:v>0.29333028500613501</c:v>
                </c:pt>
                <c:pt idx="850">
                  <c:v>0.26498022649274344</c:v>
                </c:pt>
                <c:pt idx="851">
                  <c:v>0.2692008962674477</c:v>
                </c:pt>
                <c:pt idx="852">
                  <c:v>0.2904307561992685</c:v>
                </c:pt>
                <c:pt idx="853">
                  <c:v>0.28330061009896501</c:v>
                </c:pt>
                <c:pt idx="854">
                  <c:v>0.29388880260773909</c:v>
                </c:pt>
                <c:pt idx="855">
                  <c:v>0.2901538631901317</c:v>
                </c:pt>
                <c:pt idx="856">
                  <c:v>0.30061577247289484</c:v>
                </c:pt>
                <c:pt idx="857">
                  <c:v>0.31448228753111485</c:v>
                </c:pt>
                <c:pt idx="858">
                  <c:v>0.31557510867049965</c:v>
                </c:pt>
                <c:pt idx="859">
                  <c:v>0.30804199404074151</c:v>
                </c:pt>
                <c:pt idx="860">
                  <c:v>0.29687589355861288</c:v>
                </c:pt>
                <c:pt idx="861">
                  <c:v>0.2969487779838309</c:v>
                </c:pt>
                <c:pt idx="862">
                  <c:v>0.27959482516514056</c:v>
                </c:pt>
                <c:pt idx="863">
                  <c:v>0.28194551763465836</c:v>
                </c:pt>
                <c:pt idx="864">
                  <c:v>0.29532159355476195</c:v>
                </c:pt>
                <c:pt idx="865">
                  <c:v>0.29676408958777634</c:v>
                </c:pt>
                <c:pt idx="866">
                  <c:v>0.28614683360427651</c:v>
                </c:pt>
                <c:pt idx="867">
                  <c:v>0.28942528619047558</c:v>
                </c:pt>
                <c:pt idx="868">
                  <c:v>0.28013381652071567</c:v>
                </c:pt>
                <c:pt idx="869">
                  <c:v>0.27724877893842281</c:v>
                </c:pt>
                <c:pt idx="870">
                  <c:v>0.29361184295018306</c:v>
                </c:pt>
                <c:pt idx="871">
                  <c:v>0.29808508802251277</c:v>
                </c:pt>
                <c:pt idx="872">
                  <c:v>0.29774031662313405</c:v>
                </c:pt>
                <c:pt idx="873">
                  <c:v>0.31030532387154874</c:v>
                </c:pt>
                <c:pt idx="874">
                  <c:v>0.32258372335163243</c:v>
                </c:pt>
                <c:pt idx="875">
                  <c:v>0.32484216731762783</c:v>
                </c:pt>
                <c:pt idx="876">
                  <c:v>0.32601265212403141</c:v>
                </c:pt>
                <c:pt idx="877">
                  <c:v>0.31693994095693356</c:v>
                </c:pt>
                <c:pt idx="878">
                  <c:v>0.32228745460358588</c:v>
                </c:pt>
                <c:pt idx="879">
                  <c:v>0.32115570877119071</c:v>
                </c:pt>
                <c:pt idx="880">
                  <c:v>0.31767816271456328</c:v>
                </c:pt>
                <c:pt idx="881">
                  <c:v>0.32741152188299516</c:v>
                </c:pt>
                <c:pt idx="882">
                  <c:v>0.32324902483267448</c:v>
                </c:pt>
                <c:pt idx="883">
                  <c:v>0.32754748019743141</c:v>
                </c:pt>
                <c:pt idx="884">
                  <c:v>0.32486158613549598</c:v>
                </c:pt>
                <c:pt idx="885">
                  <c:v>0.32173862240465745</c:v>
                </c:pt>
                <c:pt idx="886">
                  <c:v>0.32173862240465745</c:v>
                </c:pt>
                <c:pt idx="887">
                  <c:v>0.30645377262744544</c:v>
                </c:pt>
                <c:pt idx="888">
                  <c:v>0.32304023536943127</c:v>
                </c:pt>
                <c:pt idx="889">
                  <c:v>0.31393824776618384</c:v>
                </c:pt>
                <c:pt idx="890">
                  <c:v>0.32819346602199628</c:v>
                </c:pt>
                <c:pt idx="891">
                  <c:v>0.33414324147238839</c:v>
                </c:pt>
                <c:pt idx="892">
                  <c:v>0.33508059717241445</c:v>
                </c:pt>
                <c:pt idx="893">
                  <c:v>0.34651875332982351</c:v>
                </c:pt>
                <c:pt idx="894">
                  <c:v>0.34555706963619537</c:v>
                </c:pt>
                <c:pt idx="895">
                  <c:v>0.34976314648017093</c:v>
                </c:pt>
                <c:pt idx="896">
                  <c:v>0.35120565185244579</c:v>
                </c:pt>
                <c:pt idx="897">
                  <c:v>0.35356133027382874</c:v>
                </c:pt>
                <c:pt idx="898">
                  <c:v>0.34811175700201313</c:v>
                </c:pt>
                <c:pt idx="899">
                  <c:v>0.35144368261503156</c:v>
                </c:pt>
                <c:pt idx="900">
                  <c:v>0.35006912924544387</c:v>
                </c:pt>
                <c:pt idx="901">
                  <c:v>0.34719874726975508</c:v>
                </c:pt>
                <c:pt idx="902">
                  <c:v>0.34177842782999002</c:v>
                </c:pt>
                <c:pt idx="903">
                  <c:v>0.34407575376519905</c:v>
                </c:pt>
                <c:pt idx="904">
                  <c:v>0.33554692106968198</c:v>
                </c:pt>
                <c:pt idx="905">
                  <c:v>0.33803361594842918</c:v>
                </c:pt>
                <c:pt idx="906">
                  <c:v>0.31966950597962174</c:v>
                </c:pt>
                <c:pt idx="907">
                  <c:v>0.32257882297911422</c:v>
                </c:pt>
                <c:pt idx="908">
                  <c:v>0.31119882575467273</c:v>
                </c:pt>
                <c:pt idx="909">
                  <c:v>0.31930031682737492</c:v>
                </c:pt>
                <c:pt idx="910">
                  <c:v>0.32030087418765696</c:v>
                </c:pt>
                <c:pt idx="911">
                  <c:v>0.32435150445762995</c:v>
                </c:pt>
                <c:pt idx="912">
                  <c:v>0.31779940782447613</c:v>
                </c:pt>
                <c:pt idx="913">
                  <c:v>0.31779940782447613</c:v>
                </c:pt>
                <c:pt idx="914">
                  <c:v>0.32915989295944947</c:v>
                </c:pt>
                <c:pt idx="915">
                  <c:v>0.34043287017640855</c:v>
                </c:pt>
                <c:pt idx="916">
                  <c:v>0.35225949598564643</c:v>
                </c:pt>
                <c:pt idx="917">
                  <c:v>0.35695625832526856</c:v>
                </c:pt>
                <c:pt idx="918">
                  <c:v>0.34732973923745747</c:v>
                </c:pt>
                <c:pt idx="919">
                  <c:v>0.35911758101923574</c:v>
                </c:pt>
                <c:pt idx="920">
                  <c:v>0.36058439507737483</c:v>
                </c:pt>
                <c:pt idx="921">
                  <c:v>0.35918557826079578</c:v>
                </c:pt>
                <c:pt idx="922">
                  <c:v>0.36458657399313066</c:v>
                </c:pt>
                <c:pt idx="923">
                  <c:v>0.36753477693210845</c:v>
                </c:pt>
                <c:pt idx="924">
                  <c:v>0.36212891195889596</c:v>
                </c:pt>
                <c:pt idx="925">
                  <c:v>0.3608370688987943</c:v>
                </c:pt>
                <c:pt idx="926">
                  <c:v>0.36333835547328364</c:v>
                </c:pt>
                <c:pt idx="927">
                  <c:v>0.3698563534503494</c:v>
                </c:pt>
                <c:pt idx="928">
                  <c:v>0.38232425173547679</c:v>
                </c:pt>
                <c:pt idx="929">
                  <c:v>0.37813262990693941</c:v>
                </c:pt>
                <c:pt idx="930">
                  <c:v>0.36908904796296405</c:v>
                </c:pt>
                <c:pt idx="931">
                  <c:v>0.36121103576317548</c:v>
                </c:pt>
                <c:pt idx="932">
                  <c:v>0.36786018414589883</c:v>
                </c:pt>
                <c:pt idx="933">
                  <c:v>0.36643706241031326</c:v>
                </c:pt>
                <c:pt idx="934">
                  <c:v>0.37316873261205386</c:v>
                </c:pt>
                <c:pt idx="935">
                  <c:v>0.37954597537667634</c:v>
                </c:pt>
                <c:pt idx="936">
                  <c:v>0.38442712633313336</c:v>
                </c:pt>
                <c:pt idx="937">
                  <c:v>0.38833699773478081</c:v>
                </c:pt>
                <c:pt idx="938">
                  <c:v>0.3879726981065752</c:v>
                </c:pt>
                <c:pt idx="939">
                  <c:v>0.38597165786771503</c:v>
                </c:pt>
                <c:pt idx="940">
                  <c:v>0.37611199409080998</c:v>
                </c:pt>
                <c:pt idx="941">
                  <c:v>0.37059928944248233</c:v>
                </c:pt>
                <c:pt idx="942">
                  <c:v>0.3793563909525528</c:v>
                </c:pt>
                <c:pt idx="943">
                  <c:v>0.36887024779725319</c:v>
                </c:pt>
                <c:pt idx="944">
                  <c:v>0.37971089252636125</c:v>
                </c:pt>
                <c:pt idx="945">
                  <c:v>0.38429583738753337</c:v>
                </c:pt>
                <c:pt idx="946">
                  <c:v>0.38765693536662704</c:v>
                </c:pt>
                <c:pt idx="947">
                  <c:v>0.3905273592437104</c:v>
                </c:pt>
                <c:pt idx="948">
                  <c:v>0.38997365124925953</c:v>
                </c:pt>
                <c:pt idx="949">
                  <c:v>0.3876227888129018</c:v>
                </c:pt>
                <c:pt idx="950">
                  <c:v>0.39622444046110661</c:v>
                </c:pt>
                <c:pt idx="951">
                  <c:v>0.4069340543714639</c:v>
                </c:pt>
                <c:pt idx="952">
                  <c:v>0.40731291357362487</c:v>
                </c:pt>
                <c:pt idx="953">
                  <c:v>0.41533660963846097</c:v>
                </c:pt>
                <c:pt idx="954">
                  <c:v>0.40906624385677981</c:v>
                </c:pt>
                <c:pt idx="955">
                  <c:v>0.4092557350852537</c:v>
                </c:pt>
                <c:pt idx="956">
                  <c:v>0.4092557350852537</c:v>
                </c:pt>
                <c:pt idx="957">
                  <c:v>0.40692440332270219</c:v>
                </c:pt>
                <c:pt idx="958">
                  <c:v>0.40298065352774848</c:v>
                </c:pt>
                <c:pt idx="959">
                  <c:v>0.39785654728686892</c:v>
                </c:pt>
                <c:pt idx="960">
                  <c:v>0.39476267139075882</c:v>
                </c:pt>
                <c:pt idx="961">
                  <c:v>0.39740969383140445</c:v>
                </c:pt>
                <c:pt idx="962">
                  <c:v>0.40263578250078291</c:v>
                </c:pt>
                <c:pt idx="963">
                  <c:v>0.40313606060532736</c:v>
                </c:pt>
                <c:pt idx="964">
                  <c:v>0.41054777606145998</c:v>
                </c:pt>
                <c:pt idx="965">
                  <c:v>0.41093635376280946</c:v>
                </c:pt>
                <c:pt idx="966">
                  <c:v>0.40307786155325664</c:v>
                </c:pt>
                <c:pt idx="967">
                  <c:v>0.41061100062271461</c:v>
                </c:pt>
                <c:pt idx="968">
                  <c:v>0.41237887707146514</c:v>
                </c:pt>
                <c:pt idx="969">
                  <c:v>0.42345276077124305</c:v>
                </c:pt>
                <c:pt idx="970">
                  <c:v>0.42292821842889894</c:v>
                </c:pt>
                <c:pt idx="971">
                  <c:v>0.41792562969136848</c:v>
                </c:pt>
                <c:pt idx="972">
                  <c:v>0.41607509495205841</c:v>
                </c:pt>
                <c:pt idx="973">
                  <c:v>0.41141719914223263</c:v>
                </c:pt>
                <c:pt idx="974">
                  <c:v>0.41531735417445059</c:v>
                </c:pt>
                <c:pt idx="975">
                  <c:v>0.4153076309442274</c:v>
                </c:pt>
                <c:pt idx="976">
                  <c:v>0.42046092171233473</c:v>
                </c:pt>
                <c:pt idx="977">
                  <c:v>0.41989742486469139</c:v>
                </c:pt>
                <c:pt idx="978">
                  <c:v>0.42090771028043128</c:v>
                </c:pt>
                <c:pt idx="979">
                  <c:v>0.40929960474129512</c:v>
                </c:pt>
                <c:pt idx="980">
                  <c:v>0.40150899652628524</c:v>
                </c:pt>
                <c:pt idx="981">
                  <c:v>0.40095526032175766</c:v>
                </c:pt>
                <c:pt idx="982">
                  <c:v>0.39896884585814751</c:v>
                </c:pt>
                <c:pt idx="983">
                  <c:v>0.35299285391409607</c:v>
                </c:pt>
                <c:pt idx="984">
                  <c:v>0.32515773193052144</c:v>
                </c:pt>
                <c:pt idx="985">
                  <c:v>0.34398318770187286</c:v>
                </c:pt>
                <c:pt idx="986">
                  <c:v>0.33604696697849334</c:v>
                </c:pt>
                <c:pt idx="987">
                  <c:v>0.36476609816187611</c:v>
                </c:pt>
                <c:pt idx="988">
                  <c:v>0.36442122176887071</c:v>
                </c:pt>
                <c:pt idx="989">
                  <c:v>0.34478460798729538</c:v>
                </c:pt>
                <c:pt idx="990">
                  <c:v>0.34429887178689045</c:v>
                </c:pt>
                <c:pt idx="991">
                  <c:v>0.33851905878764277</c:v>
                </c:pt>
                <c:pt idx="992">
                  <c:v>0.33114140943941717</c:v>
                </c:pt>
                <c:pt idx="993">
                  <c:v>0.29005652852191521</c:v>
                </c:pt>
                <c:pt idx="994">
                  <c:v>0.31408388296789713</c:v>
                </c:pt>
                <c:pt idx="995">
                  <c:v>0.2913143573025474</c:v>
                </c:pt>
                <c:pt idx="996">
                  <c:v>0.28284385164438564</c:v>
                </c:pt>
                <c:pt idx="997">
                  <c:v>0.30294188404245093</c:v>
                </c:pt>
                <c:pt idx="998">
                  <c:v>0.31708053639701728</c:v>
                </c:pt>
                <c:pt idx="999">
                  <c:v>0.33098606196741098</c:v>
                </c:pt>
                <c:pt idx="1000">
                  <c:v>0.32257862230978152</c:v>
                </c:pt>
                <c:pt idx="1001">
                  <c:v>0.32998548581987563</c:v>
                </c:pt>
                <c:pt idx="1002">
                  <c:v>0.33831026397126784</c:v>
                </c:pt>
                <c:pt idx="1003">
                  <c:v>0.36669429899639749</c:v>
                </c:pt>
                <c:pt idx="1004">
                  <c:v>0.36326539966964533</c:v>
                </c:pt>
                <c:pt idx="1005">
                  <c:v>0.3507247212580844</c:v>
                </c:pt>
                <c:pt idx="1006">
                  <c:v>0.32411341816221828</c:v>
                </c:pt>
                <c:pt idx="1007">
                  <c:v>0.32215121448784356</c:v>
                </c:pt>
                <c:pt idx="1008">
                  <c:v>0.31214596738732836</c:v>
                </c:pt>
                <c:pt idx="1009">
                  <c:v>0.32604651372933779</c:v>
                </c:pt>
                <c:pt idx="1010">
                  <c:v>0.32899472620377734</c:v>
                </c:pt>
                <c:pt idx="1011">
                  <c:v>0.30687613407609526</c:v>
                </c:pt>
                <c:pt idx="1012">
                  <c:v>0.28315476399125328</c:v>
                </c:pt>
                <c:pt idx="1013">
                  <c:v>0.28705977605296007</c:v>
                </c:pt>
                <c:pt idx="1014">
                  <c:v>0.28705977605296007</c:v>
                </c:pt>
                <c:pt idx="1015">
                  <c:v>0.27862335663288817</c:v>
                </c:pt>
                <c:pt idx="1016">
                  <c:v>0.29848340769875215</c:v>
                </c:pt>
                <c:pt idx="1017">
                  <c:v>0.30271865804480913</c:v>
                </c:pt>
                <c:pt idx="1018">
                  <c:v>0.33264729044035746</c:v>
                </c:pt>
                <c:pt idx="1019">
                  <c:v>0.32973798814059707</c:v>
                </c:pt>
                <c:pt idx="1020">
                  <c:v>0.34060294480719677</c:v>
                </c:pt>
                <c:pt idx="1021">
                  <c:v>0.35527105808559845</c:v>
                </c:pt>
                <c:pt idx="1022">
                  <c:v>0.31140784581776382</c:v>
                </c:pt>
                <c:pt idx="1023">
                  <c:v>0.31140784581776382</c:v>
                </c:pt>
                <c:pt idx="1024">
                  <c:v>0.30941162079486006</c:v>
                </c:pt>
                <c:pt idx="1025">
                  <c:v>0.27887601085676184</c:v>
                </c:pt>
                <c:pt idx="1026">
                  <c:v>0.28112958221929318</c:v>
                </c:pt>
                <c:pt idx="1027">
                  <c:v>0.28067311574914844</c:v>
                </c:pt>
                <c:pt idx="1028">
                  <c:v>0.28761372369995075</c:v>
                </c:pt>
                <c:pt idx="1029">
                  <c:v>0.28735632971658309</c:v>
                </c:pt>
                <c:pt idx="1030">
                  <c:v>0.26278494565818167</c:v>
                </c:pt>
                <c:pt idx="1031">
                  <c:v>0.23655248258955153</c:v>
                </c:pt>
                <c:pt idx="1032">
                  <c:v>0.23665932072404727</c:v>
                </c:pt>
                <c:pt idx="1033">
                  <c:v>0.21762008481997608</c:v>
                </c:pt>
                <c:pt idx="1034">
                  <c:v>0.19841565908018688</c:v>
                </c:pt>
                <c:pt idx="1035">
                  <c:v>0.17374243780791221</c:v>
                </c:pt>
                <c:pt idx="1036">
                  <c:v>0.1419195807113327</c:v>
                </c:pt>
                <c:pt idx="1037">
                  <c:v>0.1419195807113327</c:v>
                </c:pt>
                <c:pt idx="1038">
                  <c:v>0.19855164349803944</c:v>
                </c:pt>
                <c:pt idx="1039">
                  <c:v>0.20881445768478724</c:v>
                </c:pt>
                <c:pt idx="1040">
                  <c:v>0.20731359365412594</c:v>
                </c:pt>
                <c:pt idx="1041">
                  <c:v>0.21756668020196157</c:v>
                </c:pt>
                <c:pt idx="1042">
                  <c:v>0.21756668020196157</c:v>
                </c:pt>
                <c:pt idx="1043">
                  <c:v>0.21911116353579763</c:v>
                </c:pt>
                <c:pt idx="1044">
                  <c:v>0.18892999419349099</c:v>
                </c:pt>
                <c:pt idx="1045">
                  <c:v>0.22975274968442028</c:v>
                </c:pt>
                <c:pt idx="1046">
                  <c:v>0.23837384525339034</c:v>
                </c:pt>
                <c:pt idx="1047">
                  <c:v>0.25038023881153704</c:v>
                </c:pt>
                <c:pt idx="1048">
                  <c:v>0.25550435954919881</c:v>
                </c:pt>
                <c:pt idx="1049">
                  <c:v>0.26117725555747295</c:v>
                </c:pt>
                <c:pt idx="1050">
                  <c:v>0.26099274532498473</c:v>
                </c:pt>
                <c:pt idx="1051">
                  <c:v>0.25436307596643859</c:v>
                </c:pt>
                <c:pt idx="1052">
                  <c:v>0.26781196801439711</c:v>
                </c:pt>
                <c:pt idx="1053">
                  <c:v>0.27062903352920542</c:v>
                </c:pt>
                <c:pt idx="1054">
                  <c:v>0.28027488677433898</c:v>
                </c:pt>
                <c:pt idx="1055">
                  <c:v>0.29715281462042964</c:v>
                </c:pt>
                <c:pt idx="1056">
                  <c:v>0.29715281462042964</c:v>
                </c:pt>
                <c:pt idx="1057">
                  <c:v>0.27878863307800383</c:v>
                </c:pt>
                <c:pt idx="1058">
                  <c:v>0.28160568934569774</c:v>
                </c:pt>
                <c:pt idx="1059">
                  <c:v>0.28336883274070113</c:v>
                </c:pt>
                <c:pt idx="1060">
                  <c:v>0.29426295291749893</c:v>
                </c:pt>
                <c:pt idx="1061">
                  <c:v>0.28410713037854585</c:v>
                </c:pt>
                <c:pt idx="1062">
                  <c:v>0.28223721357528864</c:v>
                </c:pt>
                <c:pt idx="1063">
                  <c:v>0.30217505339084627</c:v>
                </c:pt>
                <c:pt idx="1064">
                  <c:v>0.31337037319486871</c:v>
                </c:pt>
                <c:pt idx="1065">
                  <c:v>0.31455058094592525</c:v>
                </c:pt>
                <c:pt idx="1066">
                  <c:v>0.32345829117455427</c:v>
                </c:pt>
                <c:pt idx="1067">
                  <c:v>0.32968968866188653</c:v>
                </c:pt>
                <c:pt idx="1068">
                  <c:v>0.32673192691842701</c:v>
                </c:pt>
                <c:pt idx="1069">
                  <c:v>0.31431756360505858</c:v>
                </c:pt>
                <c:pt idx="1070">
                  <c:v>0.31520630514156833</c:v>
                </c:pt>
                <c:pt idx="1071">
                  <c:v>0.31613891793254401</c:v>
                </c:pt>
                <c:pt idx="1072">
                  <c:v>0.33310423813525647</c:v>
                </c:pt>
                <c:pt idx="1073">
                  <c:v>0.33713553202033508</c:v>
                </c:pt>
                <c:pt idx="1074">
                  <c:v>0.33358998344363</c:v>
                </c:pt>
                <c:pt idx="1075">
                  <c:v>0.3480977754760175</c:v>
                </c:pt>
                <c:pt idx="1076">
                  <c:v>0.3480977754760175</c:v>
                </c:pt>
                <c:pt idx="1077">
                  <c:v>0.35011822353603428</c:v>
                </c:pt>
                <c:pt idx="1078">
                  <c:v>0.35251753213226222</c:v>
                </c:pt>
                <c:pt idx="1079">
                  <c:v>0.3477480143069509</c:v>
                </c:pt>
                <c:pt idx="1080">
                  <c:v>0.35638856160147414</c:v>
                </c:pt>
                <c:pt idx="1081">
                  <c:v>0.35805944241496857</c:v>
                </c:pt>
                <c:pt idx="1082">
                  <c:v>0.35698589642573952</c:v>
                </c:pt>
                <c:pt idx="1083">
                  <c:v>0.35624769609808404</c:v>
                </c:pt>
                <c:pt idx="1084">
                  <c:v>0.35241561823275891</c:v>
                </c:pt>
                <c:pt idx="1085">
                  <c:v>0.3617409566934715</c:v>
                </c:pt>
                <c:pt idx="1086">
                  <c:v>0.35645658473692676</c:v>
                </c:pt>
                <c:pt idx="1087">
                  <c:v>0.35492175411129701</c:v>
                </c:pt>
                <c:pt idx="1088">
                  <c:v>0.34608210909529946</c:v>
                </c:pt>
                <c:pt idx="1089">
                  <c:v>0.33514424970142387</c:v>
                </c:pt>
                <c:pt idx="1090">
                  <c:v>0.33229812270433534</c:v>
                </c:pt>
                <c:pt idx="1091">
                  <c:v>0.351837660263842</c:v>
                </c:pt>
                <c:pt idx="1092">
                  <c:v>0.35583006946265239</c:v>
                </c:pt>
                <c:pt idx="1093">
                  <c:v>0.36525251899678857</c:v>
                </c:pt>
                <c:pt idx="1094">
                  <c:v>0.36406747981029941</c:v>
                </c:pt>
                <c:pt idx="1095">
                  <c:v>0.37086721979040571</c:v>
                </c:pt>
                <c:pt idx="1096">
                  <c:v>0.37594758516358806</c:v>
                </c:pt>
                <c:pt idx="1097">
                  <c:v>0.37576788640896575</c:v>
                </c:pt>
                <c:pt idx="1098">
                  <c:v>0.37171707544422317</c:v>
                </c:pt>
                <c:pt idx="1099">
                  <c:v>0.3866036075711401</c:v>
                </c:pt>
                <c:pt idx="1100">
                  <c:v>0.36029349741928152</c:v>
                </c:pt>
                <c:pt idx="1101">
                  <c:v>0.35915221117494678</c:v>
                </c:pt>
                <c:pt idx="1102">
                  <c:v>0.36891463453671935</c:v>
                </c:pt>
                <c:pt idx="1103">
                  <c:v>0.36255698429954042</c:v>
                </c:pt>
                <c:pt idx="1104">
                  <c:v>0.36744785534354407</c:v>
                </c:pt>
                <c:pt idx="1105">
                  <c:v>0.3766566320868272</c:v>
                </c:pt>
                <c:pt idx="1106">
                  <c:v>0.39258262200078686</c:v>
                </c:pt>
                <c:pt idx="1107">
                  <c:v>0.39260699219667194</c:v>
                </c:pt>
                <c:pt idx="1108">
                  <c:v>0.39559884120656741</c:v>
                </c:pt>
                <c:pt idx="1109">
                  <c:v>0.39850816237490028</c:v>
                </c:pt>
                <c:pt idx="1110">
                  <c:v>0.40499224757418006</c:v>
                </c:pt>
                <c:pt idx="1111">
                  <c:v>0.40646392075382431</c:v>
                </c:pt>
                <c:pt idx="1112">
                  <c:v>0.39793020091465059</c:v>
                </c:pt>
                <c:pt idx="1113">
                  <c:v>0.40279202042250573</c:v>
                </c:pt>
                <c:pt idx="1114">
                  <c:v>0.40284546679848399</c:v>
                </c:pt>
                <c:pt idx="1115">
                  <c:v>0.41211732139910451</c:v>
                </c:pt>
                <c:pt idx="1116">
                  <c:v>0.41122853475701593</c:v>
                </c:pt>
                <c:pt idx="1117">
                  <c:v>0.4119473581234796</c:v>
                </c:pt>
                <c:pt idx="1118">
                  <c:v>0.40873687222057842</c:v>
                </c:pt>
                <c:pt idx="1119">
                  <c:v>0.41096139452813296</c:v>
                </c:pt>
                <c:pt idx="1120">
                  <c:v>0.41096139452813296</c:v>
                </c:pt>
                <c:pt idx="1121">
                  <c:v>0.41238931567862314</c:v>
                </c:pt>
                <c:pt idx="1122">
                  <c:v>0.42487654622029414</c:v>
                </c:pt>
                <c:pt idx="1123">
                  <c:v>0.42175350180628857</c:v>
                </c:pt>
                <c:pt idx="1124">
                  <c:v>0.42122887476412219</c:v>
                </c:pt>
                <c:pt idx="1125">
                  <c:v>0.42788774419876585</c:v>
                </c:pt>
                <c:pt idx="1126">
                  <c:v>0.42941775447442976</c:v>
                </c:pt>
                <c:pt idx="1127">
                  <c:v>0.43077773111439188</c:v>
                </c:pt>
                <c:pt idx="1128">
                  <c:v>0.4200437504200254</c:v>
                </c:pt>
                <c:pt idx="1129">
                  <c:v>0.41702757749413322</c:v>
                </c:pt>
                <c:pt idx="1130">
                  <c:v>0.43068528605374357</c:v>
                </c:pt>
                <c:pt idx="1131">
                  <c:v>0.42428869213979725</c:v>
                </c:pt>
                <c:pt idx="1132">
                  <c:v>0.40077126454179246</c:v>
                </c:pt>
                <c:pt idx="1133">
                  <c:v>0.39852246635369704</c:v>
                </c:pt>
                <c:pt idx="1134">
                  <c:v>0.39429697057385615</c:v>
                </c:pt>
                <c:pt idx="1135">
                  <c:v>0.39948417359348198</c:v>
                </c:pt>
                <c:pt idx="1136">
                  <c:v>0.36571378079416705</c:v>
                </c:pt>
                <c:pt idx="1137">
                  <c:v>0.37666126051818627</c:v>
                </c:pt>
                <c:pt idx="1138">
                  <c:v>0.3846995580851269</c:v>
                </c:pt>
                <c:pt idx="1139">
                  <c:v>0.3970168622171657</c:v>
                </c:pt>
                <c:pt idx="1140">
                  <c:v>0.38886205568734544</c:v>
                </c:pt>
                <c:pt idx="1141">
                  <c:v>0.37948807012868935</c:v>
                </c:pt>
                <c:pt idx="1142">
                  <c:v>0.39120798005441126</c:v>
                </c:pt>
                <c:pt idx="1143">
                  <c:v>0.38727865223554558</c:v>
                </c:pt>
                <c:pt idx="1144">
                  <c:v>0.37075047564494601</c:v>
                </c:pt>
                <c:pt idx="1145">
                  <c:v>0.37260586865876011</c:v>
                </c:pt>
                <c:pt idx="1146">
                  <c:v>0.37260586865876011</c:v>
                </c:pt>
                <c:pt idx="1147">
                  <c:v>0.36110933368463494</c:v>
                </c:pt>
                <c:pt idx="1148">
                  <c:v>0.35170148208114016</c:v>
                </c:pt>
                <c:pt idx="1149">
                  <c:v>0.35453798709024298</c:v>
                </c:pt>
                <c:pt idx="1150">
                  <c:v>0.33666431653539242</c:v>
                </c:pt>
                <c:pt idx="1151">
                  <c:v>0.3329681723673088</c:v>
                </c:pt>
                <c:pt idx="1152">
                  <c:v>0.3615368394357088</c:v>
                </c:pt>
                <c:pt idx="1153">
                  <c:v>0.37264949888865728</c:v>
                </c:pt>
                <c:pt idx="1154">
                  <c:v>0.38107151342754353</c:v>
                </c:pt>
                <c:pt idx="1155">
                  <c:v>0.39556958785405172</c:v>
                </c:pt>
                <c:pt idx="1156">
                  <c:v>0.40207299795623519</c:v>
                </c:pt>
                <c:pt idx="1157">
                  <c:v>0.40158241261425021</c:v>
                </c:pt>
                <c:pt idx="1158">
                  <c:v>0.39872654829030751</c:v>
                </c:pt>
                <c:pt idx="1159">
                  <c:v>0.40445766247474113</c:v>
                </c:pt>
                <c:pt idx="1160">
                  <c:v>0.4021943789516631</c:v>
                </c:pt>
                <c:pt idx="1161">
                  <c:v>0.40350087356425113</c:v>
                </c:pt>
                <c:pt idx="1162">
                  <c:v>0.41713925295302445</c:v>
                </c:pt>
                <c:pt idx="1163">
                  <c:v>0.4213696403653695</c:v>
                </c:pt>
                <c:pt idx="1164">
                  <c:v>0.43483312365914206</c:v>
                </c:pt>
                <c:pt idx="1165">
                  <c:v>0.43302638178983055</c:v>
                </c:pt>
                <c:pt idx="1166">
                  <c:v>0.43054452339920868</c:v>
                </c:pt>
                <c:pt idx="1167">
                  <c:v>0.41695950038720042</c:v>
                </c:pt>
                <c:pt idx="1168">
                  <c:v>0.41521111405967259</c:v>
                </c:pt>
                <c:pt idx="1169">
                  <c:v>0.42062172088672312</c:v>
                </c:pt>
                <c:pt idx="1170">
                  <c:v>0.4288008794136422</c:v>
                </c:pt>
                <c:pt idx="1171">
                  <c:v>0.43976306840076762</c:v>
                </c:pt>
                <c:pt idx="1172">
                  <c:v>0.44397888183424383</c:v>
                </c:pt>
                <c:pt idx="1173">
                  <c:v>0.4550576365276513</c:v>
                </c:pt>
                <c:pt idx="1174">
                  <c:v>0.4550576365276513</c:v>
                </c:pt>
                <c:pt idx="1175">
                  <c:v>0.45242994794184588</c:v>
                </c:pt>
                <c:pt idx="1176">
                  <c:v>0.44540686817156772</c:v>
                </c:pt>
                <c:pt idx="1177">
                  <c:v>0.44719420048847391</c:v>
                </c:pt>
                <c:pt idx="1178">
                  <c:v>0.45372204489667523</c:v>
                </c:pt>
                <c:pt idx="1179">
                  <c:v>0.4570441341253344</c:v>
                </c:pt>
                <c:pt idx="1180">
                  <c:v>0.46377592572249604</c:v>
                </c:pt>
                <c:pt idx="1181">
                  <c:v>0.46403335999455297</c:v>
                </c:pt>
                <c:pt idx="1182">
                  <c:v>0.45905008324380359</c:v>
                </c:pt>
                <c:pt idx="1183">
                  <c:v>0.44952073534012182</c:v>
                </c:pt>
                <c:pt idx="1184">
                  <c:v>0.45471291861411012</c:v>
                </c:pt>
                <c:pt idx="1185">
                  <c:v>0.44572759332970624</c:v>
                </c:pt>
                <c:pt idx="1186">
                  <c:v>0.44981710851568213</c:v>
                </c:pt>
                <c:pt idx="1187">
                  <c:v>0.45974470216990104</c:v>
                </c:pt>
                <c:pt idx="1188">
                  <c:v>0.46658820429537884</c:v>
                </c:pt>
                <c:pt idx="1189">
                  <c:v>0.45887043052909493</c:v>
                </c:pt>
                <c:pt idx="1190">
                  <c:v>0.46964811302001053</c:v>
                </c:pt>
                <c:pt idx="1191">
                  <c:v>0.46727301470455895</c:v>
                </c:pt>
                <c:pt idx="1192">
                  <c:v>0.46348935778154021</c:v>
                </c:pt>
                <c:pt idx="1193">
                  <c:v>0.44755854437740927</c:v>
                </c:pt>
                <c:pt idx="1194">
                  <c:v>0.43453225454826594</c:v>
                </c:pt>
                <c:pt idx="1195">
                  <c:v>0.42408498649806736</c:v>
                </c:pt>
                <c:pt idx="1196">
                  <c:v>0.3816788685871253</c:v>
                </c:pt>
                <c:pt idx="1197">
                  <c:v>0.39966421005310115</c:v>
                </c:pt>
                <c:pt idx="1198">
                  <c:v>0.40073758454250674</c:v>
                </c:pt>
                <c:pt idx="1199">
                  <c:v>0.42701864332496853</c:v>
                </c:pt>
                <c:pt idx="1200">
                  <c:v>0.41757663176954463</c:v>
                </c:pt>
                <c:pt idx="1201">
                  <c:v>0.40011591512304956</c:v>
                </c:pt>
                <c:pt idx="1202">
                  <c:v>0.42130203511475783</c:v>
                </c:pt>
                <c:pt idx="1203">
                  <c:v>0.37966811886054819</c:v>
                </c:pt>
                <c:pt idx="1204">
                  <c:v>0.38306799361581256</c:v>
                </c:pt>
                <c:pt idx="1205">
                  <c:v>0.40302029845987342</c:v>
                </c:pt>
                <c:pt idx="1206">
                  <c:v>0.42000507980039004</c:v>
                </c:pt>
                <c:pt idx="1207">
                  <c:v>0.40876616559529388</c:v>
                </c:pt>
                <c:pt idx="1208">
                  <c:v>0.42038397840972519</c:v>
                </c:pt>
                <c:pt idx="1209">
                  <c:v>0.41966512207825213</c:v>
                </c:pt>
                <c:pt idx="1210">
                  <c:v>0.38283006492127325</c:v>
                </c:pt>
                <c:pt idx="1211">
                  <c:v>0.39801767369600305</c:v>
                </c:pt>
                <c:pt idx="1212">
                  <c:v>0.39353954348361997</c:v>
                </c:pt>
                <c:pt idx="1213">
                  <c:v>0.40266092869470116</c:v>
                </c:pt>
                <c:pt idx="1214">
                  <c:v>0.42045689466871994</c:v>
                </c:pt>
                <c:pt idx="1215">
                  <c:v>0.42136995015604395</c:v>
                </c:pt>
                <c:pt idx="1216">
                  <c:v>0.42136995015604395</c:v>
                </c:pt>
                <c:pt idx="1217">
                  <c:v>0.41156377673292233</c:v>
                </c:pt>
                <c:pt idx="1218">
                  <c:v>0.42686806412536282</c:v>
                </c:pt>
                <c:pt idx="1219">
                  <c:v>0.44543134653470173</c:v>
                </c:pt>
                <c:pt idx="1220">
                  <c:v>0.44674757077316984</c:v>
                </c:pt>
                <c:pt idx="1221">
                  <c:v>0.44661157650151706</c:v>
                </c:pt>
                <c:pt idx="1222">
                  <c:v>0.4470778194126237</c:v>
                </c:pt>
                <c:pt idx="1223">
                  <c:v>0.45753972898207484</c:v>
                </c:pt>
                <c:pt idx="1224">
                  <c:v>0.46173620449277375</c:v>
                </c:pt>
                <c:pt idx="1225">
                  <c:v>0.4606773227862393</c:v>
                </c:pt>
                <c:pt idx="1226">
                  <c:v>0.45609722297291078</c:v>
                </c:pt>
                <c:pt idx="1227">
                  <c:v>0.45985650197832117</c:v>
                </c:pt>
                <c:pt idx="1228">
                  <c:v>0.46035678020298421</c:v>
                </c:pt>
                <c:pt idx="1229">
                  <c:v>0.46038598733858804</c:v>
                </c:pt>
                <c:pt idx="1230">
                  <c:v>0.45323652169897333</c:v>
                </c:pt>
                <c:pt idx="1231">
                  <c:v>0.45309570308002067</c:v>
                </c:pt>
                <c:pt idx="1232">
                  <c:v>0.44086586840461806</c:v>
                </c:pt>
                <c:pt idx="1233">
                  <c:v>0.44973954171579855</c:v>
                </c:pt>
                <c:pt idx="1234">
                  <c:v>0.44621826934292508</c:v>
                </c:pt>
                <c:pt idx="1235">
                  <c:v>0.43852959453579032</c:v>
                </c:pt>
                <c:pt idx="1236">
                  <c:v>0.44579073090246535</c:v>
                </c:pt>
                <c:pt idx="1237">
                  <c:v>0.42806764980677059</c:v>
                </c:pt>
                <c:pt idx="1238">
                  <c:v>0.40250066905875004</c:v>
                </c:pt>
                <c:pt idx="1239">
                  <c:v>0.41368127816742617</c:v>
                </c:pt>
                <c:pt idx="1240">
                  <c:v>0.43377944353100473</c:v>
                </c:pt>
                <c:pt idx="1241">
                  <c:v>0.42735854904903969</c:v>
                </c:pt>
                <c:pt idx="1242">
                  <c:v>0.40514770813899736</c:v>
                </c:pt>
                <c:pt idx="1243">
                  <c:v>0.41794086139627162</c:v>
                </c:pt>
                <c:pt idx="1244">
                  <c:v>0.42703794458073174</c:v>
                </c:pt>
                <c:pt idx="1245">
                  <c:v>0.44264828411574131</c:v>
                </c:pt>
                <c:pt idx="1246">
                  <c:v>0.44064718668084435</c:v>
                </c:pt>
                <c:pt idx="1247">
                  <c:v>0.45498980906433917</c:v>
                </c:pt>
                <c:pt idx="1248">
                  <c:v>0.45208055694111504</c:v>
                </c:pt>
                <c:pt idx="1249">
                  <c:v>0.45609240866624856</c:v>
                </c:pt>
                <c:pt idx="1250">
                  <c:v>0.45038554568896294</c:v>
                </c:pt>
                <c:pt idx="1251">
                  <c:v>0.46035204401243024</c:v>
                </c:pt>
                <c:pt idx="1252">
                  <c:v>0.45514048567296306</c:v>
                </c:pt>
                <c:pt idx="1253">
                  <c:v>0.45928348890674697</c:v>
                </c:pt>
                <c:pt idx="1254">
                  <c:v>0.46208596988301798</c:v>
                </c:pt>
                <c:pt idx="1255">
                  <c:v>0.46804060741256071</c:v>
                </c:pt>
                <c:pt idx="1256">
                  <c:v>0.47623424117633673</c:v>
                </c:pt>
                <c:pt idx="1257">
                  <c:v>0.47500542379398158</c:v>
                </c:pt>
                <c:pt idx="1258">
                  <c:v>0.4798041621895901</c:v>
                </c:pt>
                <c:pt idx="1259">
                  <c:v>0.47533086218770704</c:v>
                </c:pt>
                <c:pt idx="1260">
                  <c:v>0.48958596633073181</c:v>
                </c:pt>
                <c:pt idx="1261">
                  <c:v>0.49510352681275793</c:v>
                </c:pt>
                <c:pt idx="1262">
                  <c:v>0.49333078256101603</c:v>
                </c:pt>
                <c:pt idx="1263">
                  <c:v>0.49437984743576524</c:v>
                </c:pt>
                <c:pt idx="1264">
                  <c:v>0.49845965385724966</c:v>
                </c:pt>
                <c:pt idx="1265">
                  <c:v>0.50229672952368887</c:v>
                </c:pt>
                <c:pt idx="1266">
                  <c:v>0.49934847219199874</c:v>
                </c:pt>
                <c:pt idx="1267">
                  <c:v>0.50169442777901385</c:v>
                </c:pt>
                <c:pt idx="1268">
                  <c:v>0.50276292841521153</c:v>
                </c:pt>
                <c:pt idx="1269">
                  <c:v>0.50402080109681213</c:v>
                </c:pt>
                <c:pt idx="1270">
                  <c:v>0.51559497813144461</c:v>
                </c:pt>
                <c:pt idx="1271">
                  <c:v>0.51635754974469128</c:v>
                </c:pt>
                <c:pt idx="1272">
                  <c:v>0.51545895626071259</c:v>
                </c:pt>
                <c:pt idx="1273">
                  <c:v>0.50976658932920604</c:v>
                </c:pt>
                <c:pt idx="1274">
                  <c:v>0.50737693077161583</c:v>
                </c:pt>
                <c:pt idx="1275">
                  <c:v>0.51065538515342812</c:v>
                </c:pt>
                <c:pt idx="1276">
                  <c:v>0.52199631321983642</c:v>
                </c:pt>
                <c:pt idx="1277">
                  <c:v>0.52533796266525257</c:v>
                </c:pt>
                <c:pt idx="1278">
                  <c:v>0.53170536396336177</c:v>
                </c:pt>
                <c:pt idx="1279">
                  <c:v>0.53170536396336177</c:v>
                </c:pt>
                <c:pt idx="1280">
                  <c:v>0.52556138740743186</c:v>
                </c:pt>
                <c:pt idx="1281">
                  <c:v>0.51239426707271818</c:v>
                </c:pt>
                <c:pt idx="1282">
                  <c:v>0.50235484268846275</c:v>
                </c:pt>
                <c:pt idx="1283">
                  <c:v>0.51185508870104224</c:v>
                </c:pt>
                <c:pt idx="1284">
                  <c:v>0.51412324929786601</c:v>
                </c:pt>
                <c:pt idx="1285">
                  <c:v>0.52795585534894141</c:v>
                </c:pt>
                <c:pt idx="1286">
                  <c:v>0.52312323656964366</c:v>
                </c:pt>
                <c:pt idx="1287">
                  <c:v>0.52145252269145037</c:v>
                </c:pt>
                <c:pt idx="1288">
                  <c:v>0.5258771500598407</c:v>
                </c:pt>
                <c:pt idx="1289">
                  <c:v>0.53896189757334834</c:v>
                </c:pt>
                <c:pt idx="1290">
                  <c:v>0.53907362620711208</c:v>
                </c:pt>
                <c:pt idx="1291">
                  <c:v>0.55007460128177921</c:v>
                </c:pt>
                <c:pt idx="1292">
                  <c:v>0.55059432579484291</c:v>
                </c:pt>
                <c:pt idx="1293">
                  <c:v>0.54992400386780171</c:v>
                </c:pt>
                <c:pt idx="1294">
                  <c:v>0.55683556447900928</c:v>
                </c:pt>
                <c:pt idx="1295">
                  <c:v>0.56453377384153369</c:v>
                </c:pt>
                <c:pt idx="1296">
                  <c:v>0.56588887912440899</c:v>
                </c:pt>
                <c:pt idx="1297">
                  <c:v>0.56558290443742809</c:v>
                </c:pt>
                <c:pt idx="1298">
                  <c:v>0.56558290443742809</c:v>
                </c:pt>
                <c:pt idx="1299">
                  <c:v>0.57361147972047721</c:v>
                </c:pt>
                <c:pt idx="1300">
                  <c:v>0.57366498251078779</c:v>
                </c:pt>
                <c:pt idx="1301">
                  <c:v>0.5645679399798893</c:v>
                </c:pt>
                <c:pt idx="1302">
                  <c:v>0.56917718842242881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D4-EB4F-B3D3-96DCB29FD2C8}"/>
            </c:ext>
          </c:extLst>
        </c:ser>
        <c:ser>
          <c:idx val="4"/>
          <c:order val="3"/>
          <c:tx>
            <c:strRef>
              <c:f>'Performance(2015-2020)'!$AM$2</c:f>
              <c:strCache>
                <c:ptCount val="1"/>
                <c:pt idx="0">
                  <c:v>MSCI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1300"/>
              <c:layout>
                <c:manualLayout>
                  <c:x val="-1.2850318250714056E-16"/>
                  <c:y val="5.06738015903329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D4-EB4F-B3D3-96DCB29FD2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'Performance(2015-2020)'!$V$3:$V$1305</c:f>
              <c:numCache>
                <c:formatCode>m/d/yy</c:formatCode>
                <c:ptCount val="1303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42037</c:v>
                </c:pt>
                <c:pt idx="23">
                  <c:v>42038</c:v>
                </c:pt>
                <c:pt idx="24">
                  <c:v>42039</c:v>
                </c:pt>
                <c:pt idx="25">
                  <c:v>42040</c:v>
                </c:pt>
                <c:pt idx="26">
                  <c:v>42041</c:v>
                </c:pt>
                <c:pt idx="27">
                  <c:v>42044</c:v>
                </c:pt>
                <c:pt idx="28">
                  <c:v>42045</c:v>
                </c:pt>
                <c:pt idx="29">
                  <c:v>42046</c:v>
                </c:pt>
                <c:pt idx="30">
                  <c:v>42047</c:v>
                </c:pt>
                <c:pt idx="31">
                  <c:v>42048</c:v>
                </c:pt>
                <c:pt idx="32">
                  <c:v>42051</c:v>
                </c:pt>
                <c:pt idx="33">
                  <c:v>42052</c:v>
                </c:pt>
                <c:pt idx="34">
                  <c:v>42053</c:v>
                </c:pt>
                <c:pt idx="35">
                  <c:v>42054</c:v>
                </c:pt>
                <c:pt idx="36">
                  <c:v>42055</c:v>
                </c:pt>
                <c:pt idx="37">
                  <c:v>42058</c:v>
                </c:pt>
                <c:pt idx="38">
                  <c:v>42059</c:v>
                </c:pt>
                <c:pt idx="39">
                  <c:v>42060</c:v>
                </c:pt>
                <c:pt idx="40">
                  <c:v>42061</c:v>
                </c:pt>
                <c:pt idx="41">
                  <c:v>42062</c:v>
                </c:pt>
                <c:pt idx="42">
                  <c:v>42065</c:v>
                </c:pt>
                <c:pt idx="43">
                  <c:v>42066</c:v>
                </c:pt>
                <c:pt idx="44">
                  <c:v>42067</c:v>
                </c:pt>
                <c:pt idx="45">
                  <c:v>42068</c:v>
                </c:pt>
                <c:pt idx="46">
                  <c:v>42069</c:v>
                </c:pt>
                <c:pt idx="47">
                  <c:v>42072</c:v>
                </c:pt>
                <c:pt idx="48">
                  <c:v>42073</c:v>
                </c:pt>
                <c:pt idx="49">
                  <c:v>42074</c:v>
                </c:pt>
                <c:pt idx="50">
                  <c:v>42075</c:v>
                </c:pt>
                <c:pt idx="51">
                  <c:v>42076</c:v>
                </c:pt>
                <c:pt idx="52">
                  <c:v>42079</c:v>
                </c:pt>
                <c:pt idx="53">
                  <c:v>42080</c:v>
                </c:pt>
                <c:pt idx="54">
                  <c:v>42081</c:v>
                </c:pt>
                <c:pt idx="55">
                  <c:v>42082</c:v>
                </c:pt>
                <c:pt idx="56">
                  <c:v>42083</c:v>
                </c:pt>
                <c:pt idx="57">
                  <c:v>42086</c:v>
                </c:pt>
                <c:pt idx="58">
                  <c:v>42087</c:v>
                </c:pt>
                <c:pt idx="59">
                  <c:v>42088</c:v>
                </c:pt>
                <c:pt idx="60">
                  <c:v>42089</c:v>
                </c:pt>
                <c:pt idx="61">
                  <c:v>42090</c:v>
                </c:pt>
                <c:pt idx="62">
                  <c:v>42093</c:v>
                </c:pt>
                <c:pt idx="63">
                  <c:v>42094</c:v>
                </c:pt>
                <c:pt idx="64">
                  <c:v>42095</c:v>
                </c:pt>
                <c:pt idx="65">
                  <c:v>42096</c:v>
                </c:pt>
                <c:pt idx="66">
                  <c:v>42097</c:v>
                </c:pt>
                <c:pt idx="67">
                  <c:v>42100</c:v>
                </c:pt>
                <c:pt idx="68">
                  <c:v>42101</c:v>
                </c:pt>
                <c:pt idx="69">
                  <c:v>42102</c:v>
                </c:pt>
                <c:pt idx="70">
                  <c:v>42103</c:v>
                </c:pt>
                <c:pt idx="71">
                  <c:v>42104</c:v>
                </c:pt>
                <c:pt idx="72">
                  <c:v>42107</c:v>
                </c:pt>
                <c:pt idx="73">
                  <c:v>42108</c:v>
                </c:pt>
                <c:pt idx="74">
                  <c:v>42109</c:v>
                </c:pt>
                <c:pt idx="75">
                  <c:v>42110</c:v>
                </c:pt>
                <c:pt idx="76">
                  <c:v>42111</c:v>
                </c:pt>
                <c:pt idx="77">
                  <c:v>42114</c:v>
                </c:pt>
                <c:pt idx="78">
                  <c:v>42115</c:v>
                </c:pt>
                <c:pt idx="79">
                  <c:v>42116</c:v>
                </c:pt>
                <c:pt idx="80">
                  <c:v>42117</c:v>
                </c:pt>
                <c:pt idx="81">
                  <c:v>42118</c:v>
                </c:pt>
                <c:pt idx="82">
                  <c:v>42121</c:v>
                </c:pt>
                <c:pt idx="83">
                  <c:v>42122</c:v>
                </c:pt>
                <c:pt idx="84">
                  <c:v>42123</c:v>
                </c:pt>
                <c:pt idx="85">
                  <c:v>42124</c:v>
                </c:pt>
                <c:pt idx="86">
                  <c:v>42125</c:v>
                </c:pt>
                <c:pt idx="87">
                  <c:v>42128</c:v>
                </c:pt>
                <c:pt idx="88">
                  <c:v>42129</c:v>
                </c:pt>
                <c:pt idx="89">
                  <c:v>42130</c:v>
                </c:pt>
                <c:pt idx="90">
                  <c:v>42131</c:v>
                </c:pt>
                <c:pt idx="91">
                  <c:v>42132</c:v>
                </c:pt>
                <c:pt idx="92">
                  <c:v>42135</c:v>
                </c:pt>
                <c:pt idx="93">
                  <c:v>42136</c:v>
                </c:pt>
                <c:pt idx="94">
                  <c:v>42137</c:v>
                </c:pt>
                <c:pt idx="95">
                  <c:v>42138</c:v>
                </c:pt>
                <c:pt idx="96">
                  <c:v>42139</c:v>
                </c:pt>
                <c:pt idx="97">
                  <c:v>42142</c:v>
                </c:pt>
                <c:pt idx="98">
                  <c:v>42143</c:v>
                </c:pt>
                <c:pt idx="99">
                  <c:v>42144</c:v>
                </c:pt>
                <c:pt idx="100">
                  <c:v>42145</c:v>
                </c:pt>
                <c:pt idx="101">
                  <c:v>42146</c:v>
                </c:pt>
                <c:pt idx="102">
                  <c:v>42149</c:v>
                </c:pt>
                <c:pt idx="103">
                  <c:v>42150</c:v>
                </c:pt>
                <c:pt idx="104">
                  <c:v>42151</c:v>
                </c:pt>
                <c:pt idx="105">
                  <c:v>42152</c:v>
                </c:pt>
                <c:pt idx="106">
                  <c:v>42153</c:v>
                </c:pt>
                <c:pt idx="107">
                  <c:v>42156</c:v>
                </c:pt>
                <c:pt idx="108">
                  <c:v>42157</c:v>
                </c:pt>
                <c:pt idx="109">
                  <c:v>42158</c:v>
                </c:pt>
                <c:pt idx="110">
                  <c:v>42159</c:v>
                </c:pt>
                <c:pt idx="111">
                  <c:v>42160</c:v>
                </c:pt>
                <c:pt idx="112">
                  <c:v>42163</c:v>
                </c:pt>
                <c:pt idx="113">
                  <c:v>42164</c:v>
                </c:pt>
                <c:pt idx="114">
                  <c:v>42165</c:v>
                </c:pt>
                <c:pt idx="115">
                  <c:v>42166</c:v>
                </c:pt>
                <c:pt idx="116">
                  <c:v>42167</c:v>
                </c:pt>
                <c:pt idx="117">
                  <c:v>42170</c:v>
                </c:pt>
                <c:pt idx="118">
                  <c:v>42171</c:v>
                </c:pt>
                <c:pt idx="119">
                  <c:v>42172</c:v>
                </c:pt>
                <c:pt idx="120">
                  <c:v>42173</c:v>
                </c:pt>
                <c:pt idx="121">
                  <c:v>42174</c:v>
                </c:pt>
                <c:pt idx="122">
                  <c:v>42177</c:v>
                </c:pt>
                <c:pt idx="123">
                  <c:v>42178</c:v>
                </c:pt>
                <c:pt idx="124">
                  <c:v>42179</c:v>
                </c:pt>
                <c:pt idx="125">
                  <c:v>42180</c:v>
                </c:pt>
                <c:pt idx="126">
                  <c:v>42181</c:v>
                </c:pt>
                <c:pt idx="127">
                  <c:v>42184</c:v>
                </c:pt>
                <c:pt idx="128">
                  <c:v>42185</c:v>
                </c:pt>
                <c:pt idx="129">
                  <c:v>42186</c:v>
                </c:pt>
                <c:pt idx="130">
                  <c:v>42187</c:v>
                </c:pt>
                <c:pt idx="131">
                  <c:v>42188</c:v>
                </c:pt>
                <c:pt idx="132">
                  <c:v>42191</c:v>
                </c:pt>
                <c:pt idx="133">
                  <c:v>42192</c:v>
                </c:pt>
                <c:pt idx="134">
                  <c:v>42193</c:v>
                </c:pt>
                <c:pt idx="135">
                  <c:v>42194</c:v>
                </c:pt>
                <c:pt idx="136">
                  <c:v>42195</c:v>
                </c:pt>
                <c:pt idx="137">
                  <c:v>42198</c:v>
                </c:pt>
                <c:pt idx="138">
                  <c:v>42199</c:v>
                </c:pt>
                <c:pt idx="139">
                  <c:v>42200</c:v>
                </c:pt>
                <c:pt idx="140">
                  <c:v>42201</c:v>
                </c:pt>
                <c:pt idx="141">
                  <c:v>42202</c:v>
                </c:pt>
                <c:pt idx="142">
                  <c:v>42205</c:v>
                </c:pt>
                <c:pt idx="143">
                  <c:v>42206</c:v>
                </c:pt>
                <c:pt idx="144">
                  <c:v>42207</c:v>
                </c:pt>
                <c:pt idx="145">
                  <c:v>42208</c:v>
                </c:pt>
                <c:pt idx="146">
                  <c:v>42209</c:v>
                </c:pt>
                <c:pt idx="147">
                  <c:v>42212</c:v>
                </c:pt>
                <c:pt idx="148">
                  <c:v>42213</c:v>
                </c:pt>
                <c:pt idx="149">
                  <c:v>42214</c:v>
                </c:pt>
                <c:pt idx="150">
                  <c:v>42215</c:v>
                </c:pt>
                <c:pt idx="151">
                  <c:v>42216</c:v>
                </c:pt>
                <c:pt idx="152">
                  <c:v>42219</c:v>
                </c:pt>
                <c:pt idx="153">
                  <c:v>42220</c:v>
                </c:pt>
                <c:pt idx="154">
                  <c:v>42221</c:v>
                </c:pt>
                <c:pt idx="155">
                  <c:v>42222</c:v>
                </c:pt>
                <c:pt idx="156">
                  <c:v>42223</c:v>
                </c:pt>
                <c:pt idx="157">
                  <c:v>42226</c:v>
                </c:pt>
                <c:pt idx="158">
                  <c:v>42227</c:v>
                </c:pt>
                <c:pt idx="159">
                  <c:v>42228</c:v>
                </c:pt>
                <c:pt idx="160">
                  <c:v>42229</c:v>
                </c:pt>
                <c:pt idx="161">
                  <c:v>42230</c:v>
                </c:pt>
                <c:pt idx="162">
                  <c:v>42233</c:v>
                </c:pt>
                <c:pt idx="163">
                  <c:v>42234</c:v>
                </c:pt>
                <c:pt idx="164">
                  <c:v>42235</c:v>
                </c:pt>
                <c:pt idx="165">
                  <c:v>42236</c:v>
                </c:pt>
                <c:pt idx="166">
                  <c:v>42237</c:v>
                </c:pt>
                <c:pt idx="167">
                  <c:v>42240</c:v>
                </c:pt>
                <c:pt idx="168">
                  <c:v>42241</c:v>
                </c:pt>
                <c:pt idx="169">
                  <c:v>42242</c:v>
                </c:pt>
                <c:pt idx="170">
                  <c:v>42243</c:v>
                </c:pt>
                <c:pt idx="171">
                  <c:v>42244</c:v>
                </c:pt>
                <c:pt idx="172">
                  <c:v>42247</c:v>
                </c:pt>
                <c:pt idx="173">
                  <c:v>42248</c:v>
                </c:pt>
                <c:pt idx="174">
                  <c:v>42249</c:v>
                </c:pt>
                <c:pt idx="175">
                  <c:v>42250</c:v>
                </c:pt>
                <c:pt idx="176">
                  <c:v>42251</c:v>
                </c:pt>
                <c:pt idx="177">
                  <c:v>42254</c:v>
                </c:pt>
                <c:pt idx="178">
                  <c:v>42255</c:v>
                </c:pt>
                <c:pt idx="179">
                  <c:v>42256</c:v>
                </c:pt>
                <c:pt idx="180">
                  <c:v>42257</c:v>
                </c:pt>
                <c:pt idx="181">
                  <c:v>42258</c:v>
                </c:pt>
                <c:pt idx="182">
                  <c:v>42261</c:v>
                </c:pt>
                <c:pt idx="183">
                  <c:v>42262</c:v>
                </c:pt>
                <c:pt idx="184">
                  <c:v>42263</c:v>
                </c:pt>
                <c:pt idx="185">
                  <c:v>42264</c:v>
                </c:pt>
                <c:pt idx="186">
                  <c:v>42265</c:v>
                </c:pt>
                <c:pt idx="187">
                  <c:v>42268</c:v>
                </c:pt>
                <c:pt idx="188">
                  <c:v>42269</c:v>
                </c:pt>
                <c:pt idx="189">
                  <c:v>42270</c:v>
                </c:pt>
                <c:pt idx="190">
                  <c:v>42271</c:v>
                </c:pt>
                <c:pt idx="191">
                  <c:v>42272</c:v>
                </c:pt>
                <c:pt idx="192">
                  <c:v>42275</c:v>
                </c:pt>
                <c:pt idx="193">
                  <c:v>42276</c:v>
                </c:pt>
                <c:pt idx="194">
                  <c:v>42277</c:v>
                </c:pt>
                <c:pt idx="195">
                  <c:v>42278</c:v>
                </c:pt>
                <c:pt idx="196">
                  <c:v>42279</c:v>
                </c:pt>
                <c:pt idx="197">
                  <c:v>42282</c:v>
                </c:pt>
                <c:pt idx="198">
                  <c:v>42283</c:v>
                </c:pt>
                <c:pt idx="199">
                  <c:v>42284</c:v>
                </c:pt>
                <c:pt idx="200">
                  <c:v>42285</c:v>
                </c:pt>
                <c:pt idx="201">
                  <c:v>42286</c:v>
                </c:pt>
                <c:pt idx="202">
                  <c:v>42289</c:v>
                </c:pt>
                <c:pt idx="203">
                  <c:v>42290</c:v>
                </c:pt>
                <c:pt idx="204">
                  <c:v>42291</c:v>
                </c:pt>
                <c:pt idx="205">
                  <c:v>42292</c:v>
                </c:pt>
                <c:pt idx="206">
                  <c:v>42293</c:v>
                </c:pt>
                <c:pt idx="207">
                  <c:v>42296</c:v>
                </c:pt>
                <c:pt idx="208">
                  <c:v>42297</c:v>
                </c:pt>
                <c:pt idx="209">
                  <c:v>42298</c:v>
                </c:pt>
                <c:pt idx="210">
                  <c:v>42299</c:v>
                </c:pt>
                <c:pt idx="211">
                  <c:v>42300</c:v>
                </c:pt>
                <c:pt idx="212">
                  <c:v>42303</c:v>
                </c:pt>
                <c:pt idx="213">
                  <c:v>42304</c:v>
                </c:pt>
                <c:pt idx="214">
                  <c:v>42305</c:v>
                </c:pt>
                <c:pt idx="215">
                  <c:v>42306</c:v>
                </c:pt>
                <c:pt idx="216">
                  <c:v>42307</c:v>
                </c:pt>
                <c:pt idx="217">
                  <c:v>42310</c:v>
                </c:pt>
                <c:pt idx="218">
                  <c:v>42311</c:v>
                </c:pt>
                <c:pt idx="219">
                  <c:v>42312</c:v>
                </c:pt>
                <c:pt idx="220">
                  <c:v>42313</c:v>
                </c:pt>
                <c:pt idx="221">
                  <c:v>42314</c:v>
                </c:pt>
                <c:pt idx="222">
                  <c:v>42317</c:v>
                </c:pt>
                <c:pt idx="223">
                  <c:v>42318</c:v>
                </c:pt>
                <c:pt idx="224">
                  <c:v>42319</c:v>
                </c:pt>
                <c:pt idx="225">
                  <c:v>42320</c:v>
                </c:pt>
                <c:pt idx="226">
                  <c:v>42321</c:v>
                </c:pt>
                <c:pt idx="227">
                  <c:v>42324</c:v>
                </c:pt>
                <c:pt idx="228">
                  <c:v>42325</c:v>
                </c:pt>
                <c:pt idx="229">
                  <c:v>42326</c:v>
                </c:pt>
                <c:pt idx="230">
                  <c:v>42327</c:v>
                </c:pt>
                <c:pt idx="231">
                  <c:v>42328</c:v>
                </c:pt>
                <c:pt idx="232">
                  <c:v>42331</c:v>
                </c:pt>
                <c:pt idx="233">
                  <c:v>42332</c:v>
                </c:pt>
                <c:pt idx="234">
                  <c:v>42333</c:v>
                </c:pt>
                <c:pt idx="235">
                  <c:v>42334</c:v>
                </c:pt>
                <c:pt idx="236">
                  <c:v>42335</c:v>
                </c:pt>
                <c:pt idx="237">
                  <c:v>42338</c:v>
                </c:pt>
                <c:pt idx="238">
                  <c:v>42339</c:v>
                </c:pt>
                <c:pt idx="239">
                  <c:v>42340</c:v>
                </c:pt>
                <c:pt idx="240">
                  <c:v>42341</c:v>
                </c:pt>
                <c:pt idx="241">
                  <c:v>42342</c:v>
                </c:pt>
                <c:pt idx="242">
                  <c:v>42345</c:v>
                </c:pt>
                <c:pt idx="243">
                  <c:v>42346</c:v>
                </c:pt>
                <c:pt idx="244">
                  <c:v>42347</c:v>
                </c:pt>
                <c:pt idx="245">
                  <c:v>42348</c:v>
                </c:pt>
                <c:pt idx="246">
                  <c:v>42349</c:v>
                </c:pt>
                <c:pt idx="247">
                  <c:v>42352</c:v>
                </c:pt>
                <c:pt idx="248">
                  <c:v>42353</c:v>
                </c:pt>
                <c:pt idx="249">
                  <c:v>42354</c:v>
                </c:pt>
                <c:pt idx="250">
                  <c:v>42355</c:v>
                </c:pt>
                <c:pt idx="251">
                  <c:v>42356</c:v>
                </c:pt>
                <c:pt idx="252">
                  <c:v>42359</c:v>
                </c:pt>
                <c:pt idx="253">
                  <c:v>42360</c:v>
                </c:pt>
                <c:pt idx="254">
                  <c:v>42361</c:v>
                </c:pt>
                <c:pt idx="255">
                  <c:v>42362</c:v>
                </c:pt>
                <c:pt idx="256">
                  <c:v>42363</c:v>
                </c:pt>
                <c:pt idx="257">
                  <c:v>42366</c:v>
                </c:pt>
                <c:pt idx="258">
                  <c:v>42367</c:v>
                </c:pt>
                <c:pt idx="259">
                  <c:v>42368</c:v>
                </c:pt>
                <c:pt idx="260">
                  <c:v>42369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  <c:pt idx="1191">
                  <c:v>43675</c:v>
                </c:pt>
                <c:pt idx="1192">
                  <c:v>43676</c:v>
                </c:pt>
                <c:pt idx="1193">
                  <c:v>43677</c:v>
                </c:pt>
                <c:pt idx="1194">
                  <c:v>43678</c:v>
                </c:pt>
                <c:pt idx="1195">
                  <c:v>43679</c:v>
                </c:pt>
                <c:pt idx="1196">
                  <c:v>43682</c:v>
                </c:pt>
                <c:pt idx="1197">
                  <c:v>43683</c:v>
                </c:pt>
                <c:pt idx="1198">
                  <c:v>43684</c:v>
                </c:pt>
                <c:pt idx="1199">
                  <c:v>43685</c:v>
                </c:pt>
                <c:pt idx="1200">
                  <c:v>43686</c:v>
                </c:pt>
                <c:pt idx="1201">
                  <c:v>43689</c:v>
                </c:pt>
                <c:pt idx="1202">
                  <c:v>43690</c:v>
                </c:pt>
                <c:pt idx="1203">
                  <c:v>43691</c:v>
                </c:pt>
                <c:pt idx="1204">
                  <c:v>43692</c:v>
                </c:pt>
                <c:pt idx="1205">
                  <c:v>43693</c:v>
                </c:pt>
                <c:pt idx="1206">
                  <c:v>43696</c:v>
                </c:pt>
                <c:pt idx="1207">
                  <c:v>43697</c:v>
                </c:pt>
                <c:pt idx="1208">
                  <c:v>43698</c:v>
                </c:pt>
                <c:pt idx="1209">
                  <c:v>43699</c:v>
                </c:pt>
                <c:pt idx="1210">
                  <c:v>43700</c:v>
                </c:pt>
                <c:pt idx="1211">
                  <c:v>43703</c:v>
                </c:pt>
                <c:pt idx="1212">
                  <c:v>43704</c:v>
                </c:pt>
                <c:pt idx="1213">
                  <c:v>43705</c:v>
                </c:pt>
                <c:pt idx="1214">
                  <c:v>43706</c:v>
                </c:pt>
                <c:pt idx="1215">
                  <c:v>43707</c:v>
                </c:pt>
                <c:pt idx="1216">
                  <c:v>43710</c:v>
                </c:pt>
                <c:pt idx="1217">
                  <c:v>43711</c:v>
                </c:pt>
                <c:pt idx="1218">
                  <c:v>43712</c:v>
                </c:pt>
                <c:pt idx="1219">
                  <c:v>43713</c:v>
                </c:pt>
                <c:pt idx="1220">
                  <c:v>43714</c:v>
                </c:pt>
                <c:pt idx="1221">
                  <c:v>43717</c:v>
                </c:pt>
                <c:pt idx="1222">
                  <c:v>43718</c:v>
                </c:pt>
                <c:pt idx="1223">
                  <c:v>43719</c:v>
                </c:pt>
                <c:pt idx="1224">
                  <c:v>43720</c:v>
                </c:pt>
                <c:pt idx="1225">
                  <c:v>43721</c:v>
                </c:pt>
                <c:pt idx="1226">
                  <c:v>43724</c:v>
                </c:pt>
                <c:pt idx="1227">
                  <c:v>43725</c:v>
                </c:pt>
                <c:pt idx="1228">
                  <c:v>43726</c:v>
                </c:pt>
                <c:pt idx="1229">
                  <c:v>43727</c:v>
                </c:pt>
                <c:pt idx="1230">
                  <c:v>43728</c:v>
                </c:pt>
                <c:pt idx="1231">
                  <c:v>43731</c:v>
                </c:pt>
                <c:pt idx="1232">
                  <c:v>43732</c:v>
                </c:pt>
                <c:pt idx="1233">
                  <c:v>43733</c:v>
                </c:pt>
                <c:pt idx="1234">
                  <c:v>43734</c:v>
                </c:pt>
                <c:pt idx="1235">
                  <c:v>43735</c:v>
                </c:pt>
                <c:pt idx="1236">
                  <c:v>43738</c:v>
                </c:pt>
                <c:pt idx="1237">
                  <c:v>43739</c:v>
                </c:pt>
                <c:pt idx="1238">
                  <c:v>43740</c:v>
                </c:pt>
                <c:pt idx="1239">
                  <c:v>43741</c:v>
                </c:pt>
                <c:pt idx="1240">
                  <c:v>43742</c:v>
                </c:pt>
                <c:pt idx="1241">
                  <c:v>43745</c:v>
                </c:pt>
                <c:pt idx="1242">
                  <c:v>43746</c:v>
                </c:pt>
                <c:pt idx="1243">
                  <c:v>43747</c:v>
                </c:pt>
                <c:pt idx="1244">
                  <c:v>43748</c:v>
                </c:pt>
                <c:pt idx="1245">
                  <c:v>43749</c:v>
                </c:pt>
                <c:pt idx="1246">
                  <c:v>43752</c:v>
                </c:pt>
                <c:pt idx="1247">
                  <c:v>43753</c:v>
                </c:pt>
                <c:pt idx="1248">
                  <c:v>43754</c:v>
                </c:pt>
                <c:pt idx="1249">
                  <c:v>43755</c:v>
                </c:pt>
                <c:pt idx="1250">
                  <c:v>43756</c:v>
                </c:pt>
                <c:pt idx="1251">
                  <c:v>43759</c:v>
                </c:pt>
                <c:pt idx="1252">
                  <c:v>43760</c:v>
                </c:pt>
                <c:pt idx="1253">
                  <c:v>43761</c:v>
                </c:pt>
                <c:pt idx="1254">
                  <c:v>43762</c:v>
                </c:pt>
                <c:pt idx="1255">
                  <c:v>43763</c:v>
                </c:pt>
                <c:pt idx="1256">
                  <c:v>43766</c:v>
                </c:pt>
                <c:pt idx="1257">
                  <c:v>43767</c:v>
                </c:pt>
                <c:pt idx="1258">
                  <c:v>43768</c:v>
                </c:pt>
                <c:pt idx="1259">
                  <c:v>43769</c:v>
                </c:pt>
                <c:pt idx="1260">
                  <c:v>43770</c:v>
                </c:pt>
                <c:pt idx="1261">
                  <c:v>43773</c:v>
                </c:pt>
                <c:pt idx="1262">
                  <c:v>43774</c:v>
                </c:pt>
                <c:pt idx="1263">
                  <c:v>43775</c:v>
                </c:pt>
                <c:pt idx="1264">
                  <c:v>43776</c:v>
                </c:pt>
                <c:pt idx="1265">
                  <c:v>43777</c:v>
                </c:pt>
                <c:pt idx="1266">
                  <c:v>43780</c:v>
                </c:pt>
                <c:pt idx="1267">
                  <c:v>43781</c:v>
                </c:pt>
                <c:pt idx="1268">
                  <c:v>43782</c:v>
                </c:pt>
                <c:pt idx="1269">
                  <c:v>43783</c:v>
                </c:pt>
                <c:pt idx="1270">
                  <c:v>43784</c:v>
                </c:pt>
                <c:pt idx="1271">
                  <c:v>43787</c:v>
                </c:pt>
                <c:pt idx="1272">
                  <c:v>43788</c:v>
                </c:pt>
                <c:pt idx="1273">
                  <c:v>43789</c:v>
                </c:pt>
                <c:pt idx="1274">
                  <c:v>43790</c:v>
                </c:pt>
                <c:pt idx="1275">
                  <c:v>43791</c:v>
                </c:pt>
                <c:pt idx="1276">
                  <c:v>43794</c:v>
                </c:pt>
                <c:pt idx="1277">
                  <c:v>43795</c:v>
                </c:pt>
                <c:pt idx="1278">
                  <c:v>43796</c:v>
                </c:pt>
                <c:pt idx="1279">
                  <c:v>43797</c:v>
                </c:pt>
                <c:pt idx="1280">
                  <c:v>43798</c:v>
                </c:pt>
                <c:pt idx="1281">
                  <c:v>43801</c:v>
                </c:pt>
                <c:pt idx="1282">
                  <c:v>43802</c:v>
                </c:pt>
                <c:pt idx="1283">
                  <c:v>43803</c:v>
                </c:pt>
                <c:pt idx="1284">
                  <c:v>43804</c:v>
                </c:pt>
                <c:pt idx="1285">
                  <c:v>43805</c:v>
                </c:pt>
                <c:pt idx="1286">
                  <c:v>43808</c:v>
                </c:pt>
                <c:pt idx="1287">
                  <c:v>43809</c:v>
                </c:pt>
                <c:pt idx="1288">
                  <c:v>43810</c:v>
                </c:pt>
                <c:pt idx="1289">
                  <c:v>43811</c:v>
                </c:pt>
                <c:pt idx="1290">
                  <c:v>43812</c:v>
                </c:pt>
                <c:pt idx="1291">
                  <c:v>43815</c:v>
                </c:pt>
                <c:pt idx="1292">
                  <c:v>43816</c:v>
                </c:pt>
                <c:pt idx="1293">
                  <c:v>43817</c:v>
                </c:pt>
                <c:pt idx="1294">
                  <c:v>43818</c:v>
                </c:pt>
                <c:pt idx="1295">
                  <c:v>43819</c:v>
                </c:pt>
                <c:pt idx="1296">
                  <c:v>43822</c:v>
                </c:pt>
                <c:pt idx="1297">
                  <c:v>43823</c:v>
                </c:pt>
                <c:pt idx="1298">
                  <c:v>43824</c:v>
                </c:pt>
                <c:pt idx="1299">
                  <c:v>43825</c:v>
                </c:pt>
                <c:pt idx="1300">
                  <c:v>43826</c:v>
                </c:pt>
                <c:pt idx="1301">
                  <c:v>43829</c:v>
                </c:pt>
                <c:pt idx="1302">
                  <c:v>43830</c:v>
                </c:pt>
              </c:numCache>
            </c:numRef>
          </c:cat>
          <c:val>
            <c:numRef>
              <c:f>'Performance(2015-2020)'!$AM$3:$AM$1305</c:f>
              <c:numCache>
                <c:formatCode>General</c:formatCode>
                <c:ptCount val="1303"/>
                <c:pt idx="0">
                  <c:v>5.8490819865308899E-6</c:v>
                </c:pt>
                <c:pt idx="1">
                  <c:v>-2.9011446653448569E-3</c:v>
                </c:pt>
                <c:pt idx="2">
                  <c:v>-2.2472172992448858E-2</c:v>
                </c:pt>
                <c:pt idx="3">
                  <c:v>-3.2339574303812846E-2</c:v>
                </c:pt>
                <c:pt idx="4">
                  <c:v>-2.7753894026332437E-2</c:v>
                </c:pt>
                <c:pt idx="5">
                  <c:v>-9.0660770792022616E-3</c:v>
                </c:pt>
                <c:pt idx="6">
                  <c:v>-1.5131575099288086E-2</c:v>
                </c:pt>
                <c:pt idx="7">
                  <c:v>-1.9278574227774903E-2</c:v>
                </c:pt>
                <c:pt idx="8">
                  <c:v>-1.841291009376067E-2</c:v>
                </c:pt>
                <c:pt idx="9">
                  <c:v>-2.5905584118572356E-2</c:v>
                </c:pt>
                <c:pt idx="10">
                  <c:v>-2.7625214222627537E-2</c:v>
                </c:pt>
                <c:pt idx="11">
                  <c:v>-2.0191031017681382E-2</c:v>
                </c:pt>
                <c:pt idx="12">
                  <c:v>-1.6242900676738281E-2</c:v>
                </c:pt>
                <c:pt idx="13">
                  <c:v>-1.4271760047260051E-2</c:v>
                </c:pt>
                <c:pt idx="14">
                  <c:v>-8.9666426854300152E-3</c:v>
                </c:pt>
                <c:pt idx="15">
                  <c:v>4.679265589271342E-4</c:v>
                </c:pt>
                <c:pt idx="16">
                  <c:v>-1.1288728234098988E-3</c:v>
                </c:pt>
                <c:pt idx="17">
                  <c:v>1.6845356121359956E-3</c:v>
                </c:pt>
                <c:pt idx="18">
                  <c:v>-2.3805763685386117E-3</c:v>
                </c:pt>
                <c:pt idx="19">
                  <c:v>-1.1973070826533427E-2</c:v>
                </c:pt>
                <c:pt idx="20">
                  <c:v>-9.27664403071915E-3</c:v>
                </c:pt>
                <c:pt idx="21">
                  <c:v>-1.8793100422888398E-2</c:v>
                </c:pt>
                <c:pt idx="22">
                  <c:v>-8.9607936034438174E-3</c:v>
                </c:pt>
                <c:pt idx="23">
                  <c:v>3.2462405025532881E-3</c:v>
                </c:pt>
                <c:pt idx="24">
                  <c:v>3.193598764674066E-3</c:v>
                </c:pt>
                <c:pt idx="25">
                  <c:v>1.0423064100089752E-2</c:v>
                </c:pt>
                <c:pt idx="26">
                  <c:v>6.3638012014017864E-3</c:v>
                </c:pt>
                <c:pt idx="27">
                  <c:v>2.6671813858818449E-3</c:v>
                </c:pt>
                <c:pt idx="28">
                  <c:v>9.4521164903171861E-3</c:v>
                </c:pt>
                <c:pt idx="29">
                  <c:v>6.9662566460197972E-3</c:v>
                </c:pt>
                <c:pt idx="30">
                  <c:v>1.8453853667667275E-2</c:v>
                </c:pt>
                <c:pt idx="31">
                  <c:v>2.4864447524961308E-2</c:v>
                </c:pt>
                <c:pt idx="32">
                  <c:v>2.5291430509981838E-2</c:v>
                </c:pt>
                <c:pt idx="33">
                  <c:v>2.6396907005445724E-2</c:v>
                </c:pt>
                <c:pt idx="34">
                  <c:v>2.8876917767756582E-2</c:v>
                </c:pt>
                <c:pt idx="35">
                  <c:v>2.9906356197394901E-2</c:v>
                </c:pt>
                <c:pt idx="36">
                  <c:v>3.4170336965613446E-2</c:v>
                </c:pt>
                <c:pt idx="37">
                  <c:v>3.5492229494580974E-2</c:v>
                </c:pt>
                <c:pt idx="38">
                  <c:v>3.8165259962449127E-2</c:v>
                </c:pt>
                <c:pt idx="39">
                  <c:v>3.929998186784589E-2</c:v>
                </c:pt>
                <c:pt idx="40">
                  <c:v>3.762129533769687E-2</c:v>
                </c:pt>
                <c:pt idx="41">
                  <c:v>3.6960349073213106E-2</c:v>
                </c:pt>
                <c:pt idx="42">
                  <c:v>3.9177151146128075E-2</c:v>
                </c:pt>
                <c:pt idx="43">
                  <c:v>3.4451092900969593E-2</c:v>
                </c:pt>
                <c:pt idx="44">
                  <c:v>2.9970696099247629E-2</c:v>
                </c:pt>
                <c:pt idx="45">
                  <c:v>3.1625986301450304E-2</c:v>
                </c:pt>
                <c:pt idx="46">
                  <c:v>1.890423298063415E-2</c:v>
                </c:pt>
                <c:pt idx="47">
                  <c:v>1.8816496750835299E-2</c:v>
                </c:pt>
                <c:pt idx="48">
                  <c:v>1.6845356121359956E-3</c:v>
                </c:pt>
                <c:pt idx="49">
                  <c:v>6.5509718249745497E-4</c:v>
                </c:pt>
                <c:pt idx="50">
                  <c:v>1.1084010364573516E-2</c:v>
                </c:pt>
                <c:pt idx="51">
                  <c:v>5.9368182163812566E-3</c:v>
                </c:pt>
                <c:pt idx="52">
                  <c:v>1.7792907403183511E-2</c:v>
                </c:pt>
                <c:pt idx="53">
                  <c:v>1.5769125035826281E-2</c:v>
                </c:pt>
                <c:pt idx="54">
                  <c:v>2.5987471266385231E-2</c:v>
                </c:pt>
                <c:pt idx="55">
                  <c:v>2.435557739212868E-2</c:v>
                </c:pt>
                <c:pt idx="56">
                  <c:v>3.7960542092918992E-2</c:v>
                </c:pt>
                <c:pt idx="57">
                  <c:v>3.9966777214316629E-2</c:v>
                </c:pt>
                <c:pt idx="58">
                  <c:v>3.6697140383817217E-2</c:v>
                </c:pt>
                <c:pt idx="59">
                  <c:v>2.7379552779191796E-2</c:v>
                </c:pt>
                <c:pt idx="60">
                  <c:v>2.0606315838729738E-2</c:v>
                </c:pt>
                <c:pt idx="61">
                  <c:v>2.0559523182837047E-2</c:v>
                </c:pt>
                <c:pt idx="62">
                  <c:v>2.7865026584078079E-2</c:v>
                </c:pt>
                <c:pt idx="63">
                  <c:v>1.821404130621751E-2</c:v>
                </c:pt>
                <c:pt idx="64">
                  <c:v>1.6658185497786748E-2</c:v>
                </c:pt>
                <c:pt idx="65">
                  <c:v>2.3203308240772103E-2</c:v>
                </c:pt>
                <c:pt idx="66">
                  <c:v>2.3741423783537829E-2</c:v>
                </c:pt>
                <c:pt idx="67">
                  <c:v>3.206466745044434E-2</c:v>
                </c:pt>
                <c:pt idx="68">
                  <c:v>3.1918440400779735E-2</c:v>
                </c:pt>
                <c:pt idx="69">
                  <c:v>3.3205238437827855E-2</c:v>
                </c:pt>
                <c:pt idx="70">
                  <c:v>3.6375440874555354E-2</c:v>
                </c:pt>
                <c:pt idx="71">
                  <c:v>4.0826592266344441E-2</c:v>
                </c:pt>
                <c:pt idx="72">
                  <c:v>3.6504120678260144E-2</c:v>
                </c:pt>
                <c:pt idx="73">
                  <c:v>4.1048857381834614E-2</c:v>
                </c:pt>
                <c:pt idx="74">
                  <c:v>4.3353395684548213E-2</c:v>
                </c:pt>
                <c:pt idx="75">
                  <c:v>4.4985289558804542E-2</c:v>
                </c:pt>
                <c:pt idx="76">
                  <c:v>3.4708452508379617E-2</c:v>
                </c:pt>
                <c:pt idx="77">
                  <c:v>4.0621874396814084E-2</c:v>
                </c:pt>
                <c:pt idx="78">
                  <c:v>4.2277164599016981E-2</c:v>
                </c:pt>
                <c:pt idx="79">
                  <c:v>4.5096422116549517E-2</c:v>
                </c:pt>
                <c:pt idx="80">
                  <c:v>4.8336813537116052E-2</c:v>
                </c:pt>
                <c:pt idx="81">
                  <c:v>5.2752870436985511E-2</c:v>
                </c:pt>
                <c:pt idx="82">
                  <c:v>5.3753063456690953E-2</c:v>
                </c:pt>
                <c:pt idx="83">
                  <c:v>5.4817596378249123E-2</c:v>
                </c:pt>
                <c:pt idx="84">
                  <c:v>5.0419086724339257E-2</c:v>
                </c:pt>
                <c:pt idx="85">
                  <c:v>4.0200740493780307E-2</c:v>
                </c:pt>
                <c:pt idx="86">
                  <c:v>4.5464914281704294E-2</c:v>
                </c:pt>
                <c:pt idx="87">
                  <c:v>4.7471149403101931E-2</c:v>
                </c:pt>
                <c:pt idx="88">
                  <c:v>3.7287897664462388E-2</c:v>
                </c:pt>
                <c:pt idx="89">
                  <c:v>3.6936952745267426E-2</c:v>
                </c:pt>
                <c:pt idx="90">
                  <c:v>3.4848830476057691E-2</c:v>
                </c:pt>
                <c:pt idx="91">
                  <c:v>4.9734744131909592E-2</c:v>
                </c:pt>
                <c:pt idx="92">
                  <c:v>4.6453409137436896E-2</c:v>
                </c:pt>
                <c:pt idx="93">
                  <c:v>4.4008492867045668E-2</c:v>
                </c:pt>
                <c:pt idx="94">
                  <c:v>4.6968128352256278E-2</c:v>
                </c:pt>
                <c:pt idx="95">
                  <c:v>5.4835143624209381E-2</c:v>
                </c:pt>
                <c:pt idx="96">
                  <c:v>5.6964209467325055E-2</c:v>
                </c:pt>
                <c:pt idx="97">
                  <c:v>5.7941006159084374E-2</c:v>
                </c:pt>
                <c:pt idx="98">
                  <c:v>5.501061608380664E-2</c:v>
                </c:pt>
                <c:pt idx="99">
                  <c:v>5.5145144969497961E-2</c:v>
                </c:pt>
                <c:pt idx="100">
                  <c:v>5.917516245825305E-2</c:v>
                </c:pt>
                <c:pt idx="101">
                  <c:v>5.4881936280101851E-2</c:v>
                </c:pt>
                <c:pt idx="102">
                  <c:v>5.5069106903672616E-2</c:v>
                </c:pt>
                <c:pt idx="103">
                  <c:v>4.1803388958104204E-2</c:v>
                </c:pt>
                <c:pt idx="104">
                  <c:v>4.9091345113385421E-2</c:v>
                </c:pt>
                <c:pt idx="105">
                  <c:v>4.7775301666404424E-2</c:v>
                </c:pt>
                <c:pt idx="106">
                  <c:v>4.0733006954559503E-2</c:v>
                </c:pt>
                <c:pt idx="107">
                  <c:v>4.0130551509941492E-2</c:v>
                </c:pt>
                <c:pt idx="108">
                  <c:v>4.2534524206426783E-2</c:v>
                </c:pt>
                <c:pt idx="109">
                  <c:v>4.6933033860336648E-2</c:v>
                </c:pt>
                <c:pt idx="110">
                  <c:v>3.8469412225752064E-2</c:v>
                </c:pt>
                <c:pt idx="111">
                  <c:v>2.9689940163892148E-2</c:v>
                </c:pt>
                <c:pt idx="112">
                  <c:v>2.4876145688935036E-2</c:v>
                </c:pt>
                <c:pt idx="113">
                  <c:v>2.4554446179673173E-2</c:v>
                </c:pt>
                <c:pt idx="114">
                  <c:v>3.9212245638048371E-2</c:v>
                </c:pt>
                <c:pt idx="115">
                  <c:v>4.0814894102371824E-2</c:v>
                </c:pt>
                <c:pt idx="116">
                  <c:v>3.5386946018823418E-2</c:v>
                </c:pt>
                <c:pt idx="117">
                  <c:v>2.7736346780373733E-2</c:v>
                </c:pt>
                <c:pt idx="118">
                  <c:v>3.1590891809531341E-2</c:v>
                </c:pt>
                <c:pt idx="119">
                  <c:v>3.0672585937637775E-2</c:v>
                </c:pt>
                <c:pt idx="120">
                  <c:v>4.1499236694801489E-2</c:v>
                </c:pt>
                <c:pt idx="121">
                  <c:v>3.8141863634503448E-2</c:v>
                </c:pt>
                <c:pt idx="122">
                  <c:v>5.0565313774003862E-2</c:v>
                </c:pt>
                <c:pt idx="123">
                  <c:v>5.0483426626191763E-2</c:v>
                </c:pt>
                <c:pt idx="124">
                  <c:v>4.4470570343985383E-2</c:v>
                </c:pt>
                <c:pt idx="125">
                  <c:v>4.2002257745647587E-2</c:v>
                </c:pt>
                <c:pt idx="126">
                  <c:v>3.8925640620705471E-2</c:v>
                </c:pt>
                <c:pt idx="127">
                  <c:v>1.6336485988524885E-2</c:v>
                </c:pt>
                <c:pt idx="128">
                  <c:v>1.5172518673195023E-2</c:v>
                </c:pt>
                <c:pt idx="129">
                  <c:v>2.1939906531670772E-2</c:v>
                </c:pt>
                <c:pt idx="130">
                  <c:v>2.198085010557671E-2</c:v>
                </c:pt>
                <c:pt idx="131">
                  <c:v>2.0366503477279974E-2</c:v>
                </c:pt>
                <c:pt idx="132">
                  <c:v>1.1598729579393341E-2</c:v>
                </c:pt>
                <c:pt idx="133">
                  <c:v>8.937397275498471E-3</c:v>
                </c:pt>
                <c:pt idx="134">
                  <c:v>-1.6377429562421941E-3</c:v>
                </c:pt>
                <c:pt idx="135">
                  <c:v>4.562283949534951E-3</c:v>
                </c:pt>
                <c:pt idx="136">
                  <c:v>1.9682160884849864E-2</c:v>
                </c:pt>
                <c:pt idx="137">
                  <c:v>2.8672199898226669E-2</c:v>
                </c:pt>
                <c:pt idx="138">
                  <c:v>3.4942415787842851E-2</c:v>
                </c:pt>
                <c:pt idx="139">
                  <c:v>3.4187884211573705E-2</c:v>
                </c:pt>
                <c:pt idx="140">
                  <c:v>4.2253768271070635E-2</c:v>
                </c:pt>
                <c:pt idx="141">
                  <c:v>4.1622067416519748E-2</c:v>
                </c:pt>
                <c:pt idx="142">
                  <c:v>4.2417542566695055E-2</c:v>
                </c:pt>
                <c:pt idx="143">
                  <c:v>3.9884890066504974E-2</c:v>
                </c:pt>
                <c:pt idx="144">
                  <c:v>3.3322220077559805E-2</c:v>
                </c:pt>
                <c:pt idx="145">
                  <c:v>3.1076172594712181E-2</c:v>
                </c:pt>
                <c:pt idx="146">
                  <c:v>2.0957260757924923E-2</c:v>
                </c:pt>
                <c:pt idx="147">
                  <c:v>1.3985155029918817E-2</c:v>
                </c:pt>
                <c:pt idx="148">
                  <c:v>2.1869717547831735E-2</c:v>
                </c:pt>
                <c:pt idx="149">
                  <c:v>2.9842016295543283E-2</c:v>
                </c:pt>
                <c:pt idx="150">
                  <c:v>2.9303900752777778E-2</c:v>
                </c:pt>
                <c:pt idx="151">
                  <c:v>3.2713915550955042E-2</c:v>
                </c:pt>
                <c:pt idx="152">
                  <c:v>3.0128621312885739E-2</c:v>
                </c:pt>
                <c:pt idx="153">
                  <c:v>2.8777483373985113E-2</c:v>
                </c:pt>
                <c:pt idx="154">
                  <c:v>3.1046927184779083E-2</c:v>
                </c:pt>
                <c:pt idx="155">
                  <c:v>2.5151052542304209E-2</c:v>
                </c:pt>
                <c:pt idx="156">
                  <c:v>2.203349184345571E-2</c:v>
                </c:pt>
                <c:pt idx="157">
                  <c:v>3.3310521913586078E-2</c:v>
                </c:pt>
                <c:pt idx="158">
                  <c:v>2.3372931618383053E-2</c:v>
                </c:pt>
                <c:pt idx="159">
                  <c:v>1.9155743506057199E-2</c:v>
                </c:pt>
                <c:pt idx="160">
                  <c:v>1.8576684389385534E-2</c:v>
                </c:pt>
                <c:pt idx="161">
                  <c:v>2.0015558558084789E-2</c:v>
                </c:pt>
                <c:pt idx="162">
                  <c:v>2.3051232109120745E-2</c:v>
                </c:pt>
                <c:pt idx="163">
                  <c:v>2.0196880099668579E-2</c:v>
                </c:pt>
                <c:pt idx="164">
                  <c:v>9.5573999660756304E-3</c:v>
                </c:pt>
                <c:pt idx="165">
                  <c:v>-7.26455982733476E-3</c:v>
                </c:pt>
                <c:pt idx="166">
                  <c:v>-3.4339960343223841E-2</c:v>
                </c:pt>
                <c:pt idx="167">
                  <c:v>-7.028841823275811E-2</c:v>
                </c:pt>
                <c:pt idx="168">
                  <c:v>-7.3587300473190509E-2</c:v>
                </c:pt>
                <c:pt idx="169">
                  <c:v>-5.4507595032959211E-2</c:v>
                </c:pt>
                <c:pt idx="170">
                  <c:v>-3.4591470868646779E-2</c:v>
                </c:pt>
                <c:pt idx="171">
                  <c:v>-3.0181263050763851E-2</c:v>
                </c:pt>
                <c:pt idx="172">
                  <c:v>-3.7574502681803623E-2</c:v>
                </c:pt>
                <c:pt idx="173">
                  <c:v>-6.373159732579925E-2</c:v>
                </c:pt>
                <c:pt idx="174">
                  <c:v>-5.498137067387221E-2</c:v>
                </c:pt>
                <c:pt idx="175">
                  <c:v>-5.0729088069626949E-2</c:v>
                </c:pt>
                <c:pt idx="176">
                  <c:v>-6.665613831909023E-2</c:v>
                </c:pt>
                <c:pt idx="177">
                  <c:v>-6.4936508215035049E-2</c:v>
                </c:pt>
                <c:pt idx="178">
                  <c:v>-4.8301719045195424E-2</c:v>
                </c:pt>
                <c:pt idx="179">
                  <c:v>-4.7664169108657894E-2</c:v>
                </c:pt>
                <c:pt idx="180">
                  <c:v>-4.9290213900927693E-2</c:v>
                </c:pt>
                <c:pt idx="181">
                  <c:v>-4.8360209865061177E-2</c:v>
                </c:pt>
                <c:pt idx="182">
                  <c:v>-5.2284943878057932E-2</c:v>
                </c:pt>
                <c:pt idx="183">
                  <c:v>-4.4254154310480631E-2</c:v>
                </c:pt>
                <c:pt idx="184">
                  <c:v>-3.2672971977047882E-2</c:v>
                </c:pt>
                <c:pt idx="185">
                  <c:v>-3.3216936601799918E-2</c:v>
                </c:pt>
                <c:pt idx="186">
                  <c:v>-4.6196049530025762E-2</c:v>
                </c:pt>
                <c:pt idx="187">
                  <c:v>-4.7225487959664192E-2</c:v>
                </c:pt>
                <c:pt idx="188">
                  <c:v>-6.3702351915866262E-2</c:v>
                </c:pt>
                <c:pt idx="189">
                  <c:v>-6.6100475530364911E-2</c:v>
                </c:pt>
                <c:pt idx="190">
                  <c:v>-7.1528423613913095E-2</c:v>
                </c:pt>
                <c:pt idx="191">
                  <c:v>-6.7246895599735068E-2</c:v>
                </c:pt>
                <c:pt idx="192">
                  <c:v>-8.7519813765228993E-2</c:v>
                </c:pt>
                <c:pt idx="193">
                  <c:v>-9.3140781554334362E-2</c:v>
                </c:pt>
                <c:pt idx="194">
                  <c:v>-7.4722022378586939E-2</c:v>
                </c:pt>
                <c:pt idx="195">
                  <c:v>-7.1177478694718244E-2</c:v>
                </c:pt>
                <c:pt idx="196">
                  <c:v>-5.9976486690413222E-2</c:v>
                </c:pt>
                <c:pt idx="197">
                  <c:v>-4.2218673779149674E-2</c:v>
                </c:pt>
                <c:pt idx="198">
                  <c:v>-4.0177344165832518E-2</c:v>
                </c:pt>
                <c:pt idx="199">
                  <c:v>-3.2871840764591376E-2</c:v>
                </c:pt>
                <c:pt idx="200">
                  <c:v>-2.6964267958143329E-2</c:v>
                </c:pt>
                <c:pt idx="201">
                  <c:v>-2.0998204331829529E-2</c:v>
                </c:pt>
                <c:pt idx="202">
                  <c:v>-2.0635561248661283E-2</c:v>
                </c:pt>
                <c:pt idx="203">
                  <c:v>-2.842653845478893E-2</c:v>
                </c:pt>
                <c:pt idx="204">
                  <c:v>-3.3140898535974128E-2</c:v>
                </c:pt>
                <c:pt idx="205">
                  <c:v>-1.9828387934513136E-2</c:v>
                </c:pt>
                <c:pt idx="206">
                  <c:v>-1.5277802148952246E-2</c:v>
                </c:pt>
                <c:pt idx="207">
                  <c:v>-1.7401018910081612E-2</c:v>
                </c:pt>
                <c:pt idx="208">
                  <c:v>-1.880479858686146E-2</c:v>
                </c:pt>
                <c:pt idx="209">
                  <c:v>-2.1524621710622305E-2</c:v>
                </c:pt>
                <c:pt idx="210">
                  <c:v>-1.1897032760707971E-2</c:v>
                </c:pt>
                <c:pt idx="211">
                  <c:v>-1.7898190878938847E-3</c:v>
                </c:pt>
                <c:pt idx="212">
                  <c:v>-2.7432194517067465E-3</c:v>
                </c:pt>
                <c:pt idx="213">
                  <c:v>-7.855317107979598E-3</c:v>
                </c:pt>
                <c:pt idx="214">
                  <c:v>2.6086905660160919E-3</c:v>
                </c:pt>
                <c:pt idx="215">
                  <c:v>-1.7898190878938847E-3</c:v>
                </c:pt>
                <c:pt idx="216">
                  <c:v>-2.2635947288069946E-3</c:v>
                </c:pt>
                <c:pt idx="217">
                  <c:v>3.2228441746071645E-3</c:v>
                </c:pt>
                <c:pt idx="218">
                  <c:v>4.5154912936418157E-3</c:v>
                </c:pt>
                <c:pt idx="219">
                  <c:v>2.4566144343647345E-3</c:v>
                </c:pt>
                <c:pt idx="220">
                  <c:v>6.4339901852417114E-4</c:v>
                </c:pt>
                <c:pt idx="221">
                  <c:v>-3.0883152889152887E-3</c:v>
                </c:pt>
                <c:pt idx="222">
                  <c:v>-1.0569291149754134E-2</c:v>
                </c:pt>
                <c:pt idx="223">
                  <c:v>-1.1206841086291552E-2</c:v>
                </c:pt>
                <c:pt idx="224">
                  <c:v>-1.0405516854129715E-2</c:v>
                </c:pt>
                <c:pt idx="225">
                  <c:v>-2.2331795024770895E-2</c:v>
                </c:pt>
                <c:pt idx="226">
                  <c:v>-3.2386366959705759E-2</c:v>
                </c:pt>
                <c:pt idx="227">
                  <c:v>-2.4694824147350136E-2</c:v>
                </c:pt>
                <c:pt idx="228">
                  <c:v>-1.9635368228956618E-2</c:v>
                </c:pt>
                <c:pt idx="229">
                  <c:v>-1.0598536559687122E-2</c:v>
                </c:pt>
                <c:pt idx="230">
                  <c:v>-5.3285136897766039E-3</c:v>
                </c:pt>
                <c:pt idx="231">
                  <c:v>-4.0007720788223233E-3</c:v>
                </c:pt>
                <c:pt idx="232">
                  <c:v>-7.2353144174023276E-3</c:v>
                </c:pt>
                <c:pt idx="233">
                  <c:v>-8.3115455029333374E-3</c:v>
                </c:pt>
                <c:pt idx="234">
                  <c:v>-6.9253130721134148E-3</c:v>
                </c:pt>
                <c:pt idx="235">
                  <c:v>-3.4100147981775963E-3</c:v>
                </c:pt>
                <c:pt idx="236">
                  <c:v>-5.4864389034142702E-3</c:v>
                </c:pt>
                <c:pt idx="237">
                  <c:v>-8.9315481935111629E-3</c:v>
                </c:pt>
                <c:pt idx="238">
                  <c:v>2.6320868939611053E-4</c:v>
                </c:pt>
                <c:pt idx="239">
                  <c:v>-7.861166189966462E-3</c:v>
                </c:pt>
                <c:pt idx="240">
                  <c:v>-1.8389513765814325E-2</c:v>
                </c:pt>
                <c:pt idx="241">
                  <c:v>-8.7092830780207686E-3</c:v>
                </c:pt>
                <c:pt idx="242">
                  <c:v>-1.3505530307018176E-2</c:v>
                </c:pt>
                <c:pt idx="243">
                  <c:v>-2.2805570665683783E-2</c:v>
                </c:pt>
                <c:pt idx="244">
                  <c:v>-2.6496341399217305E-2</c:v>
                </c:pt>
                <c:pt idx="245">
                  <c:v>-2.678294641655965E-2</c:v>
                </c:pt>
                <c:pt idx="246">
                  <c:v>-4.2019804991606291E-2</c:v>
                </c:pt>
                <c:pt idx="247">
                  <c:v>-4.5266045494159468E-2</c:v>
                </c:pt>
                <c:pt idx="248">
                  <c:v>-3.6837518351494514E-2</c:v>
                </c:pt>
                <c:pt idx="249">
                  <c:v>-2.3946141653067299E-2</c:v>
                </c:pt>
                <c:pt idx="250">
                  <c:v>-3.184825141693981E-2</c:v>
                </c:pt>
                <c:pt idx="251">
                  <c:v>-4.4406230442131656E-2</c:v>
                </c:pt>
                <c:pt idx="252">
                  <c:v>-4.1388104137055182E-2</c:v>
                </c:pt>
                <c:pt idx="253">
                  <c:v>-3.4802037820163667E-2</c:v>
                </c:pt>
                <c:pt idx="254">
                  <c:v>-2.2320096860797278E-2</c:v>
                </c:pt>
                <c:pt idx="255">
                  <c:v>-2.0863675446138208E-2</c:v>
                </c:pt>
                <c:pt idx="256">
                  <c:v>-2.1273111185199034E-2</c:v>
                </c:pt>
                <c:pt idx="257">
                  <c:v>-2.29751940432944E-2</c:v>
                </c:pt>
                <c:pt idx="258">
                  <c:v>-1.4067042177729805E-2</c:v>
                </c:pt>
                <c:pt idx="259">
                  <c:v>-1.9442348523398767E-2</c:v>
                </c:pt>
                <c:pt idx="260">
                  <c:v>-2.7420496353096957E-2</c:v>
                </c:pt>
                <c:pt idx="261">
                  <c:v>-4.6079067890294145E-2</c:v>
                </c:pt>
                <c:pt idx="262">
                  <c:v>-4.622529493995875E-2</c:v>
                </c:pt>
                <c:pt idx="263">
                  <c:v>-5.819836576649251E-2</c:v>
                </c:pt>
                <c:pt idx="264">
                  <c:v>-7.7997508291073214E-2</c:v>
                </c:pt>
                <c:pt idx="265">
                  <c:v>-8.6683395041147748E-2</c:v>
                </c:pt>
                <c:pt idx="266">
                  <c:v>-8.8952838851941718E-2</c:v>
                </c:pt>
                <c:pt idx="267">
                  <c:v>-8.65605643194296E-2</c:v>
                </c:pt>
                <c:pt idx="268">
                  <c:v>-9.6737966976082723E-2</c:v>
                </c:pt>
                <c:pt idx="269">
                  <c:v>-9.3942105786496422E-2</c:v>
                </c:pt>
                <c:pt idx="270">
                  <c:v>-0.11035462984084587</c:v>
                </c:pt>
                <c:pt idx="271">
                  <c:v>-0.11441974182152048</c:v>
                </c:pt>
                <c:pt idx="272">
                  <c:v>-0.11065293302216139</c:v>
                </c:pt>
                <c:pt idx="273">
                  <c:v>-0.12747489281557189</c:v>
                </c:pt>
                <c:pt idx="274">
                  <c:v>-0.12388355647581051</c:v>
                </c:pt>
                <c:pt idx="275">
                  <c:v>-0.10111892938403244</c:v>
                </c:pt>
                <c:pt idx="276">
                  <c:v>-0.1102668936110468</c:v>
                </c:pt>
                <c:pt idx="277">
                  <c:v>-0.10172138482865034</c:v>
                </c:pt>
                <c:pt idx="278">
                  <c:v>-0.1042832827387733</c:v>
                </c:pt>
                <c:pt idx="279">
                  <c:v>-0.10352290208051751</c:v>
                </c:pt>
                <c:pt idx="280">
                  <c:v>-8.6268110220099947E-2</c:v>
                </c:pt>
                <c:pt idx="281">
                  <c:v>-8.3706212309976991E-2</c:v>
                </c:pt>
                <c:pt idx="282">
                  <c:v>-9.9873074920890037E-2</c:v>
                </c:pt>
                <c:pt idx="283">
                  <c:v>-9.8732503933506632E-2</c:v>
                </c:pt>
                <c:pt idx="284">
                  <c:v>-9.4059087426227372E-2</c:v>
                </c:pt>
                <c:pt idx="285">
                  <c:v>-0.10867594331069619</c:v>
                </c:pt>
                <c:pt idx="286">
                  <c:v>-0.12349166798270883</c:v>
                </c:pt>
                <c:pt idx="287">
                  <c:v>-0.12934074996929101</c:v>
                </c:pt>
                <c:pt idx="288">
                  <c:v>-0.13038188656290262</c:v>
                </c:pt>
                <c:pt idx="289">
                  <c:v>-0.14082834699093827</c:v>
                </c:pt>
                <c:pt idx="290">
                  <c:v>-0.13056320810448652</c:v>
                </c:pt>
                <c:pt idx="291">
                  <c:v>-0.12032146554598111</c:v>
                </c:pt>
                <c:pt idx="292">
                  <c:v>-0.11097463253142281</c:v>
                </c:pt>
                <c:pt idx="293">
                  <c:v>-9.6714570648135489E-2</c:v>
                </c:pt>
                <c:pt idx="294">
                  <c:v>-9.7188346289048599E-2</c:v>
                </c:pt>
                <c:pt idx="295">
                  <c:v>-0.10031175606988352</c:v>
                </c:pt>
                <c:pt idx="296">
                  <c:v>-8.8701328326517892E-2</c:v>
                </c:pt>
                <c:pt idx="297">
                  <c:v>-9.8831938327278213E-2</c:v>
                </c:pt>
                <c:pt idx="298">
                  <c:v>-0.10234723660121414</c:v>
                </c:pt>
                <c:pt idx="299">
                  <c:v>-9.1111150104989713E-2</c:v>
                </c:pt>
                <c:pt idx="300">
                  <c:v>-9.0777752431754566E-2</c:v>
                </c:pt>
                <c:pt idx="301">
                  <c:v>-9.5047582281959531E-2</c:v>
                </c:pt>
                <c:pt idx="302">
                  <c:v>-7.8588265571717164E-2</c:v>
                </c:pt>
                <c:pt idx="303">
                  <c:v>-7.1118987874851602E-2</c:v>
                </c:pt>
                <c:pt idx="304">
                  <c:v>-6.5164622412510975E-2</c:v>
                </c:pt>
                <c:pt idx="305">
                  <c:v>-5.9444220229633693E-2</c:v>
                </c:pt>
                <c:pt idx="306">
                  <c:v>-5.9684032591083458E-2</c:v>
                </c:pt>
                <c:pt idx="307">
                  <c:v>-6.7855200126338833E-2</c:v>
                </c:pt>
                <c:pt idx="308">
                  <c:v>-6.5041791690792827E-2</c:v>
                </c:pt>
                <c:pt idx="309">
                  <c:v>-6.5848965004941196E-2</c:v>
                </c:pt>
                <c:pt idx="310">
                  <c:v>-4.883983458796004E-2</c:v>
                </c:pt>
                <c:pt idx="311">
                  <c:v>-4.8061906683744771E-2</c:v>
                </c:pt>
                <c:pt idx="312">
                  <c:v>-5.2940041060554277E-2</c:v>
                </c:pt>
                <c:pt idx="313">
                  <c:v>-5.1588903121653762E-2</c:v>
                </c:pt>
                <c:pt idx="314">
                  <c:v>-3.8995829604542176E-2</c:v>
                </c:pt>
                <c:pt idx="315">
                  <c:v>-3.7492615533990636E-2</c:v>
                </c:pt>
                <c:pt idx="316">
                  <c:v>-3.8598092029454523E-2</c:v>
                </c:pt>
                <c:pt idx="317">
                  <c:v>-3.8656582849320498E-2</c:v>
                </c:pt>
                <c:pt idx="318">
                  <c:v>-4.5856802774803196E-2</c:v>
                </c:pt>
                <c:pt idx="319">
                  <c:v>-5.115607105464659E-2</c:v>
                </c:pt>
                <c:pt idx="320">
                  <c:v>-5.0278708756659296E-2</c:v>
                </c:pt>
                <c:pt idx="321">
                  <c:v>-4.7985868617919092E-2</c:v>
                </c:pt>
                <c:pt idx="322">
                  <c:v>-4.3166225060975449E-2</c:v>
                </c:pt>
                <c:pt idx="323">
                  <c:v>-3.3211087519812388E-2</c:v>
                </c:pt>
                <c:pt idx="324">
                  <c:v>-3.6001099627412159E-2</c:v>
                </c:pt>
                <c:pt idx="325">
                  <c:v>-4.0668667052704666E-2</c:v>
                </c:pt>
                <c:pt idx="326">
                  <c:v>-4.0311873051523173E-2</c:v>
                </c:pt>
                <c:pt idx="327">
                  <c:v>-5.3308533225708832E-2</c:v>
                </c:pt>
                <c:pt idx="328">
                  <c:v>-4.4605099229674483E-2</c:v>
                </c:pt>
                <c:pt idx="329">
                  <c:v>-5.1477770563908565E-2</c:v>
                </c:pt>
                <c:pt idx="330">
                  <c:v>-4.5312838150050938E-2</c:v>
                </c:pt>
                <c:pt idx="331">
                  <c:v>-4.5347932641970456E-2</c:v>
                </c:pt>
                <c:pt idx="332">
                  <c:v>-3.8282241602179079E-2</c:v>
                </c:pt>
                <c:pt idx="333">
                  <c:v>-2.5443506641631086E-2</c:v>
                </c:pt>
                <c:pt idx="334">
                  <c:v>-2.2056888171400058E-2</c:v>
                </c:pt>
                <c:pt idx="335">
                  <c:v>-2.2928401387400821E-2</c:v>
                </c:pt>
                <c:pt idx="336">
                  <c:v>-2.0091596623908581E-2</c:v>
                </c:pt>
                <c:pt idx="337">
                  <c:v>-9.8030614095103719E-3</c:v>
                </c:pt>
                <c:pt idx="338">
                  <c:v>-8.55135786438177E-3</c:v>
                </c:pt>
                <c:pt idx="339">
                  <c:v>-1.1241935578209516E-2</c:v>
                </c:pt>
                <c:pt idx="340">
                  <c:v>-1.374534266846672E-2</c:v>
                </c:pt>
                <c:pt idx="341">
                  <c:v>-1.5786672281783876E-2</c:v>
                </c:pt>
                <c:pt idx="342">
                  <c:v>-1.404949493176888E-2</c:v>
                </c:pt>
                <c:pt idx="343">
                  <c:v>-1.387402247217151E-2</c:v>
                </c:pt>
                <c:pt idx="344">
                  <c:v>-1.8910082062618905E-2</c:v>
                </c:pt>
                <c:pt idx="345">
                  <c:v>-2.2735381681843636E-2</c:v>
                </c:pt>
                <c:pt idx="346">
                  <c:v>-1.9904426000337816E-2</c:v>
                </c:pt>
                <c:pt idx="347">
                  <c:v>-2.9847865377527483E-2</c:v>
                </c:pt>
                <c:pt idx="348">
                  <c:v>-3.8405072323897338E-2</c:v>
                </c:pt>
                <c:pt idx="349">
                  <c:v>-4.0072060690073186E-2</c:v>
                </c:pt>
                <c:pt idx="350">
                  <c:v>-3.8884697046796979E-2</c:v>
                </c:pt>
                <c:pt idx="351">
                  <c:v>-3.9060169506394349E-2</c:v>
                </c:pt>
                <c:pt idx="352">
                  <c:v>-2.7701252288451661E-2</c:v>
                </c:pt>
                <c:pt idx="353">
                  <c:v>-3.2924482502469488E-2</c:v>
                </c:pt>
                <c:pt idx="354">
                  <c:v>-3.4954113951813581E-2</c:v>
                </c:pt>
                <c:pt idx="355">
                  <c:v>-4.3136979651042129E-2</c:v>
                </c:pt>
                <c:pt idx="356">
                  <c:v>-3.5784683593908295E-2</c:v>
                </c:pt>
                <c:pt idx="357">
                  <c:v>-3.9797153836703569E-2</c:v>
                </c:pt>
                <c:pt idx="358">
                  <c:v>-4.0077909772059495E-2</c:v>
                </c:pt>
                <c:pt idx="359">
                  <c:v>-4.7997566781891932E-2</c:v>
                </c:pt>
                <c:pt idx="360">
                  <c:v>-4.0838290430315283E-2</c:v>
                </c:pt>
                <c:pt idx="361">
                  <c:v>-4.331245211063961E-2</c:v>
                </c:pt>
                <c:pt idx="362">
                  <c:v>-3.2351272467784464E-2</c:v>
                </c:pt>
                <c:pt idx="363">
                  <c:v>-2.3864254505253535E-2</c:v>
                </c:pt>
                <c:pt idx="364">
                  <c:v>-2.1963302859614342E-2</c:v>
                </c:pt>
                <c:pt idx="365">
                  <c:v>-1.9652915474914323E-2</c:v>
                </c:pt>
                <c:pt idx="366">
                  <c:v>-1.9202536161947559E-2</c:v>
                </c:pt>
                <c:pt idx="367">
                  <c:v>-2.0506881444955383E-2</c:v>
                </c:pt>
                <c:pt idx="368">
                  <c:v>-2.1530470792607281E-2</c:v>
                </c:pt>
                <c:pt idx="369">
                  <c:v>-2.0998204331828196E-2</c:v>
                </c:pt>
                <c:pt idx="370">
                  <c:v>-1.8184795896282191E-2</c:v>
                </c:pt>
                <c:pt idx="371">
                  <c:v>-1.3616662864761264E-2</c:v>
                </c:pt>
                <c:pt idx="372">
                  <c:v>-8.9958880953614484E-3</c:v>
                </c:pt>
                <c:pt idx="373">
                  <c:v>-6.0713471020704679E-3</c:v>
                </c:pt>
                <c:pt idx="374">
                  <c:v>-1.2288921253807206E-2</c:v>
                </c:pt>
                <c:pt idx="375">
                  <c:v>-2.5999169430355851E-2</c:v>
                </c:pt>
                <c:pt idx="376">
                  <c:v>-3.7451671960083699E-2</c:v>
                </c:pt>
                <c:pt idx="377">
                  <c:v>-4.6336427497702171E-2</c:v>
                </c:pt>
                <c:pt idx="378">
                  <c:v>-4.4376985032197114E-2</c:v>
                </c:pt>
                <c:pt idx="379">
                  <c:v>-4.7693414518589106E-2</c:v>
                </c:pt>
                <c:pt idx="380">
                  <c:v>-4.3218866798853672E-2</c:v>
                </c:pt>
                <c:pt idx="381">
                  <c:v>-2.6630870284906405E-2</c:v>
                </c:pt>
                <c:pt idx="382">
                  <c:v>-2.3916896243132424E-2</c:v>
                </c:pt>
                <c:pt idx="383">
                  <c:v>-2.4425766375964941E-2</c:v>
                </c:pt>
                <c:pt idx="384">
                  <c:v>-1.047570583796642E-2</c:v>
                </c:pt>
                <c:pt idx="385">
                  <c:v>-5.9005539080638991E-2</c:v>
                </c:pt>
                <c:pt idx="386">
                  <c:v>-8.066468967695295E-2</c:v>
                </c:pt>
                <c:pt idx="387">
                  <c:v>-6.4661601361664101E-2</c:v>
                </c:pt>
                <c:pt idx="388">
                  <c:v>-4.4020191031015399E-2</c:v>
                </c:pt>
                <c:pt idx="389">
                  <c:v>-3.3012218732267784E-2</c:v>
                </c:pt>
                <c:pt idx="390">
                  <c:v>-2.8900314095700486E-2</c:v>
                </c:pt>
                <c:pt idx="391">
                  <c:v>-2.853767101253224E-2</c:v>
                </c:pt>
                <c:pt idx="392">
                  <c:v>-3.7510162779949452E-2</c:v>
                </c:pt>
                <c:pt idx="393">
                  <c:v>-4.0317722133508815E-2</c:v>
                </c:pt>
                <c:pt idx="394">
                  <c:v>-3.845186497978903E-2</c:v>
                </c:pt>
                <c:pt idx="395">
                  <c:v>-2.7695403206464353E-2</c:v>
                </c:pt>
                <c:pt idx="396">
                  <c:v>-1.9606122819020966E-2</c:v>
                </c:pt>
                <c:pt idx="397">
                  <c:v>-1.1101557610530444E-2</c:v>
                </c:pt>
                <c:pt idx="398">
                  <c:v>-8.9432463574815602E-3</c:v>
                </c:pt>
                <c:pt idx="399">
                  <c:v>-3.7726578813428446E-3</c:v>
                </c:pt>
                <c:pt idx="400">
                  <c:v>-5.3226646077871864E-3</c:v>
                </c:pt>
                <c:pt idx="401">
                  <c:v>-3.3573730602953766E-3</c:v>
                </c:pt>
                <c:pt idx="402">
                  <c:v>-6.4047447753047271E-3</c:v>
                </c:pt>
                <c:pt idx="403">
                  <c:v>-1.3745342668441962E-3</c:v>
                </c:pt>
                <c:pt idx="404">
                  <c:v>-2.4975580082678972E-3</c:v>
                </c:pt>
                <c:pt idx="405">
                  <c:v>-1.5792521363744427E-3</c:v>
                </c:pt>
                <c:pt idx="406">
                  <c:v>-3.3515239783088457E-3</c:v>
                </c:pt>
                <c:pt idx="407">
                  <c:v>-2.152462171059466E-3</c:v>
                </c:pt>
                <c:pt idx="408">
                  <c:v>-1.9418952195425776E-3</c:v>
                </c:pt>
                <c:pt idx="409">
                  <c:v>-1.2166090532063079E-3</c:v>
                </c:pt>
                <c:pt idx="410">
                  <c:v>7.0890873677404986E-3</c:v>
                </c:pt>
                <c:pt idx="411">
                  <c:v>4.6792655892686774E-3</c:v>
                </c:pt>
                <c:pt idx="412">
                  <c:v>-1.8424608257705533E-3</c:v>
                </c:pt>
                <c:pt idx="413">
                  <c:v>-3.6498271596244747E-3</c:v>
                </c:pt>
                <c:pt idx="414">
                  <c:v>-1.1581182333404438E-3</c:v>
                </c:pt>
                <c:pt idx="415">
                  <c:v>4.0826592266371975E-3</c:v>
                </c:pt>
                <c:pt idx="416">
                  <c:v>5.9894599542629212E-3</c:v>
                </c:pt>
                <c:pt idx="417">
                  <c:v>1.1025519544710205E-2</c:v>
                </c:pt>
                <c:pt idx="418">
                  <c:v>1.0423064100092194E-2</c:v>
                </c:pt>
                <c:pt idx="419">
                  <c:v>1.5283651230941997E-2</c:v>
                </c:pt>
                <c:pt idx="420">
                  <c:v>1.5459123690539478E-2</c:v>
                </c:pt>
                <c:pt idx="421">
                  <c:v>1.7406867992071362E-2</c:v>
                </c:pt>
                <c:pt idx="422">
                  <c:v>1.2440997385463115E-2</c:v>
                </c:pt>
                <c:pt idx="423">
                  <c:v>1.285043312452383E-2</c:v>
                </c:pt>
                <c:pt idx="424">
                  <c:v>1.5886106675560008E-2</c:v>
                </c:pt>
                <c:pt idx="425">
                  <c:v>1.2973263846242089E-2</c:v>
                </c:pt>
                <c:pt idx="426">
                  <c:v>1.3417794077222434E-2</c:v>
                </c:pt>
                <c:pt idx="427">
                  <c:v>1.6892148777252425E-2</c:v>
                </c:pt>
                <c:pt idx="428">
                  <c:v>1.2575526271154658E-2</c:v>
                </c:pt>
                <c:pt idx="429">
                  <c:v>1.0311931542347219E-2</c:v>
                </c:pt>
                <c:pt idx="430">
                  <c:v>9.5983435399842332E-3</c:v>
                </c:pt>
                <c:pt idx="431">
                  <c:v>9.3000403586684932E-3</c:v>
                </c:pt>
                <c:pt idx="432">
                  <c:v>8.1770166172447922E-3</c:v>
                </c:pt>
                <c:pt idx="433">
                  <c:v>5.7613457567862181E-3</c:v>
                </c:pt>
                <c:pt idx="434">
                  <c:v>8.1185257973788172E-3</c:v>
                </c:pt>
                <c:pt idx="435">
                  <c:v>1.4581761392552073E-2</c:v>
                </c:pt>
                <c:pt idx="436">
                  <c:v>1.6213655266808624E-2</c:v>
                </c:pt>
                <c:pt idx="437">
                  <c:v>2.1185374955403402E-2</c:v>
                </c:pt>
                <c:pt idx="438">
                  <c:v>2.2109529909283276E-2</c:v>
                </c:pt>
                <c:pt idx="439">
                  <c:v>2.0337258067348873E-2</c:v>
                </c:pt>
                <c:pt idx="440">
                  <c:v>-1.0118911836761724E-3</c:v>
                </c:pt>
                <c:pt idx="441">
                  <c:v>3.5620909298310632E-3</c:v>
                </c:pt>
                <c:pt idx="442">
                  <c:v>-8.6800376680854496E-3</c:v>
                </c:pt>
                <c:pt idx="443">
                  <c:v>-1.0025326524999323E-2</c:v>
                </c:pt>
                <c:pt idx="444">
                  <c:v>-2.8251065995166247E-3</c:v>
                </c:pt>
                <c:pt idx="445">
                  <c:v>-7.8143735340713283E-3</c:v>
                </c:pt>
                <c:pt idx="446">
                  <c:v>-3.8545450291552763E-3</c:v>
                </c:pt>
                <c:pt idx="447">
                  <c:v>-3.7668087993565358E-3</c:v>
                </c:pt>
                <c:pt idx="448">
                  <c:v>7.0305965478740795E-3</c:v>
                </c:pt>
                <c:pt idx="449">
                  <c:v>1.8061965174568151E-2</c:v>
                </c:pt>
                <c:pt idx="450">
                  <c:v>1.1715711219126401E-2</c:v>
                </c:pt>
                <c:pt idx="451">
                  <c:v>3.0298244690516452E-3</c:v>
                </c:pt>
                <c:pt idx="452">
                  <c:v>5.9719127083026624E-3</c:v>
                </c:pt>
                <c:pt idx="453">
                  <c:v>9.3351348505874565E-3</c:v>
                </c:pt>
                <c:pt idx="454">
                  <c:v>5.9075728064501565E-3</c:v>
                </c:pt>
                <c:pt idx="455">
                  <c:v>9.3585311785335801E-3</c:v>
                </c:pt>
                <c:pt idx="456">
                  <c:v>7.6915428123576213E-3</c:v>
                </c:pt>
                <c:pt idx="457">
                  <c:v>4.7670018190664187E-3</c:v>
                </c:pt>
                <c:pt idx="458">
                  <c:v>6.7088970386117719E-3</c:v>
                </c:pt>
                <c:pt idx="459">
                  <c:v>5.106248574288319E-3</c:v>
                </c:pt>
                <c:pt idx="460">
                  <c:v>1.5967993823389204E-3</c:v>
                </c:pt>
                <c:pt idx="461">
                  <c:v>5.6268168710940092E-3</c:v>
                </c:pt>
                <c:pt idx="462">
                  <c:v>-5.4630425754659262E-3</c:v>
                </c:pt>
                <c:pt idx="463">
                  <c:v>-8.2647528470387588E-3</c:v>
                </c:pt>
                <c:pt idx="464">
                  <c:v>-1.1727409383095577E-2</c:v>
                </c:pt>
                <c:pt idx="465">
                  <c:v>-9.3351348505834597E-3</c:v>
                </c:pt>
                <c:pt idx="466">
                  <c:v>-1.2768545976707291E-2</c:v>
                </c:pt>
                <c:pt idx="467">
                  <c:v>-5.0126632624993839E-3</c:v>
                </c:pt>
                <c:pt idx="468">
                  <c:v>-1.7137810220668737E-3</c:v>
                </c:pt>
                <c:pt idx="469">
                  <c:v>-3.2930331584440919E-3</c:v>
                </c:pt>
                <c:pt idx="470">
                  <c:v>-4.9775687705797544E-3</c:v>
                </c:pt>
                <c:pt idx="471">
                  <c:v>-2.0062351213960827E-3</c:v>
                </c:pt>
                <c:pt idx="472">
                  <c:v>-4.9541724426335199E-3</c:v>
                </c:pt>
                <c:pt idx="473">
                  <c:v>-5.7028549369160242E-3</c:v>
                </c:pt>
                <c:pt idx="474">
                  <c:v>-8.7794720618582511E-3</c:v>
                </c:pt>
                <c:pt idx="475">
                  <c:v>-1.0943632396893666E-2</c:v>
                </c:pt>
                <c:pt idx="476">
                  <c:v>-1.09670287248399E-2</c:v>
                </c:pt>
                <c:pt idx="477">
                  <c:v>-1.5037989787501149E-2</c:v>
                </c:pt>
                <c:pt idx="478">
                  <c:v>-2.1548018038567207E-2</c:v>
                </c:pt>
                <c:pt idx="479">
                  <c:v>-2.4940485590784767E-2</c:v>
                </c:pt>
                <c:pt idx="480">
                  <c:v>-2.8982201243513139E-2</c:v>
                </c:pt>
                <c:pt idx="481">
                  <c:v>-1.4067042177728473E-2</c:v>
                </c:pt>
                <c:pt idx="482">
                  <c:v>-1.0487404001940037E-2</c:v>
                </c:pt>
                <c:pt idx="483">
                  <c:v>-7.7266373042732539E-3</c:v>
                </c:pt>
                <c:pt idx="484">
                  <c:v>-4.9015307047539647E-3</c:v>
                </c:pt>
                <c:pt idx="485">
                  <c:v>-7.4166359589842301E-3</c:v>
                </c:pt>
                <c:pt idx="486">
                  <c:v>-1.0154006328704779E-2</c:v>
                </c:pt>
                <c:pt idx="487">
                  <c:v>-4.5915293594651629E-3</c:v>
                </c:pt>
                <c:pt idx="488">
                  <c:v>-6.5860663168896272E-3</c:v>
                </c:pt>
                <c:pt idx="489">
                  <c:v>-1.573403054388689E-3</c:v>
                </c:pt>
                <c:pt idx="490">
                  <c:v>-7.2060690074674527E-3</c:v>
                </c:pt>
                <c:pt idx="491">
                  <c:v>4.7962472290175029E-4</c:v>
                </c:pt>
                <c:pt idx="492">
                  <c:v>1.9886878754398207E-3</c:v>
                </c:pt>
                <c:pt idx="493">
                  <c:v>2.3396327948344009E-5</c:v>
                </c:pt>
                <c:pt idx="494">
                  <c:v>2.1056695151717708E-3</c:v>
                </c:pt>
                <c:pt idx="495">
                  <c:v>6.5334245790145129E-3</c:v>
                </c:pt>
                <c:pt idx="496">
                  <c:v>1.9360461375610427E-3</c:v>
                </c:pt>
                <c:pt idx="497">
                  <c:v>3.3632221422872366E-3</c:v>
                </c:pt>
                <c:pt idx="498">
                  <c:v>1.4154778407551305E-3</c:v>
                </c:pt>
                <c:pt idx="499">
                  <c:v>-6.0245544461567935E-4</c:v>
                </c:pt>
                <c:pt idx="500">
                  <c:v>-4.2698298501819831E-4</c:v>
                </c:pt>
                <c:pt idx="501">
                  <c:v>4.93077611469106E-3</c:v>
                </c:pt>
                <c:pt idx="502">
                  <c:v>1.0616083805649046E-2</c:v>
                </c:pt>
                <c:pt idx="503">
                  <c:v>2.3185760994814286E-2</c:v>
                </c:pt>
                <c:pt idx="504">
                  <c:v>2.5308977755943651E-2</c:v>
                </c:pt>
                <c:pt idx="505">
                  <c:v>2.950861862230969E-2</c:v>
                </c:pt>
                <c:pt idx="506">
                  <c:v>2.9584656688135258E-2</c:v>
                </c:pt>
                <c:pt idx="507">
                  <c:v>3.7632993501672374E-2</c:v>
                </c:pt>
                <c:pt idx="508">
                  <c:v>3.1614288137479241E-2</c:v>
                </c:pt>
                <c:pt idx="509">
                  <c:v>2.6227283627836995E-2</c:v>
                </c:pt>
                <c:pt idx="510">
                  <c:v>2.6361812513528315E-2</c:v>
                </c:pt>
                <c:pt idx="511">
                  <c:v>2.8748237964053791E-2</c:v>
                </c:pt>
                <c:pt idx="512">
                  <c:v>3.0274848362551898E-2</c:v>
                </c:pt>
                <c:pt idx="513">
                  <c:v>2.9491071376349876E-2</c:v>
                </c:pt>
                <c:pt idx="514">
                  <c:v>2.8169178847382348E-2</c:v>
                </c:pt>
                <c:pt idx="515">
                  <c:v>2.8941257669611309E-2</c:v>
                </c:pt>
                <c:pt idx="516">
                  <c:v>2.8549369176510186E-2</c:v>
                </c:pt>
                <c:pt idx="517">
                  <c:v>2.976597822971927E-2</c:v>
                </c:pt>
                <c:pt idx="518">
                  <c:v>2.3870103587244396E-2</c:v>
                </c:pt>
                <c:pt idx="519">
                  <c:v>2.5320675919916935E-2</c:v>
                </c:pt>
                <c:pt idx="520">
                  <c:v>2.4302935654251678E-2</c:v>
                </c:pt>
                <c:pt idx="521">
                  <c:v>2.5396713985742503E-2</c:v>
                </c:pt>
                <c:pt idx="522">
                  <c:v>2.826276415916773E-2</c:v>
                </c:pt>
                <c:pt idx="523">
                  <c:v>3.7603748091739497E-2</c:v>
                </c:pt>
                <c:pt idx="524">
                  <c:v>4.2575467780334497E-2</c:v>
                </c:pt>
                <c:pt idx="525">
                  <c:v>4.2949809027475583E-2</c:v>
                </c:pt>
                <c:pt idx="526">
                  <c:v>3.9346774523741024E-2</c:v>
                </c:pt>
                <c:pt idx="527">
                  <c:v>4.0914328496145069E-2</c:v>
                </c:pt>
                <c:pt idx="528">
                  <c:v>4.0066211608090763E-2</c:v>
                </c:pt>
                <c:pt idx="529">
                  <c:v>4.3148677815019632E-2</c:v>
                </c:pt>
                <c:pt idx="530">
                  <c:v>4.5950388086592575E-2</c:v>
                </c:pt>
                <c:pt idx="531">
                  <c:v>4.3335848438590174E-2</c:v>
                </c:pt>
                <c:pt idx="532">
                  <c:v>4.2809431059797731E-2</c:v>
                </c:pt>
                <c:pt idx="533">
                  <c:v>4.4464721262000628E-2</c:v>
                </c:pt>
                <c:pt idx="534">
                  <c:v>3.8808658980975519E-2</c:v>
                </c:pt>
                <c:pt idx="535">
                  <c:v>4.2721694829999102E-2</c:v>
                </c:pt>
                <c:pt idx="536">
                  <c:v>4.1973012335716708E-2</c:v>
                </c:pt>
                <c:pt idx="537">
                  <c:v>4.7319073271452794E-2</c:v>
                </c:pt>
                <c:pt idx="538">
                  <c:v>5.6233074219004031E-2</c:v>
                </c:pt>
                <c:pt idx="539">
                  <c:v>5.502816332976801E-2</c:v>
                </c:pt>
                <c:pt idx="540">
                  <c:v>5.4817596378251121E-2</c:v>
                </c:pt>
                <c:pt idx="541">
                  <c:v>4.8190586487453446E-2</c:v>
                </c:pt>
                <c:pt idx="542">
                  <c:v>4.8389455274997495E-2</c:v>
                </c:pt>
                <c:pt idx="543">
                  <c:v>4.896851439166916E-2</c:v>
                </c:pt>
                <c:pt idx="544">
                  <c:v>4.9974556493361133E-2</c:v>
                </c:pt>
                <c:pt idx="545">
                  <c:v>5.6057601759406772E-2</c:v>
                </c:pt>
                <c:pt idx="546">
                  <c:v>5.1787771909201696E-2</c:v>
                </c:pt>
                <c:pt idx="547">
                  <c:v>5.1249656366436191E-2</c:v>
                </c:pt>
                <c:pt idx="548">
                  <c:v>5.4156650113767579E-2</c:v>
                </c:pt>
                <c:pt idx="549">
                  <c:v>5.7244965402682979E-2</c:v>
                </c:pt>
                <c:pt idx="550">
                  <c:v>6.1438757187062487E-2</c:v>
                </c:pt>
                <c:pt idx="551">
                  <c:v>6.6486514941483055E-2</c:v>
                </c:pt>
                <c:pt idx="552">
                  <c:v>6.6656138319094005E-2</c:v>
                </c:pt>
                <c:pt idx="553">
                  <c:v>7.2458427649783497E-2</c:v>
                </c:pt>
                <c:pt idx="554">
                  <c:v>7.4219001327744616E-2</c:v>
                </c:pt>
                <c:pt idx="555">
                  <c:v>7.4183906835825209E-2</c:v>
                </c:pt>
                <c:pt idx="556">
                  <c:v>7.4347681131449406E-2</c:v>
                </c:pt>
                <c:pt idx="557">
                  <c:v>7.8015055537036471E-2</c:v>
                </c:pt>
                <c:pt idx="558">
                  <c:v>7.7617317961948817E-2</c:v>
                </c:pt>
                <c:pt idx="559">
                  <c:v>7.9360344393950344E-2</c:v>
                </c:pt>
                <c:pt idx="560">
                  <c:v>7.6699012090055474E-2</c:v>
                </c:pt>
                <c:pt idx="561">
                  <c:v>7.7149391403022349E-2</c:v>
                </c:pt>
                <c:pt idx="562">
                  <c:v>7.5470704872873329E-2</c:v>
                </c:pt>
                <c:pt idx="563">
                  <c:v>8.5788485497204414E-2</c:v>
                </c:pt>
                <c:pt idx="564">
                  <c:v>8.1401674007267832E-2</c:v>
                </c:pt>
                <c:pt idx="565">
                  <c:v>8.1483561155080153E-2</c:v>
                </c:pt>
                <c:pt idx="566">
                  <c:v>7.9565062263481146E-2</c:v>
                </c:pt>
                <c:pt idx="567">
                  <c:v>7.6564483204364375E-2</c:v>
                </c:pt>
                <c:pt idx="568">
                  <c:v>7.3142770242213828E-2</c:v>
                </c:pt>
                <c:pt idx="569">
                  <c:v>7.3832961916630691E-2</c:v>
                </c:pt>
                <c:pt idx="570">
                  <c:v>7.9670345739239812E-2</c:v>
                </c:pt>
                <c:pt idx="571">
                  <c:v>8.2091865681684695E-2</c:v>
                </c:pt>
                <c:pt idx="572">
                  <c:v>7.7974111963130754E-2</c:v>
                </c:pt>
                <c:pt idx="573">
                  <c:v>8.4507536542143269E-2</c:v>
                </c:pt>
                <c:pt idx="574">
                  <c:v>9.0327373118792353E-2</c:v>
                </c:pt>
                <c:pt idx="575">
                  <c:v>8.9730766756161096E-2</c:v>
                </c:pt>
                <c:pt idx="576">
                  <c:v>8.8239250849582618E-2</c:v>
                </c:pt>
                <c:pt idx="577">
                  <c:v>7.996864892055533E-2</c:v>
                </c:pt>
                <c:pt idx="578">
                  <c:v>7.7769394093600397E-2</c:v>
                </c:pt>
                <c:pt idx="579">
                  <c:v>7.9138079278460394E-2</c:v>
                </c:pt>
                <c:pt idx="580">
                  <c:v>7.9629402165333429E-2</c:v>
                </c:pt>
                <c:pt idx="581">
                  <c:v>7.924336275421906E-2</c:v>
                </c:pt>
                <c:pt idx="582">
                  <c:v>8.7274152321796361E-2</c:v>
                </c:pt>
                <c:pt idx="583">
                  <c:v>8.6034146940640932E-2</c:v>
                </c:pt>
                <c:pt idx="584">
                  <c:v>8.7900004094360717E-2</c:v>
                </c:pt>
                <c:pt idx="585">
                  <c:v>8.4238478770760183E-2</c:v>
                </c:pt>
                <c:pt idx="586">
                  <c:v>8.14777120730934E-2</c:v>
                </c:pt>
                <c:pt idx="587">
                  <c:v>8.2091865681684695E-2</c:v>
                </c:pt>
                <c:pt idx="588">
                  <c:v>7.971128931314575E-2</c:v>
                </c:pt>
                <c:pt idx="589">
                  <c:v>8.0085630560287058E-2</c:v>
                </c:pt>
                <c:pt idx="590">
                  <c:v>7.9424684295803294E-2</c:v>
                </c:pt>
                <c:pt idx="591">
                  <c:v>8.0196763118032033E-2</c:v>
                </c:pt>
                <c:pt idx="592">
                  <c:v>8.0840162136556204E-2</c:v>
                </c:pt>
                <c:pt idx="593">
                  <c:v>7.7974111963130754E-2</c:v>
                </c:pt>
                <c:pt idx="594">
                  <c:v>7.220691712436067E-2</c:v>
                </c:pt>
                <c:pt idx="595">
                  <c:v>7.1715594237487856E-2</c:v>
                </c:pt>
                <c:pt idx="596">
                  <c:v>7.9816572788904416E-2</c:v>
                </c:pt>
                <c:pt idx="597">
                  <c:v>7.4675229722698466E-2</c:v>
                </c:pt>
                <c:pt idx="598">
                  <c:v>7.3329940865784593E-2</c:v>
                </c:pt>
                <c:pt idx="599">
                  <c:v>8.0120725052206687E-2</c:v>
                </c:pt>
                <c:pt idx="600">
                  <c:v>7.7435996420365472E-2</c:v>
                </c:pt>
                <c:pt idx="601">
                  <c:v>9.4743430018662478E-2</c:v>
                </c:pt>
                <c:pt idx="602">
                  <c:v>0.10082062620272136</c:v>
                </c:pt>
                <c:pt idx="603">
                  <c:v>0.1010545894821846</c:v>
                </c:pt>
                <c:pt idx="604">
                  <c:v>0.10029420882392892</c:v>
                </c:pt>
                <c:pt idx="605">
                  <c:v>9.8621371375766431E-2</c:v>
                </c:pt>
                <c:pt idx="606">
                  <c:v>0.10108383489211747</c:v>
                </c:pt>
                <c:pt idx="607">
                  <c:v>0.10322459889920665</c:v>
                </c:pt>
                <c:pt idx="608">
                  <c:v>0.10145817613925878</c:v>
                </c:pt>
                <c:pt idx="609">
                  <c:v>0.10341761860476373</c:v>
                </c:pt>
                <c:pt idx="610">
                  <c:v>0.10942462580498358</c:v>
                </c:pt>
                <c:pt idx="611">
                  <c:v>0.10975802347821872</c:v>
                </c:pt>
                <c:pt idx="612">
                  <c:v>0.10747103242146516</c:v>
                </c:pt>
                <c:pt idx="613">
                  <c:v>0.10894500108208383</c:v>
                </c:pt>
                <c:pt idx="614">
                  <c:v>0.10618423438441704</c:v>
                </c:pt>
                <c:pt idx="615">
                  <c:v>0.10721367281405558</c:v>
                </c:pt>
                <c:pt idx="616">
                  <c:v>0.1122848268964225</c:v>
                </c:pt>
                <c:pt idx="617">
                  <c:v>0.11496955552826371</c:v>
                </c:pt>
                <c:pt idx="618">
                  <c:v>0.10115987295794304</c:v>
                </c:pt>
                <c:pt idx="619">
                  <c:v>0.10018892534817048</c:v>
                </c:pt>
                <c:pt idx="620">
                  <c:v>0.10826650757164047</c:v>
                </c:pt>
                <c:pt idx="621">
                  <c:v>0.11420332578802128</c:v>
                </c:pt>
                <c:pt idx="622">
                  <c:v>0.11523861329964635</c:v>
                </c:pt>
                <c:pt idx="623">
                  <c:v>0.11589371048214359</c:v>
                </c:pt>
                <c:pt idx="624">
                  <c:v>0.11985938806904639</c:v>
                </c:pt>
                <c:pt idx="625">
                  <c:v>0.11846730655623983</c:v>
                </c:pt>
                <c:pt idx="626">
                  <c:v>0.11816900337492409</c:v>
                </c:pt>
                <c:pt idx="627">
                  <c:v>0.1171161686173392</c:v>
                </c:pt>
                <c:pt idx="628">
                  <c:v>0.11819239970287021</c:v>
                </c:pt>
                <c:pt idx="629">
                  <c:v>0.12483695683962748</c:v>
                </c:pt>
                <c:pt idx="630">
                  <c:v>0.13192019512537878</c:v>
                </c:pt>
                <c:pt idx="631">
                  <c:v>0.12988471459404827</c:v>
                </c:pt>
                <c:pt idx="632">
                  <c:v>0.12656243602566941</c:v>
                </c:pt>
                <c:pt idx="633">
                  <c:v>0.12715319330631436</c:v>
                </c:pt>
                <c:pt idx="634">
                  <c:v>0.12548035585815187</c:v>
                </c:pt>
                <c:pt idx="635">
                  <c:v>0.12465563529804369</c:v>
                </c:pt>
                <c:pt idx="636">
                  <c:v>0.12226336076553168</c:v>
                </c:pt>
                <c:pt idx="637">
                  <c:v>0.12813583908006021</c:v>
                </c:pt>
                <c:pt idx="638">
                  <c:v>0.12917697567367203</c:v>
                </c:pt>
                <c:pt idx="639">
                  <c:v>0.12098826089245684</c:v>
                </c:pt>
                <c:pt idx="640">
                  <c:v>0.12491884398744024</c:v>
                </c:pt>
                <c:pt idx="641">
                  <c:v>0.13268642486562143</c:v>
                </c:pt>
                <c:pt idx="642">
                  <c:v>0.12450940824837953</c:v>
                </c:pt>
                <c:pt idx="643">
                  <c:v>0.12302374142378758</c:v>
                </c:pt>
                <c:pt idx="644">
                  <c:v>0.12392450004972133</c:v>
                </c:pt>
                <c:pt idx="645">
                  <c:v>0.12595413149906531</c:v>
                </c:pt>
                <c:pt idx="646">
                  <c:v>0.12740470383173763</c:v>
                </c:pt>
                <c:pt idx="647">
                  <c:v>0.12160241450104814</c:v>
                </c:pt>
                <c:pt idx="648">
                  <c:v>0.12988471459404871</c:v>
                </c:pt>
                <c:pt idx="649">
                  <c:v>0.12278392906233782</c:v>
                </c:pt>
                <c:pt idx="650">
                  <c:v>0.12093561915457784</c:v>
                </c:pt>
                <c:pt idx="651">
                  <c:v>0.12336298817900948</c:v>
                </c:pt>
                <c:pt idx="652">
                  <c:v>0.12238034240526385</c:v>
                </c:pt>
                <c:pt idx="653">
                  <c:v>0.1232167611293451</c:v>
                </c:pt>
                <c:pt idx="654">
                  <c:v>0.11659560032053418</c:v>
                </c:pt>
                <c:pt idx="655">
                  <c:v>0.1190346675089391</c:v>
                </c:pt>
                <c:pt idx="656">
                  <c:v>0.12133335672966572</c:v>
                </c:pt>
                <c:pt idx="657">
                  <c:v>0.12049108892359794</c:v>
                </c:pt>
                <c:pt idx="658">
                  <c:v>0.1305456608585327</c:v>
                </c:pt>
                <c:pt idx="659">
                  <c:v>0.13293208630905839</c:v>
                </c:pt>
                <c:pt idx="660">
                  <c:v>0.13944211456012412</c:v>
                </c:pt>
                <c:pt idx="661">
                  <c:v>0.13974041774143986</c:v>
                </c:pt>
                <c:pt idx="662">
                  <c:v>0.14037211859599097</c:v>
                </c:pt>
                <c:pt idx="663">
                  <c:v>0.14557780156404898</c:v>
                </c:pt>
                <c:pt idx="664">
                  <c:v>0.14835611550767558</c:v>
                </c:pt>
                <c:pt idx="665">
                  <c:v>0.14570063228576724</c:v>
                </c:pt>
                <c:pt idx="666">
                  <c:v>0.14340194306504039</c:v>
                </c:pt>
                <c:pt idx="667">
                  <c:v>0.14676516520732519</c:v>
                </c:pt>
                <c:pt idx="668">
                  <c:v>0.14753139494756762</c:v>
                </c:pt>
                <c:pt idx="669">
                  <c:v>0.14849064439336712</c:v>
                </c:pt>
                <c:pt idx="670">
                  <c:v>0.14660723999368752</c:v>
                </c:pt>
                <c:pt idx="671">
                  <c:v>0.14706346838864093</c:v>
                </c:pt>
                <c:pt idx="672">
                  <c:v>0.15249726555417609</c:v>
                </c:pt>
                <c:pt idx="673">
                  <c:v>0.15243877473431011</c:v>
                </c:pt>
                <c:pt idx="674">
                  <c:v>0.15152046886241677</c:v>
                </c:pt>
                <c:pt idx="675">
                  <c:v>0.15096480607369145</c:v>
                </c:pt>
                <c:pt idx="676">
                  <c:v>0.15329858978633792</c:v>
                </c:pt>
                <c:pt idx="677">
                  <c:v>0.1504032942029796</c:v>
                </c:pt>
                <c:pt idx="678">
                  <c:v>0.14751969678359456</c:v>
                </c:pt>
                <c:pt idx="679">
                  <c:v>0.13488567969257703</c:v>
                </c:pt>
                <c:pt idx="680">
                  <c:v>0.13339416378599855</c:v>
                </c:pt>
                <c:pt idx="681">
                  <c:v>0.14208005053607309</c:v>
                </c:pt>
                <c:pt idx="682">
                  <c:v>0.14012060807056814</c:v>
                </c:pt>
                <c:pt idx="683">
                  <c:v>0.14293401650611415</c:v>
                </c:pt>
                <c:pt idx="684">
                  <c:v>0.13256944322589037</c:v>
                </c:pt>
                <c:pt idx="685">
                  <c:v>0.12910678668983389</c:v>
                </c:pt>
                <c:pt idx="686">
                  <c:v>0.13017131961139183</c:v>
                </c:pt>
                <c:pt idx="687">
                  <c:v>0.13775172986600248</c:v>
                </c:pt>
                <c:pt idx="688">
                  <c:v>0.13597945802406808</c:v>
                </c:pt>
                <c:pt idx="689">
                  <c:v>0.13451718752742248</c:v>
                </c:pt>
                <c:pt idx="690">
                  <c:v>0.13738908678283424</c:v>
                </c:pt>
                <c:pt idx="691">
                  <c:v>0.13839512888452643</c:v>
                </c:pt>
                <c:pt idx="692">
                  <c:v>0.13767569180017669</c:v>
                </c:pt>
                <c:pt idx="693">
                  <c:v>0.13912626413284901</c:v>
                </c:pt>
                <c:pt idx="694">
                  <c:v>0.14626799323846584</c:v>
                </c:pt>
                <c:pt idx="695">
                  <c:v>0.14980668784034812</c:v>
                </c:pt>
                <c:pt idx="696">
                  <c:v>0.14836196458966233</c:v>
                </c:pt>
                <c:pt idx="697">
                  <c:v>0.14328496142530889</c:v>
                </c:pt>
                <c:pt idx="698">
                  <c:v>0.14592289740125741</c:v>
                </c:pt>
                <c:pt idx="699">
                  <c:v>0.14909309983798491</c:v>
                </c:pt>
                <c:pt idx="700">
                  <c:v>0.14906385442805203</c:v>
                </c:pt>
                <c:pt idx="701">
                  <c:v>0.15927050249463792</c:v>
                </c:pt>
                <c:pt idx="702">
                  <c:v>0.16296127322817133</c:v>
                </c:pt>
                <c:pt idx="703">
                  <c:v>0.1620605146022378</c:v>
                </c:pt>
                <c:pt idx="704">
                  <c:v>0.16011861938269245</c:v>
                </c:pt>
                <c:pt idx="705">
                  <c:v>0.16263372463692272</c:v>
                </c:pt>
                <c:pt idx="706">
                  <c:v>0.16430656208508521</c:v>
                </c:pt>
                <c:pt idx="707">
                  <c:v>0.16752940625969193</c:v>
                </c:pt>
                <c:pt idx="708">
                  <c:v>0.1690501675762035</c:v>
                </c:pt>
                <c:pt idx="709">
                  <c:v>0.1641603350354206</c:v>
                </c:pt>
                <c:pt idx="710">
                  <c:v>0.16664619487971799</c:v>
                </c:pt>
                <c:pt idx="711">
                  <c:v>0.1634291997870978</c:v>
                </c:pt>
                <c:pt idx="712">
                  <c:v>0.16001918498892032</c:v>
                </c:pt>
                <c:pt idx="713">
                  <c:v>0.16279749893254691</c:v>
                </c:pt>
                <c:pt idx="714">
                  <c:v>0.16534769867869681</c:v>
                </c:pt>
                <c:pt idx="715">
                  <c:v>0.1701380968257078</c:v>
                </c:pt>
                <c:pt idx="716">
                  <c:v>0.17254791860417962</c:v>
                </c:pt>
                <c:pt idx="717">
                  <c:v>0.17544906326952425</c:v>
                </c:pt>
                <c:pt idx="718">
                  <c:v>0.17622114209175299</c:v>
                </c:pt>
                <c:pt idx="719">
                  <c:v>0.17926266472477592</c:v>
                </c:pt>
                <c:pt idx="720">
                  <c:v>0.17801681026163396</c:v>
                </c:pt>
                <c:pt idx="721">
                  <c:v>0.17749039288284152</c:v>
                </c:pt>
                <c:pt idx="722">
                  <c:v>0.18242116899753036</c:v>
                </c:pt>
                <c:pt idx="723">
                  <c:v>0.18417004451151842</c:v>
                </c:pt>
                <c:pt idx="724">
                  <c:v>0.18364362713272619</c:v>
                </c:pt>
                <c:pt idx="725">
                  <c:v>0.18619967596086262</c:v>
                </c:pt>
                <c:pt idx="726">
                  <c:v>0.18729930337433998</c:v>
                </c:pt>
                <c:pt idx="727">
                  <c:v>0.18581948563173456</c:v>
                </c:pt>
                <c:pt idx="728">
                  <c:v>0.18762100288360184</c:v>
                </c:pt>
                <c:pt idx="729">
                  <c:v>0.1892879912497778</c:v>
                </c:pt>
                <c:pt idx="730">
                  <c:v>0.19062743102470514</c:v>
                </c:pt>
                <c:pt idx="731">
                  <c:v>0.18739873776811189</c:v>
                </c:pt>
                <c:pt idx="732">
                  <c:v>0.18817081659034085</c:v>
                </c:pt>
                <c:pt idx="733">
                  <c:v>0.18355004182094081</c:v>
                </c:pt>
                <c:pt idx="734">
                  <c:v>0.18484268893997546</c:v>
                </c:pt>
                <c:pt idx="735">
                  <c:v>0.19005422099002023</c:v>
                </c:pt>
                <c:pt idx="736">
                  <c:v>0.1900483719080337</c:v>
                </c:pt>
                <c:pt idx="737">
                  <c:v>0.19134101902706835</c:v>
                </c:pt>
                <c:pt idx="738">
                  <c:v>0.19389706785520477</c:v>
                </c:pt>
                <c:pt idx="739">
                  <c:v>0.1951078278264271</c:v>
                </c:pt>
                <c:pt idx="740">
                  <c:v>0.19641217310943504</c:v>
                </c:pt>
                <c:pt idx="741">
                  <c:v>0.19719010101365031</c:v>
                </c:pt>
                <c:pt idx="742">
                  <c:v>0.19717840284967725</c:v>
                </c:pt>
                <c:pt idx="743">
                  <c:v>0.19947124298841734</c:v>
                </c:pt>
                <c:pt idx="744">
                  <c:v>0.19459310861160772</c:v>
                </c:pt>
                <c:pt idx="745">
                  <c:v>0.19335895231243905</c:v>
                </c:pt>
                <c:pt idx="746">
                  <c:v>0.19070346909053071</c:v>
                </c:pt>
                <c:pt idx="747">
                  <c:v>0.18846327068966984</c:v>
                </c:pt>
                <c:pt idx="748">
                  <c:v>0.18211701673422809</c:v>
                </c:pt>
                <c:pt idx="749">
                  <c:v>0.19076195991039668</c:v>
                </c:pt>
                <c:pt idx="750">
                  <c:v>0.18922365134792574</c:v>
                </c:pt>
                <c:pt idx="751">
                  <c:v>0.19071516725450421</c:v>
                </c:pt>
                <c:pt idx="752">
                  <c:v>0.19739481888318111</c:v>
                </c:pt>
                <c:pt idx="753">
                  <c:v>0.19909690174127648</c:v>
                </c:pt>
                <c:pt idx="754">
                  <c:v>0.20098030614095608</c:v>
                </c:pt>
                <c:pt idx="755">
                  <c:v>0.20464183146455639</c:v>
                </c:pt>
                <c:pt idx="756">
                  <c:v>0.20243672755561493</c:v>
                </c:pt>
                <c:pt idx="757">
                  <c:v>0.20874203793715074</c:v>
                </c:pt>
                <c:pt idx="758">
                  <c:v>0.20854901823159344</c:v>
                </c:pt>
                <c:pt idx="759">
                  <c:v>0.21506489556464636</c:v>
                </c:pt>
                <c:pt idx="760">
                  <c:v>0.2103914790573671</c:v>
                </c:pt>
                <c:pt idx="761">
                  <c:v>0.21075412214053513</c:v>
                </c:pt>
                <c:pt idx="762">
                  <c:v>0.20703995507905537</c:v>
                </c:pt>
                <c:pt idx="763">
                  <c:v>0.20386975264232765</c:v>
                </c:pt>
                <c:pt idx="764">
                  <c:v>0.20700486058713574</c:v>
                </c:pt>
                <c:pt idx="765">
                  <c:v>0.21278375358987911</c:v>
                </c:pt>
                <c:pt idx="766">
                  <c:v>0.21733433937543989</c:v>
                </c:pt>
                <c:pt idx="767">
                  <c:v>0.21861528833050148</c:v>
                </c:pt>
                <c:pt idx="768">
                  <c:v>0.21916510203724027</c:v>
                </c:pt>
                <c:pt idx="769">
                  <c:v>0.21517602812239134</c:v>
                </c:pt>
                <c:pt idx="770">
                  <c:v>0.21984944462967038</c:v>
                </c:pt>
                <c:pt idx="771">
                  <c:v>0.2306585481408745</c:v>
                </c:pt>
                <c:pt idx="772">
                  <c:v>0.22616645317517947</c:v>
                </c:pt>
                <c:pt idx="773">
                  <c:v>0.22564003579638703</c:v>
                </c:pt>
                <c:pt idx="774">
                  <c:v>0.22876344557722206</c:v>
                </c:pt>
                <c:pt idx="775">
                  <c:v>0.22806740482081866</c:v>
                </c:pt>
                <c:pt idx="776">
                  <c:v>0.22827212269034902</c:v>
                </c:pt>
                <c:pt idx="777">
                  <c:v>0.22790363052519425</c:v>
                </c:pt>
                <c:pt idx="778">
                  <c:v>0.23017307433598821</c:v>
                </c:pt>
                <c:pt idx="779">
                  <c:v>0.23233723467102352</c:v>
                </c:pt>
                <c:pt idx="780">
                  <c:v>0.23032515046763913</c:v>
                </c:pt>
                <c:pt idx="781">
                  <c:v>0.23033684863161241</c:v>
                </c:pt>
                <c:pt idx="782">
                  <c:v>0.23768914468874636</c:v>
                </c:pt>
                <c:pt idx="783">
                  <c:v>0.24331011247785184</c:v>
                </c:pt>
                <c:pt idx="784">
                  <c:v>0.25331204267490759</c:v>
                </c:pt>
                <c:pt idx="785">
                  <c:v>0.26141302122632393</c:v>
                </c:pt>
                <c:pt idx="786">
                  <c:v>0.26220849637649923</c:v>
                </c:pt>
                <c:pt idx="787">
                  <c:v>0.2644428456953738</c:v>
                </c:pt>
                <c:pt idx="788">
                  <c:v>0.26474114887668954</c:v>
                </c:pt>
                <c:pt idx="789">
                  <c:v>0.2702919276819562</c:v>
                </c:pt>
                <c:pt idx="790">
                  <c:v>0.278205735609802</c:v>
                </c:pt>
                <c:pt idx="791">
                  <c:v>0.28325934244620909</c:v>
                </c:pt>
                <c:pt idx="792">
                  <c:v>0.2800072528616695</c:v>
                </c:pt>
                <c:pt idx="793">
                  <c:v>0.28675709347418543</c:v>
                </c:pt>
                <c:pt idx="794">
                  <c:v>0.28488538723847934</c:v>
                </c:pt>
                <c:pt idx="795">
                  <c:v>0.29112635771816264</c:v>
                </c:pt>
                <c:pt idx="796">
                  <c:v>0.29908695830190113</c:v>
                </c:pt>
                <c:pt idx="797">
                  <c:v>0.30437452841777168</c:v>
                </c:pt>
                <c:pt idx="798">
                  <c:v>0.30569057186475246</c:v>
                </c:pt>
                <c:pt idx="799">
                  <c:v>0.30690718091796132</c:v>
                </c:pt>
                <c:pt idx="800">
                  <c:v>0.31541759520843837</c:v>
                </c:pt>
                <c:pt idx="801">
                  <c:v>0.30681359560617572</c:v>
                </c:pt>
                <c:pt idx="802">
                  <c:v>0.29505109173115907</c:v>
                </c:pt>
                <c:pt idx="803">
                  <c:v>0.29454222159832621</c:v>
                </c:pt>
                <c:pt idx="804">
                  <c:v>0.29412693677727897</c:v>
                </c:pt>
                <c:pt idx="805">
                  <c:v>0.27015154971427835</c:v>
                </c:pt>
                <c:pt idx="806">
                  <c:v>0.23043628302538499</c:v>
                </c:pt>
                <c:pt idx="807">
                  <c:v>0.22763457275381227</c:v>
                </c:pt>
                <c:pt idx="808">
                  <c:v>0.22893306895483367</c:v>
                </c:pt>
                <c:pt idx="809">
                  <c:v>0.19614311533805351</c:v>
                </c:pt>
                <c:pt idx="810">
                  <c:v>0.1995882246281504</c:v>
                </c:pt>
                <c:pt idx="811">
                  <c:v>0.21421677867659228</c:v>
                </c:pt>
                <c:pt idx="812">
                  <c:v>0.21700679078419194</c:v>
                </c:pt>
                <c:pt idx="813">
                  <c:v>0.23173477922640617</c:v>
                </c:pt>
                <c:pt idx="814">
                  <c:v>0.24640427684875421</c:v>
                </c:pt>
                <c:pt idx="815">
                  <c:v>0.25048108699340177</c:v>
                </c:pt>
                <c:pt idx="816">
                  <c:v>0.24932881784204519</c:v>
                </c:pt>
                <c:pt idx="817">
                  <c:v>0.24364351015108721</c:v>
                </c:pt>
                <c:pt idx="818">
                  <c:v>0.23904613170963374</c:v>
                </c:pt>
                <c:pt idx="819">
                  <c:v>0.23835009095323034</c:v>
                </c:pt>
                <c:pt idx="820">
                  <c:v>0.25223581158937658</c:v>
                </c:pt>
                <c:pt idx="821">
                  <c:v>0.2632086893962049</c:v>
                </c:pt>
                <c:pt idx="822">
                  <c:v>0.25203694280183297</c:v>
                </c:pt>
                <c:pt idx="823">
                  <c:v>0.23882971567613009</c:v>
                </c:pt>
                <c:pt idx="824">
                  <c:v>0.22244643703171363</c:v>
                </c:pt>
                <c:pt idx="825">
                  <c:v>0.22236454988390153</c:v>
                </c:pt>
                <c:pt idx="826">
                  <c:v>0.23215591312944017</c:v>
                </c:pt>
                <c:pt idx="827">
                  <c:v>0.23870103587242575</c:v>
                </c:pt>
                <c:pt idx="828">
                  <c:v>0.23765405019682762</c:v>
                </c:pt>
                <c:pt idx="829">
                  <c:v>0.24309369644434908</c:v>
                </c:pt>
                <c:pt idx="830">
                  <c:v>0.25715488954009258</c:v>
                </c:pt>
                <c:pt idx="831">
                  <c:v>0.26004433604146415</c:v>
                </c:pt>
                <c:pt idx="832">
                  <c:v>0.25439412284242557</c:v>
                </c:pt>
                <c:pt idx="833">
                  <c:v>0.24849239911796417</c:v>
                </c:pt>
                <c:pt idx="834">
                  <c:v>0.24781390560752037</c:v>
                </c:pt>
                <c:pt idx="835">
                  <c:v>0.24822334134658131</c:v>
                </c:pt>
                <c:pt idx="836">
                  <c:v>0.23439026244831429</c:v>
                </c:pt>
                <c:pt idx="837">
                  <c:v>0.23468856562962981</c:v>
                </c:pt>
                <c:pt idx="838">
                  <c:v>0.23367667444595108</c:v>
                </c:pt>
                <c:pt idx="839">
                  <c:v>0.21247960132657728</c:v>
                </c:pt>
                <c:pt idx="840">
                  <c:v>0.19119479197740441</c:v>
                </c:pt>
                <c:pt idx="841">
                  <c:v>0.21025110108968947</c:v>
                </c:pt>
                <c:pt idx="842">
                  <c:v>0.2023080477519108</c:v>
                </c:pt>
                <c:pt idx="843">
                  <c:v>0.19774576380237652</c:v>
                </c:pt>
                <c:pt idx="844">
                  <c:v>0.20814543157451992</c:v>
                </c:pt>
                <c:pt idx="845">
                  <c:v>0.20891751039674866</c:v>
                </c:pt>
                <c:pt idx="846">
                  <c:v>0.19235875929273449</c:v>
                </c:pt>
                <c:pt idx="847">
                  <c:v>0.19835991741096803</c:v>
                </c:pt>
                <c:pt idx="848">
                  <c:v>0.20567711897618235</c:v>
                </c:pt>
                <c:pt idx="849">
                  <c:v>0.21701263986617869</c:v>
                </c:pt>
                <c:pt idx="850">
                  <c:v>0.20068785204162776</c:v>
                </c:pt>
                <c:pt idx="851">
                  <c:v>0.20560692999234353</c:v>
                </c:pt>
                <c:pt idx="852">
                  <c:v>0.22252247509753942</c:v>
                </c:pt>
                <c:pt idx="853">
                  <c:v>0.21811226727965649</c:v>
                </c:pt>
                <c:pt idx="854">
                  <c:v>0.22297870349249282</c:v>
                </c:pt>
                <c:pt idx="855">
                  <c:v>0.22186152883305565</c:v>
                </c:pt>
                <c:pt idx="856">
                  <c:v>0.22820193370651087</c:v>
                </c:pt>
                <c:pt idx="857">
                  <c:v>0.23791725888622373</c:v>
                </c:pt>
                <c:pt idx="858">
                  <c:v>0.24221048506437515</c:v>
                </c:pt>
                <c:pt idx="859">
                  <c:v>0.23762480478689452</c:v>
                </c:pt>
                <c:pt idx="860">
                  <c:v>0.22814929196863143</c:v>
                </c:pt>
                <c:pt idx="861">
                  <c:v>0.22668117238999907</c:v>
                </c:pt>
                <c:pt idx="862">
                  <c:v>0.2174981136710652</c:v>
                </c:pt>
                <c:pt idx="863">
                  <c:v>0.21470225248147878</c:v>
                </c:pt>
                <c:pt idx="864">
                  <c:v>0.22388531120041311</c:v>
                </c:pt>
                <c:pt idx="865">
                  <c:v>0.22599682979756941</c:v>
                </c:pt>
                <c:pt idx="866">
                  <c:v>0.22041680558237009</c:v>
                </c:pt>
                <c:pt idx="867">
                  <c:v>0.21881415711804642</c:v>
                </c:pt>
                <c:pt idx="868">
                  <c:v>0.21467300707154635</c:v>
                </c:pt>
                <c:pt idx="869">
                  <c:v>0.21156129545468461</c:v>
                </c:pt>
                <c:pt idx="870">
                  <c:v>0.22213058660443874</c:v>
                </c:pt>
                <c:pt idx="871">
                  <c:v>0.22647060543848285</c:v>
                </c:pt>
                <c:pt idx="872">
                  <c:v>0.22542361976288472</c:v>
                </c:pt>
                <c:pt idx="873">
                  <c:v>0.23406271385706678</c:v>
                </c:pt>
                <c:pt idx="874">
                  <c:v>0.24207010709669774</c:v>
                </c:pt>
                <c:pt idx="875">
                  <c:v>0.24700088321138658</c:v>
                </c:pt>
                <c:pt idx="876">
                  <c:v>0.24941655407184515</c:v>
                </c:pt>
                <c:pt idx="877">
                  <c:v>0.23999368299146107</c:v>
                </c:pt>
                <c:pt idx="878">
                  <c:v>0.24174255850544912</c:v>
                </c:pt>
                <c:pt idx="879">
                  <c:v>0.24325747073997395</c:v>
                </c:pt>
                <c:pt idx="880">
                  <c:v>0.24047330771436082</c:v>
                </c:pt>
                <c:pt idx="881">
                  <c:v>0.24627559704505009</c:v>
                </c:pt>
                <c:pt idx="882">
                  <c:v>0.24514087513965332</c:v>
                </c:pt>
                <c:pt idx="883">
                  <c:v>0.24170161493154296</c:v>
                </c:pt>
                <c:pt idx="884">
                  <c:v>0.23867763954447985</c:v>
                </c:pt>
                <c:pt idx="885">
                  <c:v>0.23462422572777841</c:v>
                </c:pt>
                <c:pt idx="886">
                  <c:v>0.23248346172068923</c:v>
                </c:pt>
                <c:pt idx="887">
                  <c:v>0.21852170301871765</c:v>
                </c:pt>
                <c:pt idx="888">
                  <c:v>0.22855287862570628</c:v>
                </c:pt>
                <c:pt idx="889">
                  <c:v>0.2241660671357697</c:v>
                </c:pt>
                <c:pt idx="890">
                  <c:v>0.23368252352793895</c:v>
                </c:pt>
                <c:pt idx="891">
                  <c:v>0.24109331040493864</c:v>
                </c:pt>
                <c:pt idx="892">
                  <c:v>0.23963103990829304</c:v>
                </c:pt>
                <c:pt idx="893">
                  <c:v>0.24979674440097277</c:v>
                </c:pt>
                <c:pt idx="894">
                  <c:v>0.25028221820585927</c:v>
                </c:pt>
                <c:pt idx="895">
                  <c:v>0.25038165259963097</c:v>
                </c:pt>
                <c:pt idx="896">
                  <c:v>0.25416015956296323</c:v>
                </c:pt>
                <c:pt idx="897">
                  <c:v>0.25483865307340681</c:v>
                </c:pt>
                <c:pt idx="898">
                  <c:v>0.25182052676833022</c:v>
                </c:pt>
                <c:pt idx="899">
                  <c:v>0.25288505968988817</c:v>
                </c:pt>
                <c:pt idx="900">
                  <c:v>0.24828183216644795</c:v>
                </c:pt>
                <c:pt idx="901">
                  <c:v>0.24339199962566505</c:v>
                </c:pt>
                <c:pt idx="902">
                  <c:v>0.23499856697491972</c:v>
                </c:pt>
                <c:pt idx="903">
                  <c:v>0.23869518679043988</c:v>
                </c:pt>
                <c:pt idx="904">
                  <c:v>0.231775722800313</c:v>
                </c:pt>
                <c:pt idx="905">
                  <c:v>0.23702234934227739</c:v>
                </c:pt>
                <c:pt idx="906">
                  <c:v>0.21987869003960503</c:v>
                </c:pt>
                <c:pt idx="907">
                  <c:v>0.22152813115982095</c:v>
                </c:pt>
                <c:pt idx="908">
                  <c:v>0.21444489287407009</c:v>
                </c:pt>
                <c:pt idx="909">
                  <c:v>0.21638678809361522</c:v>
                </c:pt>
                <c:pt idx="910">
                  <c:v>0.22204869945662709</c:v>
                </c:pt>
                <c:pt idx="911">
                  <c:v>0.2178256622623147</c:v>
                </c:pt>
                <c:pt idx="912">
                  <c:v>0.21780811501635511</c:v>
                </c:pt>
                <c:pt idx="913">
                  <c:v>0.21787830400019392</c:v>
                </c:pt>
                <c:pt idx="914">
                  <c:v>0.22607871694538217</c:v>
                </c:pt>
                <c:pt idx="915">
                  <c:v>0.23634385583183382</c:v>
                </c:pt>
                <c:pt idx="916">
                  <c:v>0.24652125848848705</c:v>
                </c:pt>
                <c:pt idx="917">
                  <c:v>0.24928787426814036</c:v>
                </c:pt>
                <c:pt idx="918">
                  <c:v>0.23842612901905724</c:v>
                </c:pt>
                <c:pt idx="919">
                  <c:v>0.24635748419286263</c:v>
                </c:pt>
                <c:pt idx="920">
                  <c:v>0.2485450408558445</c:v>
                </c:pt>
                <c:pt idx="921">
                  <c:v>0.24748635701627331</c:v>
                </c:pt>
                <c:pt idx="922">
                  <c:v>0.2506214649610814</c:v>
                </c:pt>
                <c:pt idx="923">
                  <c:v>0.25301373949359318</c:v>
                </c:pt>
                <c:pt idx="924">
                  <c:v>0.24868541882352257</c:v>
                </c:pt>
                <c:pt idx="925">
                  <c:v>0.25121807132371266</c:v>
                </c:pt>
                <c:pt idx="926">
                  <c:v>0.25137599653735032</c:v>
                </c:pt>
                <c:pt idx="927">
                  <c:v>0.25818432796973201</c:v>
                </c:pt>
                <c:pt idx="928">
                  <c:v>0.26443114753140184</c:v>
                </c:pt>
                <c:pt idx="929">
                  <c:v>0.26453058192517354</c:v>
                </c:pt>
                <c:pt idx="930">
                  <c:v>0.2611264162089828</c:v>
                </c:pt>
                <c:pt idx="931">
                  <c:v>0.25652903776752911</c:v>
                </c:pt>
                <c:pt idx="932">
                  <c:v>0.25936584253102146</c:v>
                </c:pt>
                <c:pt idx="933">
                  <c:v>0.25717828586803981</c:v>
                </c:pt>
                <c:pt idx="934">
                  <c:v>0.25613714927442799</c:v>
                </c:pt>
                <c:pt idx="935">
                  <c:v>0.2607052823059488</c:v>
                </c:pt>
                <c:pt idx="936">
                  <c:v>0.26184585329333254</c:v>
                </c:pt>
                <c:pt idx="937">
                  <c:v>0.26740833026257227</c:v>
                </c:pt>
                <c:pt idx="938">
                  <c:v>0.26699889452351155</c:v>
                </c:pt>
                <c:pt idx="939">
                  <c:v>0.2655600203548123</c:v>
                </c:pt>
                <c:pt idx="940">
                  <c:v>0.25160995981681356</c:v>
                </c:pt>
                <c:pt idx="941">
                  <c:v>0.24437464539941112</c:v>
                </c:pt>
                <c:pt idx="942">
                  <c:v>0.25015938748414124</c:v>
                </c:pt>
                <c:pt idx="943">
                  <c:v>0.23749027590120408</c:v>
                </c:pt>
                <c:pt idx="944">
                  <c:v>0.24646861675060805</c:v>
                </c:pt>
                <c:pt idx="945">
                  <c:v>0.25059806863313505</c:v>
                </c:pt>
                <c:pt idx="946">
                  <c:v>0.25476846408956799</c:v>
                </c:pt>
                <c:pt idx="947">
                  <c:v>0.25859961279077948</c:v>
                </c:pt>
                <c:pt idx="948">
                  <c:v>0.26105622722514399</c:v>
                </c:pt>
                <c:pt idx="949">
                  <c:v>0.25709639872022771</c:v>
                </c:pt>
                <c:pt idx="950">
                  <c:v>0.26434341130160344</c:v>
                </c:pt>
                <c:pt idx="951">
                  <c:v>0.27507062766499502</c:v>
                </c:pt>
                <c:pt idx="952">
                  <c:v>0.27656214357157372</c:v>
                </c:pt>
                <c:pt idx="953">
                  <c:v>0.28138763621050411</c:v>
                </c:pt>
                <c:pt idx="954">
                  <c:v>0.27601232986483493</c:v>
                </c:pt>
                <c:pt idx="955">
                  <c:v>0.27246778618096612</c:v>
                </c:pt>
                <c:pt idx="956">
                  <c:v>0.27125117712775704</c:v>
                </c:pt>
                <c:pt idx="957">
                  <c:v>0.26505699930396642</c:v>
                </c:pt>
                <c:pt idx="958">
                  <c:v>0.25917282282546461</c:v>
                </c:pt>
                <c:pt idx="959">
                  <c:v>0.25406072516919176</c:v>
                </c:pt>
                <c:pt idx="960">
                  <c:v>0.25029976545181931</c:v>
                </c:pt>
                <c:pt idx="961">
                  <c:v>0.25324770277305686</c:v>
                </c:pt>
                <c:pt idx="962">
                  <c:v>0.25618979101230788</c:v>
                </c:pt>
                <c:pt idx="963">
                  <c:v>0.25913187925155845</c:v>
                </c:pt>
                <c:pt idx="964">
                  <c:v>0.26496926307416735</c:v>
                </c:pt>
                <c:pt idx="965">
                  <c:v>0.26725625413092113</c:v>
                </c:pt>
                <c:pt idx="966">
                  <c:v>0.26371171044705233</c:v>
                </c:pt>
                <c:pt idx="967">
                  <c:v>0.27057853269929977</c:v>
                </c:pt>
                <c:pt idx="968">
                  <c:v>0.27377798054596014</c:v>
                </c:pt>
                <c:pt idx="969">
                  <c:v>0.28427123362988871</c:v>
                </c:pt>
                <c:pt idx="970">
                  <c:v>0.28680388613007923</c:v>
                </c:pt>
                <c:pt idx="971">
                  <c:v>0.28270952873947164</c:v>
                </c:pt>
                <c:pt idx="972">
                  <c:v>0.28340556949587481</c:v>
                </c:pt>
                <c:pt idx="973">
                  <c:v>0.28054536840443611</c:v>
                </c:pt>
                <c:pt idx="974">
                  <c:v>0.28019442348524115</c:v>
                </c:pt>
                <c:pt idx="975">
                  <c:v>0.27744535495154765</c:v>
                </c:pt>
                <c:pt idx="976">
                  <c:v>0.27988442213995235</c:v>
                </c:pt>
                <c:pt idx="977">
                  <c:v>0.27721724075407095</c:v>
                </c:pt>
                <c:pt idx="978">
                  <c:v>0.2772230898360577</c:v>
                </c:pt>
                <c:pt idx="979">
                  <c:v>0.26657776062047778</c:v>
                </c:pt>
                <c:pt idx="980">
                  <c:v>0.25838319675727628</c:v>
                </c:pt>
                <c:pt idx="981">
                  <c:v>0.25378581831582259</c:v>
                </c:pt>
                <c:pt idx="982">
                  <c:v>0.25080278650266585</c:v>
                </c:pt>
                <c:pt idx="983">
                  <c:v>0.22193171781689602</c:v>
                </c:pt>
                <c:pt idx="984">
                  <c:v>0.19610802084613543</c:v>
                </c:pt>
                <c:pt idx="985">
                  <c:v>0.20691712435733933</c:v>
                </c:pt>
                <c:pt idx="986">
                  <c:v>0.202050688144503</c:v>
                </c:pt>
                <c:pt idx="987">
                  <c:v>0.2231658741160647</c:v>
                </c:pt>
                <c:pt idx="988">
                  <c:v>0.22216568109635904</c:v>
                </c:pt>
                <c:pt idx="989">
                  <c:v>0.20752542888394365</c:v>
                </c:pt>
                <c:pt idx="990">
                  <c:v>0.20627372533881516</c:v>
                </c:pt>
                <c:pt idx="991">
                  <c:v>0.20107389145274368</c:v>
                </c:pt>
                <c:pt idx="992">
                  <c:v>0.18963893616897542</c:v>
                </c:pt>
                <c:pt idx="993">
                  <c:v>0.1631601420157176</c:v>
                </c:pt>
                <c:pt idx="994">
                  <c:v>0.17348377172203522</c:v>
                </c:pt>
                <c:pt idx="995">
                  <c:v>0.1592237098387479</c:v>
                </c:pt>
                <c:pt idx="996">
                  <c:v>0.1556031280890533</c:v>
                </c:pt>
                <c:pt idx="997">
                  <c:v>0.16817280527821854</c:v>
                </c:pt>
                <c:pt idx="998">
                  <c:v>0.18267267952295585</c:v>
                </c:pt>
                <c:pt idx="999">
                  <c:v>0.19375668988752937</c:v>
                </c:pt>
                <c:pt idx="1000">
                  <c:v>0.19128252820720504</c:v>
                </c:pt>
                <c:pt idx="1001">
                  <c:v>0.19361046283786476</c:v>
                </c:pt>
                <c:pt idx="1002">
                  <c:v>0.19944199757848735</c:v>
                </c:pt>
                <c:pt idx="1003">
                  <c:v>0.21921189469313518</c:v>
                </c:pt>
                <c:pt idx="1004">
                  <c:v>0.21805377645979185</c:v>
                </c:pt>
                <c:pt idx="1005">
                  <c:v>0.20675919914370167</c:v>
                </c:pt>
                <c:pt idx="1006">
                  <c:v>0.18655646996204656</c:v>
                </c:pt>
                <c:pt idx="1007">
                  <c:v>0.18532816274486441</c:v>
                </c:pt>
                <c:pt idx="1008">
                  <c:v>0.17867190744413386</c:v>
                </c:pt>
                <c:pt idx="1009">
                  <c:v>0.18519948294115962</c:v>
                </c:pt>
                <c:pt idx="1010">
                  <c:v>0.18839308170583369</c:v>
                </c:pt>
                <c:pt idx="1011">
                  <c:v>0.17543736510555408</c:v>
                </c:pt>
                <c:pt idx="1012">
                  <c:v>0.15631086700943042</c:v>
                </c:pt>
                <c:pt idx="1013">
                  <c:v>0.16088484912293755</c:v>
                </c:pt>
                <c:pt idx="1014">
                  <c:v>0.16047541338387661</c:v>
                </c:pt>
                <c:pt idx="1015">
                  <c:v>0.15524633408787203</c:v>
                </c:pt>
                <c:pt idx="1016">
                  <c:v>0.16934847075752191</c:v>
                </c:pt>
                <c:pt idx="1017">
                  <c:v>0.16985734089035454</c:v>
                </c:pt>
                <c:pt idx="1018">
                  <c:v>0.18723496347249036</c:v>
                </c:pt>
                <c:pt idx="1019">
                  <c:v>0.19022384436763407</c:v>
                </c:pt>
                <c:pt idx="1020">
                  <c:v>0.19400820041295264</c:v>
                </c:pt>
                <c:pt idx="1021">
                  <c:v>0.20878298151105934</c:v>
                </c:pt>
                <c:pt idx="1022">
                  <c:v>0.17969549679178609</c:v>
                </c:pt>
                <c:pt idx="1023">
                  <c:v>0.17486415507086916</c:v>
                </c:pt>
                <c:pt idx="1024">
                  <c:v>0.16446448729872598</c:v>
                </c:pt>
                <c:pt idx="1025">
                  <c:v>0.14948498833108892</c:v>
                </c:pt>
                <c:pt idx="1026">
                  <c:v>0.14222627758574036</c:v>
                </c:pt>
                <c:pt idx="1027">
                  <c:v>0.14329081050729831</c:v>
                </c:pt>
                <c:pt idx="1028">
                  <c:v>0.15570841156481241</c:v>
                </c:pt>
                <c:pt idx="1029">
                  <c:v>0.15484859651278482</c:v>
                </c:pt>
                <c:pt idx="1030">
                  <c:v>0.13621342130353375</c:v>
                </c:pt>
                <c:pt idx="1031">
                  <c:v>0.11970731193739881</c:v>
                </c:pt>
                <c:pt idx="1032">
                  <c:v>0.11609842835167772</c:v>
                </c:pt>
                <c:pt idx="1033">
                  <c:v>0.10706159668240822</c:v>
                </c:pt>
                <c:pt idx="1034">
                  <c:v>8.9578690624513735E-2</c:v>
                </c:pt>
                <c:pt idx="1035">
                  <c:v>7.328899729188243E-2</c:v>
                </c:pt>
                <c:pt idx="1036">
                  <c:v>5.4560236770845982E-2</c:v>
                </c:pt>
                <c:pt idx="1037">
                  <c:v>5.0073990887137487E-2</c:v>
                </c:pt>
                <c:pt idx="1038">
                  <c:v>8.2489603256776345E-2</c:v>
                </c:pt>
                <c:pt idx="1039">
                  <c:v>8.9321331017104599E-2</c:v>
                </c:pt>
                <c:pt idx="1040">
                  <c:v>9.4246258049806686E-2</c:v>
                </c:pt>
                <c:pt idx="1041">
                  <c:v>0.10190855545222943</c:v>
                </c:pt>
                <c:pt idx="1042">
                  <c:v>0.10192610269818925</c:v>
                </c:pt>
                <c:pt idx="1043">
                  <c:v>0.10030005790591945</c:v>
                </c:pt>
                <c:pt idx="1044">
                  <c:v>8.3940175589448884E-2</c:v>
                </c:pt>
                <c:pt idx="1045">
                  <c:v>0.11377049372101844</c:v>
                </c:pt>
                <c:pt idx="1046">
                  <c:v>0.12287751437412697</c:v>
                </c:pt>
                <c:pt idx="1047">
                  <c:v>0.1322594418806049</c:v>
                </c:pt>
                <c:pt idx="1048">
                  <c:v>0.14115004650021001</c:v>
                </c:pt>
                <c:pt idx="1049">
                  <c:v>0.14506893143122013</c:v>
                </c:pt>
                <c:pt idx="1050">
                  <c:v>0.14476477916791786</c:v>
                </c:pt>
                <c:pt idx="1051">
                  <c:v>0.13949475629800734</c:v>
                </c:pt>
                <c:pt idx="1052">
                  <c:v>0.14853158796727683</c:v>
                </c:pt>
                <c:pt idx="1053">
                  <c:v>0.15022197266139914</c:v>
                </c:pt>
                <c:pt idx="1054">
                  <c:v>0.15555048635117541</c:v>
                </c:pt>
                <c:pt idx="1055">
                  <c:v>0.17026092754742983</c:v>
                </c:pt>
                <c:pt idx="1056">
                  <c:v>0.17026677662941636</c:v>
                </c:pt>
                <c:pt idx="1057">
                  <c:v>0.15743389075085501</c:v>
                </c:pt>
                <c:pt idx="1058">
                  <c:v>0.15820596957308397</c:v>
                </c:pt>
                <c:pt idx="1059">
                  <c:v>0.16000748682495125</c:v>
                </c:pt>
                <c:pt idx="1060">
                  <c:v>0.170904326565954</c:v>
                </c:pt>
                <c:pt idx="1061">
                  <c:v>0.16348769060696777</c:v>
                </c:pt>
                <c:pt idx="1062">
                  <c:v>0.16373335205040407</c:v>
                </c:pt>
                <c:pt idx="1063">
                  <c:v>0.17622114209175721</c:v>
                </c:pt>
                <c:pt idx="1064">
                  <c:v>0.18648043189622254</c:v>
                </c:pt>
                <c:pt idx="1065">
                  <c:v>0.18710043458680015</c:v>
                </c:pt>
                <c:pt idx="1066">
                  <c:v>0.19190253089778397</c:v>
                </c:pt>
                <c:pt idx="1067">
                  <c:v>0.19985728239953593</c:v>
                </c:pt>
                <c:pt idx="1068">
                  <c:v>0.19737142255523832</c:v>
                </c:pt>
                <c:pt idx="1069">
                  <c:v>0.18557382418830204</c:v>
                </c:pt>
                <c:pt idx="1070">
                  <c:v>0.18182456263490265</c:v>
                </c:pt>
                <c:pt idx="1071">
                  <c:v>0.18245041440746701</c:v>
                </c:pt>
                <c:pt idx="1072">
                  <c:v>0.19620745523990846</c:v>
                </c:pt>
                <c:pt idx="1073">
                  <c:v>0.20067615387765758</c:v>
                </c:pt>
                <c:pt idx="1074">
                  <c:v>0.19763463124463465</c:v>
                </c:pt>
                <c:pt idx="1075">
                  <c:v>0.2087595851831141</c:v>
                </c:pt>
                <c:pt idx="1076">
                  <c:v>0.21229243070300985</c:v>
                </c:pt>
                <c:pt idx="1077">
                  <c:v>0.21421677867659539</c:v>
                </c:pt>
                <c:pt idx="1078">
                  <c:v>0.21873811905222351</c:v>
                </c:pt>
                <c:pt idx="1079">
                  <c:v>0.21511168822054261</c:v>
                </c:pt>
                <c:pt idx="1080">
                  <c:v>0.2206858633537554</c:v>
                </c:pt>
                <c:pt idx="1081">
                  <c:v>0.2235285171992345</c:v>
                </c:pt>
                <c:pt idx="1082">
                  <c:v>0.22345247913340893</c:v>
                </c:pt>
                <c:pt idx="1083">
                  <c:v>0.22369814057684523</c:v>
                </c:pt>
                <c:pt idx="1084">
                  <c:v>0.22002491708927185</c:v>
                </c:pt>
                <c:pt idx="1085">
                  <c:v>0.22617230225716978</c:v>
                </c:pt>
                <c:pt idx="1086">
                  <c:v>0.22269209847515348</c:v>
                </c:pt>
                <c:pt idx="1087">
                  <c:v>0.22099586469904464</c:v>
                </c:pt>
                <c:pt idx="1088">
                  <c:v>0.21584282346886585</c:v>
                </c:pt>
                <c:pt idx="1089">
                  <c:v>0.20573560979605165</c:v>
                </c:pt>
                <c:pt idx="1090">
                  <c:v>0.19971690443185852</c:v>
                </c:pt>
                <c:pt idx="1091">
                  <c:v>0.21348564342827303</c:v>
                </c:pt>
                <c:pt idx="1092">
                  <c:v>0.21858604292057304</c:v>
                </c:pt>
                <c:pt idx="1093">
                  <c:v>0.22577456468208257</c:v>
                </c:pt>
                <c:pt idx="1094">
                  <c:v>0.22615475501121063</c:v>
                </c:pt>
                <c:pt idx="1095">
                  <c:v>0.23344271116649229</c:v>
                </c:pt>
                <c:pt idx="1096">
                  <c:v>0.23882971567613431</c:v>
                </c:pt>
                <c:pt idx="1097">
                  <c:v>0.24086519620746505</c:v>
                </c:pt>
                <c:pt idx="1098">
                  <c:v>0.23535536097610477</c:v>
                </c:pt>
                <c:pt idx="1099">
                  <c:v>0.24464370317079709</c:v>
                </c:pt>
                <c:pt idx="1100">
                  <c:v>0.22527154363123669</c:v>
                </c:pt>
                <c:pt idx="1101">
                  <c:v>0.22073850509163551</c:v>
                </c:pt>
                <c:pt idx="1102">
                  <c:v>0.22983967666275729</c:v>
                </c:pt>
                <c:pt idx="1103">
                  <c:v>0.22480946615429653</c:v>
                </c:pt>
                <c:pt idx="1104">
                  <c:v>0.22548795966473989</c:v>
                </c:pt>
                <c:pt idx="1105">
                  <c:v>0.23283440663988708</c:v>
                </c:pt>
                <c:pt idx="1106">
                  <c:v>0.24690144881761733</c:v>
                </c:pt>
                <c:pt idx="1107">
                  <c:v>0.24685465616172464</c:v>
                </c:pt>
                <c:pt idx="1108">
                  <c:v>0.25346996788854925</c:v>
                </c:pt>
                <c:pt idx="1109">
                  <c:v>0.25331204267491159</c:v>
                </c:pt>
                <c:pt idx="1110">
                  <c:v>0.25746489088538493</c:v>
                </c:pt>
                <c:pt idx="1111">
                  <c:v>0.25924301180930587</c:v>
                </c:pt>
                <c:pt idx="1112">
                  <c:v>0.2535752513643077</c:v>
                </c:pt>
                <c:pt idx="1113">
                  <c:v>0.25637696163588042</c:v>
                </c:pt>
                <c:pt idx="1114">
                  <c:v>0.25615469652039047</c:v>
                </c:pt>
                <c:pt idx="1115">
                  <c:v>0.26304491510058403</c:v>
                </c:pt>
                <c:pt idx="1116">
                  <c:v>0.26406850444823582</c:v>
                </c:pt>
                <c:pt idx="1117">
                  <c:v>0.2652032263536328</c:v>
                </c:pt>
                <c:pt idx="1118">
                  <c:v>0.26395152280850431</c:v>
                </c:pt>
                <c:pt idx="1119">
                  <c:v>0.26352453982348378</c:v>
                </c:pt>
                <c:pt idx="1120">
                  <c:v>0.26361227605328263</c:v>
                </c:pt>
                <c:pt idx="1121">
                  <c:v>0.26432586405564562</c:v>
                </c:pt>
                <c:pt idx="1122">
                  <c:v>0.27181853808045764</c:v>
                </c:pt>
                <c:pt idx="1123">
                  <c:v>0.26855475033194476</c:v>
                </c:pt>
                <c:pt idx="1124">
                  <c:v>0.26653681704657406</c:v>
                </c:pt>
                <c:pt idx="1125">
                  <c:v>0.27148514040722271</c:v>
                </c:pt>
                <c:pt idx="1126">
                  <c:v>0.27252042791884779</c:v>
                </c:pt>
                <c:pt idx="1127">
                  <c:v>0.27432194517071506</c:v>
                </c:pt>
                <c:pt idx="1128">
                  <c:v>0.26926833833430797</c:v>
                </c:pt>
                <c:pt idx="1129">
                  <c:v>0.26405095720227667</c:v>
                </c:pt>
                <c:pt idx="1130">
                  <c:v>0.27379552779192262</c:v>
                </c:pt>
                <c:pt idx="1131">
                  <c:v>0.26729719770482951</c:v>
                </c:pt>
                <c:pt idx="1132">
                  <c:v>0.24906560915265263</c:v>
                </c:pt>
                <c:pt idx="1133">
                  <c:v>0.24696578871946984</c:v>
                </c:pt>
                <c:pt idx="1134">
                  <c:v>0.23960179449836283</c:v>
                </c:pt>
                <c:pt idx="1135">
                  <c:v>0.24370200097095718</c:v>
                </c:pt>
                <c:pt idx="1136">
                  <c:v>0.22038756017244032</c:v>
                </c:pt>
                <c:pt idx="1137">
                  <c:v>0.2275819310159366</c:v>
                </c:pt>
                <c:pt idx="1138">
                  <c:v>0.23439026244831829</c:v>
                </c:pt>
                <c:pt idx="1139">
                  <c:v>0.24354992483930604</c:v>
                </c:pt>
                <c:pt idx="1140">
                  <c:v>0.23795820246013344</c:v>
                </c:pt>
                <c:pt idx="1141">
                  <c:v>0.23102119122404674</c:v>
                </c:pt>
                <c:pt idx="1142">
                  <c:v>0.2386366959705768</c:v>
                </c:pt>
                <c:pt idx="1143">
                  <c:v>0.23519743576246666</c:v>
                </c:pt>
                <c:pt idx="1144">
                  <c:v>0.22097246837109852</c:v>
                </c:pt>
                <c:pt idx="1145">
                  <c:v>0.22540022343494148</c:v>
                </c:pt>
                <c:pt idx="1146">
                  <c:v>0.22621909491306269</c:v>
                </c:pt>
                <c:pt idx="1147">
                  <c:v>0.21928208367697644</c:v>
                </c:pt>
                <c:pt idx="1148">
                  <c:v>0.20771844858950339</c:v>
                </c:pt>
                <c:pt idx="1149">
                  <c:v>0.20870109436324924</c:v>
                </c:pt>
                <c:pt idx="1150">
                  <c:v>0.19686840150439333</c:v>
                </c:pt>
                <c:pt idx="1151">
                  <c:v>0.19617236074798994</c:v>
                </c:pt>
                <c:pt idx="1152">
                  <c:v>0.21524036802424806</c:v>
                </c:pt>
                <c:pt idx="1153">
                  <c:v>0.22586814999386817</c:v>
                </c:pt>
                <c:pt idx="1154">
                  <c:v>0.23075213345266432</c:v>
                </c:pt>
                <c:pt idx="1155">
                  <c:v>0.24402954956220624</c:v>
                </c:pt>
                <c:pt idx="1156">
                  <c:v>0.24907730731662658</c:v>
                </c:pt>
                <c:pt idx="1157">
                  <c:v>0.25155146899695069</c:v>
                </c:pt>
                <c:pt idx="1158">
                  <c:v>0.24843975738008917</c:v>
                </c:pt>
                <c:pt idx="1159">
                  <c:v>0.24992542420468089</c:v>
                </c:pt>
                <c:pt idx="1160">
                  <c:v>0.24641012593074474</c:v>
                </c:pt>
                <c:pt idx="1161">
                  <c:v>0.24635748419286574</c:v>
                </c:pt>
                <c:pt idx="1162">
                  <c:v>0.25808489357596298</c:v>
                </c:pt>
                <c:pt idx="1163">
                  <c:v>0.26433756221961935</c:v>
                </c:pt>
                <c:pt idx="1164">
                  <c:v>0.27706516462242248</c:v>
                </c:pt>
                <c:pt idx="1165">
                  <c:v>0.27402364198939955</c:v>
                </c:pt>
                <c:pt idx="1166">
                  <c:v>0.2740294910713863</c:v>
                </c:pt>
                <c:pt idx="1167">
                  <c:v>0.26558341668276153</c:v>
                </c:pt>
                <c:pt idx="1168">
                  <c:v>0.26247170506589956</c:v>
                </c:pt>
                <c:pt idx="1169">
                  <c:v>0.26719191422907151</c:v>
                </c:pt>
                <c:pt idx="1170">
                  <c:v>0.27413477454714452</c:v>
                </c:pt>
                <c:pt idx="1171">
                  <c:v>0.28225914942650721</c:v>
                </c:pt>
                <c:pt idx="1172">
                  <c:v>0.28594992016004084</c:v>
                </c:pt>
                <c:pt idx="1173">
                  <c:v>0.2946065615001825</c:v>
                </c:pt>
                <c:pt idx="1174">
                  <c:v>0.29567109442174067</c:v>
                </c:pt>
                <c:pt idx="1175">
                  <c:v>0.29005597571462172</c:v>
                </c:pt>
                <c:pt idx="1176">
                  <c:v>0.28365123093931399</c:v>
                </c:pt>
                <c:pt idx="1177">
                  <c:v>0.28308386998661561</c:v>
                </c:pt>
                <c:pt idx="1178">
                  <c:v>0.28746483239456566</c:v>
                </c:pt>
                <c:pt idx="1179">
                  <c:v>0.2899272959109167</c:v>
                </c:pt>
                <c:pt idx="1180">
                  <c:v>0.29419712576112178</c:v>
                </c:pt>
                <c:pt idx="1181">
                  <c:v>0.29518562061685416</c:v>
                </c:pt>
                <c:pt idx="1182">
                  <c:v>0.29152994437524038</c:v>
                </c:pt>
                <c:pt idx="1183">
                  <c:v>0.28559312615885935</c:v>
                </c:pt>
                <c:pt idx="1184">
                  <c:v>0.28586218393024221</c:v>
                </c:pt>
                <c:pt idx="1185">
                  <c:v>0.28364538185732746</c:v>
                </c:pt>
                <c:pt idx="1186">
                  <c:v>0.28543520094522168</c:v>
                </c:pt>
                <c:pt idx="1187">
                  <c:v>0.29240730667322778</c:v>
                </c:pt>
                <c:pt idx="1188">
                  <c:v>0.29718015757427874</c:v>
                </c:pt>
                <c:pt idx="1189">
                  <c:v>0.29084560178281027</c:v>
                </c:pt>
                <c:pt idx="1190">
                  <c:v>0.295986944849016</c:v>
                </c:pt>
                <c:pt idx="1191">
                  <c:v>0.29410938953132293</c:v>
                </c:pt>
                <c:pt idx="1192">
                  <c:v>0.28878672492353319</c:v>
                </c:pt>
                <c:pt idx="1193">
                  <c:v>0.27952177905678677</c:v>
                </c:pt>
                <c:pt idx="1194">
                  <c:v>0.27111079916008141</c:v>
                </c:pt>
                <c:pt idx="1195">
                  <c:v>0.25754677803319725</c:v>
                </c:pt>
                <c:pt idx="1196">
                  <c:v>0.22673966320986882</c:v>
                </c:pt>
                <c:pt idx="1197">
                  <c:v>0.23368837260992814</c:v>
                </c:pt>
                <c:pt idx="1198">
                  <c:v>0.23652517737342071</c:v>
                </c:pt>
                <c:pt idx="1199">
                  <c:v>0.25574526078132975</c:v>
                </c:pt>
                <c:pt idx="1200">
                  <c:v>0.24897787292285423</c:v>
                </c:pt>
                <c:pt idx="1201">
                  <c:v>0.23867763954448273</c:v>
                </c:pt>
                <c:pt idx="1202">
                  <c:v>0.24850994636392754</c:v>
                </c:pt>
                <c:pt idx="1203">
                  <c:v>0.22027057853270882</c:v>
                </c:pt>
                <c:pt idx="1204">
                  <c:v>0.21827019249329771</c:v>
                </c:pt>
                <c:pt idx="1205">
                  <c:v>0.23327893687086787</c:v>
                </c:pt>
                <c:pt idx="1206">
                  <c:v>0.24691314698159106</c:v>
                </c:pt>
                <c:pt idx="1207">
                  <c:v>0.23975387063001441</c:v>
                </c:pt>
                <c:pt idx="1208">
                  <c:v>0.24908315639861311</c:v>
                </c:pt>
                <c:pt idx="1209">
                  <c:v>0.24683710891576549</c:v>
                </c:pt>
                <c:pt idx="1210">
                  <c:v>0.22516626015547847</c:v>
                </c:pt>
                <c:pt idx="1211">
                  <c:v>0.23136043797926886</c:v>
                </c:pt>
                <c:pt idx="1212">
                  <c:v>0.23114402194576522</c:v>
                </c:pt>
                <c:pt idx="1213">
                  <c:v>0.23527932291027898</c:v>
                </c:pt>
                <c:pt idx="1214">
                  <c:v>0.24765598039388692</c:v>
                </c:pt>
                <c:pt idx="1215">
                  <c:v>0.2508378809945877</c:v>
                </c:pt>
                <c:pt idx="1216">
                  <c:v>0.24970315908919072</c:v>
                </c:pt>
                <c:pt idx="1217">
                  <c:v>0.24405294589015236</c:v>
                </c:pt>
                <c:pt idx="1218">
                  <c:v>0.25743564547545272</c:v>
                </c:pt>
                <c:pt idx="1219">
                  <c:v>0.27174834909661927</c:v>
                </c:pt>
                <c:pt idx="1220">
                  <c:v>0.27445647405640683</c:v>
                </c:pt>
                <c:pt idx="1221">
                  <c:v>0.27416986903906415</c:v>
                </c:pt>
                <c:pt idx="1222">
                  <c:v>0.27476647540169563</c:v>
                </c:pt>
                <c:pt idx="1223">
                  <c:v>0.28353424929958249</c:v>
                </c:pt>
                <c:pt idx="1224">
                  <c:v>0.28785672088766678</c:v>
                </c:pt>
                <c:pt idx="1225">
                  <c:v>0.29019635368229957</c:v>
                </c:pt>
                <c:pt idx="1226">
                  <c:v>0.28438821526962332</c:v>
                </c:pt>
                <c:pt idx="1227">
                  <c:v>0.28783332455972022</c:v>
                </c:pt>
                <c:pt idx="1228">
                  <c:v>0.28739464341072662</c:v>
                </c:pt>
                <c:pt idx="1229">
                  <c:v>0.28952955833582927</c:v>
                </c:pt>
                <c:pt idx="1230">
                  <c:v>0.28536501196138286</c:v>
                </c:pt>
                <c:pt idx="1231">
                  <c:v>0.28313651172449483</c:v>
                </c:pt>
                <c:pt idx="1232">
                  <c:v>0.27631063304615355</c:v>
                </c:pt>
                <c:pt idx="1233">
                  <c:v>0.27776705446081262</c:v>
                </c:pt>
                <c:pt idx="1234">
                  <c:v>0.27712365544228867</c:v>
                </c:pt>
                <c:pt idx="1235">
                  <c:v>0.27249118250891557</c:v>
                </c:pt>
                <c:pt idx="1236">
                  <c:v>0.27511157123890451</c:v>
                </c:pt>
                <c:pt idx="1237">
                  <c:v>0.26250679955781964</c:v>
                </c:pt>
                <c:pt idx="1238">
                  <c:v>0.24086519620746527</c:v>
                </c:pt>
                <c:pt idx="1239">
                  <c:v>0.24664993829219517</c:v>
                </c:pt>
                <c:pt idx="1240">
                  <c:v>0.25979282551604532</c:v>
                </c:pt>
                <c:pt idx="1241">
                  <c:v>0.2586171600367424</c:v>
                </c:pt>
                <c:pt idx="1242">
                  <c:v>0.24243275017986932</c:v>
                </c:pt>
                <c:pt idx="1243">
                  <c:v>0.25031146361579548</c:v>
                </c:pt>
                <c:pt idx="1244">
                  <c:v>0.25764621242696961</c:v>
                </c:pt>
                <c:pt idx="1245">
                  <c:v>0.2747079845818301</c:v>
                </c:pt>
                <c:pt idx="1246">
                  <c:v>0.27233910637726444</c:v>
                </c:pt>
                <c:pt idx="1247">
                  <c:v>0.2848151982546443</c:v>
                </c:pt>
                <c:pt idx="1248">
                  <c:v>0.28407821392433474</c:v>
                </c:pt>
                <c:pt idx="1249">
                  <c:v>0.28792106078951929</c:v>
                </c:pt>
                <c:pt idx="1250">
                  <c:v>0.28403727035042881</c:v>
                </c:pt>
                <c:pt idx="1251">
                  <c:v>0.2922610796235634</c:v>
                </c:pt>
                <c:pt idx="1252">
                  <c:v>0.28930729322033932</c:v>
                </c:pt>
                <c:pt idx="1253">
                  <c:v>0.2916410769329858</c:v>
                </c:pt>
                <c:pt idx="1254">
                  <c:v>0.29594600127511006</c:v>
                </c:pt>
                <c:pt idx="1255">
                  <c:v>0.30010469856757016</c:v>
                </c:pt>
                <c:pt idx="1256">
                  <c:v>0.30516415448596379</c:v>
                </c:pt>
                <c:pt idx="1257">
                  <c:v>0.30577830809455486</c:v>
                </c:pt>
                <c:pt idx="1258">
                  <c:v>0.30862096194003397</c:v>
                </c:pt>
                <c:pt idx="1259">
                  <c:v>0.30641000894910619</c:v>
                </c:pt>
                <c:pt idx="1260">
                  <c:v>0.31725420695222972</c:v>
                </c:pt>
                <c:pt idx="1261">
                  <c:v>0.32274064585564388</c:v>
                </c:pt>
                <c:pt idx="1262">
                  <c:v>0.32145969690058251</c:v>
                </c:pt>
                <c:pt idx="1263">
                  <c:v>0.32269385319975119</c:v>
                </c:pt>
                <c:pt idx="1264">
                  <c:v>0.32580556481661316</c:v>
                </c:pt>
                <c:pt idx="1265">
                  <c:v>0.32705726836174165</c:v>
                </c:pt>
                <c:pt idx="1266">
                  <c:v>0.32561254511105608</c:v>
                </c:pt>
                <c:pt idx="1267">
                  <c:v>0.32774746003615873</c:v>
                </c:pt>
                <c:pt idx="1268">
                  <c:v>0.32676481426241288</c:v>
                </c:pt>
                <c:pt idx="1269">
                  <c:v>0.32498669333849195</c:v>
                </c:pt>
                <c:pt idx="1270">
                  <c:v>0.33522843589699769</c:v>
                </c:pt>
                <c:pt idx="1271">
                  <c:v>0.33695976416502615</c:v>
                </c:pt>
                <c:pt idx="1272">
                  <c:v>0.33642749770424696</c:v>
                </c:pt>
                <c:pt idx="1273">
                  <c:v>0.33061935929157094</c:v>
                </c:pt>
                <c:pt idx="1274">
                  <c:v>0.32795217790568953</c:v>
                </c:pt>
                <c:pt idx="1275">
                  <c:v>0.33001690384695292</c:v>
                </c:pt>
                <c:pt idx="1276">
                  <c:v>0.33981996525646485</c:v>
                </c:pt>
                <c:pt idx="1277">
                  <c:v>0.34223563611692343</c:v>
                </c:pt>
                <c:pt idx="1278">
                  <c:v>0.34685056180433693</c:v>
                </c:pt>
                <c:pt idx="1279">
                  <c:v>0.34633584258951755</c:v>
                </c:pt>
                <c:pt idx="1280">
                  <c:v>0.34076166745630476</c:v>
                </c:pt>
                <c:pt idx="1281">
                  <c:v>0.33148502342558528</c:v>
                </c:pt>
                <c:pt idx="1282">
                  <c:v>0.3237057443834308</c:v>
                </c:pt>
                <c:pt idx="1283">
                  <c:v>0.3309410588008328</c:v>
                </c:pt>
                <c:pt idx="1284">
                  <c:v>0.33278936870859299</c:v>
                </c:pt>
                <c:pt idx="1285">
                  <c:v>0.34317733831676289</c:v>
                </c:pt>
                <c:pt idx="1286">
                  <c:v>0.34094883807987508</c:v>
                </c:pt>
                <c:pt idx="1287">
                  <c:v>0.33924675522177972</c:v>
                </c:pt>
                <c:pt idx="1288">
                  <c:v>0.34237601408460128</c:v>
                </c:pt>
                <c:pt idx="1289">
                  <c:v>0.35076359765336029</c:v>
                </c:pt>
                <c:pt idx="1290">
                  <c:v>0.35682909567344612</c:v>
                </c:pt>
                <c:pt idx="1291">
                  <c:v>0.36719366895366989</c:v>
                </c:pt>
                <c:pt idx="1292">
                  <c:v>0.36670819514878361</c:v>
                </c:pt>
                <c:pt idx="1293">
                  <c:v>0.3647546017652652</c:v>
                </c:pt>
                <c:pt idx="1294">
                  <c:v>0.36906537518937621</c:v>
                </c:pt>
                <c:pt idx="1295">
                  <c:v>0.37445822878100476</c:v>
                </c:pt>
                <c:pt idx="1296">
                  <c:v>0.37497294799582415</c:v>
                </c:pt>
                <c:pt idx="1297">
                  <c:v>0.37561049793236179</c:v>
                </c:pt>
                <c:pt idx="1298">
                  <c:v>0.37524785484919332</c:v>
                </c:pt>
                <c:pt idx="1299">
                  <c:v>0.380506179555131</c:v>
                </c:pt>
                <c:pt idx="1300">
                  <c:v>0.38324939900683797</c:v>
                </c:pt>
                <c:pt idx="1301">
                  <c:v>0.37643521849246953</c:v>
                </c:pt>
                <c:pt idx="1302">
                  <c:v>0.3794884392894653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D4-EB4F-B3D3-96DCB29FD2C8}"/>
            </c:ext>
          </c:extLst>
        </c:ser>
        <c:ser>
          <c:idx val="3"/>
          <c:order val="4"/>
          <c:tx>
            <c:v>Russell 1000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130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BD4-EB4F-B3D3-96DCB29FD2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'Performance(2015-2020)'!$AL$3:$AL$1305</c:f>
              <c:numCache>
                <c:formatCode>General</c:formatCode>
                <c:ptCount val="1303"/>
                <c:pt idx="0">
                  <c:v>0</c:v>
                </c:pt>
                <c:pt idx="1">
                  <c:v>-3.1457077090324415E-4</c:v>
                </c:pt>
                <c:pt idx="2">
                  <c:v>-1.835070832825314E-2</c:v>
                </c:pt>
                <c:pt idx="3">
                  <c:v>-2.7141515992174292E-2</c:v>
                </c:pt>
                <c:pt idx="4">
                  <c:v>-1.5807794592220259E-2</c:v>
                </c:pt>
                <c:pt idx="5">
                  <c:v>1.607841719167169E-3</c:v>
                </c:pt>
                <c:pt idx="6">
                  <c:v>-6.6849222250703333E-3</c:v>
                </c:pt>
                <c:pt idx="7">
                  <c:v>-1.4383425821833495E-2</c:v>
                </c:pt>
                <c:pt idx="8">
                  <c:v>-1.6568033956149364E-2</c:v>
                </c:pt>
                <c:pt idx="9">
                  <c:v>-2.2291749936184546E-2</c:v>
                </c:pt>
                <c:pt idx="10">
                  <c:v>-3.1502091964962231E-2</c:v>
                </c:pt>
                <c:pt idx="11">
                  <c:v>-1.8577916107847536E-2</c:v>
                </c:pt>
                <c:pt idx="12">
                  <c:v>-1.8577916107847536E-2</c:v>
                </c:pt>
                <c:pt idx="13">
                  <c:v>-1.7380755117055169E-2</c:v>
                </c:pt>
                <c:pt idx="14">
                  <c:v>-1.255712328923464E-2</c:v>
                </c:pt>
                <c:pt idx="15">
                  <c:v>2.7613745494647901E-3</c:v>
                </c:pt>
                <c:pt idx="16">
                  <c:v>-2.3593341169332316E-3</c:v>
                </c:pt>
                <c:pt idx="17">
                  <c:v>1.3370057790782486E-3</c:v>
                </c:pt>
                <c:pt idx="18">
                  <c:v>-1.1272599307133313E-2</c:v>
                </c:pt>
                <c:pt idx="19">
                  <c:v>-2.4694818883931546E-2</c:v>
                </c:pt>
                <c:pt idx="20">
                  <c:v>-1.5711684634748257E-2</c:v>
                </c:pt>
                <c:pt idx="21">
                  <c:v>-2.8417399678431265E-2</c:v>
                </c:pt>
                <c:pt idx="22">
                  <c:v>-1.6384561007368403E-2</c:v>
                </c:pt>
                <c:pt idx="23">
                  <c:v>-2.0535103121924747E-3</c:v>
                </c:pt>
                <c:pt idx="24">
                  <c:v>-5.9246828611405622E-3</c:v>
                </c:pt>
                <c:pt idx="25">
                  <c:v>4.5090610569178402E-3</c:v>
                </c:pt>
                <c:pt idx="26">
                  <c:v>1.1272919318097152E-3</c:v>
                </c:pt>
                <c:pt idx="27">
                  <c:v>-3.3119000661242515E-3</c:v>
                </c:pt>
                <c:pt idx="28">
                  <c:v>7.0868559872829806E-3</c:v>
                </c:pt>
                <c:pt idx="29">
                  <c:v>7.182965944754649E-3</c:v>
                </c:pt>
                <c:pt idx="30">
                  <c:v>1.7004955583013182E-2</c:v>
                </c:pt>
                <c:pt idx="31">
                  <c:v>2.1426653648621619E-2</c:v>
                </c:pt>
                <c:pt idx="32">
                  <c:v>2.1426653648621619E-2</c:v>
                </c:pt>
                <c:pt idx="33">
                  <c:v>2.292963844415441E-2</c:v>
                </c:pt>
                <c:pt idx="34">
                  <c:v>2.3226715282732124E-2</c:v>
                </c:pt>
                <c:pt idx="35">
                  <c:v>2.2239268139208734E-2</c:v>
                </c:pt>
                <c:pt idx="36">
                  <c:v>2.8714476517010423E-2</c:v>
                </c:pt>
                <c:pt idx="37">
                  <c:v>2.8330036687123972E-2</c:v>
                </c:pt>
                <c:pt idx="38">
                  <c:v>3.0837962558505794E-2</c:v>
                </c:pt>
                <c:pt idx="39">
                  <c:v>3.0418534863968283E-2</c:v>
                </c:pt>
                <c:pt idx="40">
                  <c:v>2.8723223483173355E-2</c:v>
                </c:pt>
                <c:pt idx="41">
                  <c:v>2.5420070383211257E-2</c:v>
                </c:pt>
                <c:pt idx="42">
                  <c:v>3.1825409702029628E-2</c:v>
                </c:pt>
                <c:pt idx="43">
                  <c:v>2.74124586025839E-2</c:v>
                </c:pt>
                <c:pt idx="44">
                  <c:v>2.2824781520520698E-2</c:v>
                </c:pt>
                <c:pt idx="45">
                  <c:v>2.4231656358581821E-2</c:v>
                </c:pt>
                <c:pt idx="46">
                  <c:v>9.9530874603828146E-3</c:v>
                </c:pt>
                <c:pt idx="47">
                  <c:v>1.3763031246191382E-2</c:v>
                </c:pt>
                <c:pt idx="48">
                  <c:v>-2.8923657012667192E-3</c:v>
                </c:pt>
                <c:pt idx="49">
                  <c:v>-3.8711725489465332E-3</c:v>
                </c:pt>
                <c:pt idx="50">
                  <c:v>8.528718689996273E-3</c:v>
                </c:pt>
                <c:pt idx="51">
                  <c:v>2.6040358288550447E-3</c:v>
                </c:pt>
                <c:pt idx="52">
                  <c:v>1.5720431600912965E-2</c:v>
                </c:pt>
                <c:pt idx="53">
                  <c:v>1.3107648805896766E-2</c:v>
                </c:pt>
                <c:pt idx="54">
                  <c:v>2.5184115637454374E-2</c:v>
                </c:pt>
                <c:pt idx="55">
                  <c:v>2.0631426420042231E-2</c:v>
                </c:pt>
                <c:pt idx="56">
                  <c:v>2.9649548533876802E-2</c:v>
                </c:pt>
                <c:pt idx="57">
                  <c:v>2.769214817915544E-2</c:v>
                </c:pt>
                <c:pt idx="58">
                  <c:v>2.1653861428217125E-2</c:v>
                </c:pt>
                <c:pt idx="59">
                  <c:v>6.553824402949493E-3</c:v>
                </c:pt>
                <c:pt idx="60">
                  <c:v>4.2468654126737171E-3</c:v>
                </c:pt>
                <c:pt idx="61">
                  <c:v>7.0606150887959629E-3</c:v>
                </c:pt>
                <c:pt idx="62">
                  <c:v>1.9425518463087599E-2</c:v>
                </c:pt>
                <c:pt idx="63">
                  <c:v>1.0992909730564548E-2</c:v>
                </c:pt>
                <c:pt idx="64">
                  <c:v>6.9557581651615852E-3</c:v>
                </c:pt>
                <c:pt idx="65">
                  <c:v>1.0634710799166447E-2</c:v>
                </c:pt>
                <c:pt idx="66">
                  <c:v>1.0634710799166447E-2</c:v>
                </c:pt>
                <c:pt idx="67">
                  <c:v>1.7354514218568928E-2</c:v>
                </c:pt>
                <c:pt idx="68">
                  <c:v>1.4916457406170425E-2</c:v>
                </c:pt>
                <c:pt idx="69">
                  <c:v>1.7974908794212707E-2</c:v>
                </c:pt>
                <c:pt idx="70">
                  <c:v>2.2003420063771761E-2</c:v>
                </c:pt>
                <c:pt idx="71">
                  <c:v>2.7019271806535405E-2</c:v>
                </c:pt>
                <c:pt idx="72">
                  <c:v>2.2422847758309272E-2</c:v>
                </c:pt>
                <c:pt idx="73">
                  <c:v>2.3899591655353714E-2</c:v>
                </c:pt>
                <c:pt idx="74">
                  <c:v>2.9133904211549044E-2</c:v>
                </c:pt>
                <c:pt idx="75">
                  <c:v>2.842614664459675E-2</c:v>
                </c:pt>
                <c:pt idx="76">
                  <c:v>1.6707878744437021E-2</c:v>
                </c:pt>
                <c:pt idx="77">
                  <c:v>2.5769629018766338E-2</c:v>
                </c:pt>
                <c:pt idx="78">
                  <c:v>2.4642337086957289E-2</c:v>
                </c:pt>
                <c:pt idx="79">
                  <c:v>2.9614560669225964E-2</c:v>
                </c:pt>
                <c:pt idx="80">
                  <c:v>3.2271078295056155E-2</c:v>
                </c:pt>
                <c:pt idx="81">
                  <c:v>3.3931295140881002E-2</c:v>
                </c:pt>
                <c:pt idx="82">
                  <c:v>2.9317483830648472E-2</c:v>
                </c:pt>
                <c:pt idx="83">
                  <c:v>3.1694311879907566E-2</c:v>
                </c:pt>
                <c:pt idx="84">
                  <c:v>2.7788258136627331E-2</c:v>
                </c:pt>
                <c:pt idx="85">
                  <c:v>1.7179788235951232E-2</c:v>
                </c:pt>
                <c:pt idx="86">
                  <c:v>2.7840633263285008E-2</c:v>
                </c:pt>
                <c:pt idx="87">
                  <c:v>3.0872843752838719E-2</c:v>
                </c:pt>
                <c:pt idx="88">
                  <c:v>1.8481806150377977E-2</c:v>
                </c:pt>
                <c:pt idx="89">
                  <c:v>1.4418413686486664E-2</c:v>
                </c:pt>
                <c:pt idx="90">
                  <c:v>1.8359455294417959E-2</c:v>
                </c:pt>
                <c:pt idx="91">
                  <c:v>3.1484598032638811E-2</c:v>
                </c:pt>
                <c:pt idx="92">
                  <c:v>2.6634725306329932E-2</c:v>
                </c:pt>
                <c:pt idx="93">
                  <c:v>2.3759853537387077E-2</c:v>
                </c:pt>
                <c:pt idx="94">
                  <c:v>2.3497657893141621E-2</c:v>
                </c:pt>
                <c:pt idx="95">
                  <c:v>3.4272106810272485E-2</c:v>
                </c:pt>
                <c:pt idx="96">
                  <c:v>3.5268300919958806E-2</c:v>
                </c:pt>
                <c:pt idx="97">
                  <c:v>3.8851036926172977E-2</c:v>
                </c:pt>
                <c:pt idx="98">
                  <c:v>3.7985940638609383E-2</c:v>
                </c:pt>
                <c:pt idx="99">
                  <c:v>3.709460345255744E-2</c:v>
                </c:pt>
                <c:pt idx="100">
                  <c:v>3.9480285138298488E-2</c:v>
                </c:pt>
                <c:pt idx="101">
                  <c:v>3.7313064265989127E-2</c:v>
                </c:pt>
                <c:pt idx="102">
                  <c:v>3.7313064265989127E-2</c:v>
                </c:pt>
                <c:pt idx="103">
                  <c:v>2.6792064026941009E-2</c:v>
                </c:pt>
                <c:pt idx="104">
                  <c:v>3.5888695495602585E-2</c:v>
                </c:pt>
                <c:pt idx="105">
                  <c:v>3.4543049420681093E-2</c:v>
                </c:pt>
                <c:pt idx="106">
                  <c:v>2.8225179763490704E-2</c:v>
                </c:pt>
                <c:pt idx="107">
                  <c:v>3.0278690075683956E-2</c:v>
                </c:pt>
                <c:pt idx="108">
                  <c:v>2.9404846821957653E-2</c:v>
                </c:pt>
                <c:pt idx="109">
                  <c:v>3.1807915769705097E-2</c:v>
                </c:pt>
                <c:pt idx="110">
                  <c:v>2.2990867207295596E-2</c:v>
                </c:pt>
                <c:pt idx="111">
                  <c:v>2.214315818173862E-2</c:v>
                </c:pt>
                <c:pt idx="112">
                  <c:v>1.5292256940213411E-2</c:v>
                </c:pt>
                <c:pt idx="113">
                  <c:v>1.5484476855156748E-2</c:v>
                </c:pt>
                <c:pt idx="114">
                  <c:v>2.741245860258501E-2</c:v>
                </c:pt>
                <c:pt idx="115">
                  <c:v>2.9614560669226409E-2</c:v>
                </c:pt>
                <c:pt idx="116">
                  <c:v>2.2719924596887209E-2</c:v>
                </c:pt>
                <c:pt idx="117">
                  <c:v>1.7905039735229611E-2</c:v>
                </c:pt>
                <c:pt idx="118">
                  <c:v>2.3585020884451025E-2</c:v>
                </c:pt>
                <c:pt idx="119">
                  <c:v>2.5568662137660958E-2</c:v>
                </c:pt>
                <c:pt idx="120">
                  <c:v>3.5600365623188246E-2</c:v>
                </c:pt>
                <c:pt idx="121">
                  <c:v>3.0523391787604215E-2</c:v>
                </c:pt>
                <c:pt idx="122">
                  <c:v>3.6552824902060799E-2</c:v>
                </c:pt>
                <c:pt idx="123">
                  <c:v>3.7313064265990015E-2</c:v>
                </c:pt>
                <c:pt idx="124">
                  <c:v>2.9247508101346797E-2</c:v>
                </c:pt>
                <c:pt idx="125">
                  <c:v>2.6215297611792865E-2</c:v>
                </c:pt>
                <c:pt idx="126">
                  <c:v>2.5752135086441363E-2</c:v>
                </c:pt>
                <c:pt idx="127">
                  <c:v>4.2206245141860332E-3</c:v>
                </c:pt>
                <c:pt idx="128">
                  <c:v>7.2267007755706381E-3</c:v>
                </c:pt>
                <c:pt idx="129">
                  <c:v>1.3824153339013101E-2</c:v>
                </c:pt>
                <c:pt idx="130">
                  <c:v>1.3474701373777931E-2</c:v>
                </c:pt>
                <c:pt idx="131">
                  <c:v>1.3474701373777931E-2</c:v>
                </c:pt>
                <c:pt idx="132">
                  <c:v>9.6996387823014008E-3</c:v>
                </c:pt>
                <c:pt idx="133">
                  <c:v>1.5711684634751366E-2</c:v>
                </c:pt>
                <c:pt idx="134">
                  <c:v>-1.3457527452378493E-3</c:v>
                </c:pt>
                <c:pt idx="135">
                  <c:v>9.6995321120085798E-4</c:v>
                </c:pt>
                <c:pt idx="136">
                  <c:v>1.3151383636711866E-2</c:v>
                </c:pt>
                <c:pt idx="137">
                  <c:v>2.4135546401111485E-2</c:v>
                </c:pt>
                <c:pt idx="138">
                  <c:v>2.8897949465792383E-2</c:v>
                </c:pt>
                <c:pt idx="139">
                  <c:v>2.751731552621961E-2</c:v>
                </c:pt>
                <c:pt idx="140">
                  <c:v>3.5329529683099103E-2</c:v>
                </c:pt>
                <c:pt idx="141">
                  <c:v>3.5880055199759342E-2</c:v>
                </c:pt>
                <c:pt idx="142">
                  <c:v>3.6474208876914549E-2</c:v>
                </c:pt>
                <c:pt idx="143">
                  <c:v>3.1764180938891329E-2</c:v>
                </c:pt>
                <c:pt idx="144">
                  <c:v>2.959706673690099E-2</c:v>
                </c:pt>
                <c:pt idx="145">
                  <c:v>2.3908338621516867E-2</c:v>
                </c:pt>
                <c:pt idx="146">
                  <c:v>1.3291121754678059E-2</c:v>
                </c:pt>
                <c:pt idx="147">
                  <c:v>6.7722852163816238E-3</c:v>
                </c:pt>
                <c:pt idx="148">
                  <c:v>1.9268286412795987E-2</c:v>
                </c:pt>
                <c:pt idx="149">
                  <c:v>2.6975536975722081E-2</c:v>
                </c:pt>
                <c:pt idx="150">
                  <c:v>2.7351336509764845E-2</c:v>
                </c:pt>
                <c:pt idx="151">
                  <c:v>2.5498793078677862E-2</c:v>
                </c:pt>
                <c:pt idx="152">
                  <c:v>2.2536451648107247E-2</c:v>
                </c:pt>
                <c:pt idx="153">
                  <c:v>2.0500328597920614E-2</c:v>
                </c:pt>
                <c:pt idx="154">
                  <c:v>2.3663636909597052E-2</c:v>
                </c:pt>
                <c:pt idx="155">
                  <c:v>1.5301003906376343E-2</c:v>
                </c:pt>
                <c:pt idx="156">
                  <c:v>1.2548376323074484E-2</c:v>
                </c:pt>
                <c:pt idx="157">
                  <c:v>2.5551168205335095E-2</c:v>
                </c:pt>
                <c:pt idx="158">
                  <c:v>1.5877770321524931E-2</c:v>
                </c:pt>
                <c:pt idx="159">
                  <c:v>1.6603021820802866E-2</c:v>
                </c:pt>
                <c:pt idx="160">
                  <c:v>1.544084869466178E-2</c:v>
                </c:pt>
                <c:pt idx="161">
                  <c:v>1.9486747226227674E-2</c:v>
                </c:pt>
                <c:pt idx="162">
                  <c:v>2.5315213459578212E-2</c:v>
                </c:pt>
                <c:pt idx="163">
                  <c:v>2.2387859893658879E-2</c:v>
                </c:pt>
                <c:pt idx="164">
                  <c:v>1.3763031246192492E-2</c:v>
                </c:pt>
                <c:pt idx="165">
                  <c:v>-8.2927639442349488E-3</c:v>
                </c:pt>
                <c:pt idx="166">
                  <c:v>-3.8938399917477495E-2</c:v>
                </c:pt>
                <c:pt idx="167">
                  <c:v>-7.6906953294078595E-2</c:v>
                </c:pt>
                <c:pt idx="168">
                  <c:v>-8.8782453244530157E-2</c:v>
                </c:pt>
                <c:pt idx="169">
                  <c:v>-5.4702566349202786E-2</c:v>
                </c:pt>
                <c:pt idx="170">
                  <c:v>-3.15020919649599E-2</c:v>
                </c:pt>
                <c:pt idx="171">
                  <c:v>-3.0173833152044693E-2</c:v>
                </c:pt>
                <c:pt idx="172">
                  <c:v>-3.8326752307996648E-2</c:v>
                </c:pt>
                <c:pt idx="173">
                  <c:v>-6.6394593350874054E-2</c:v>
                </c:pt>
                <c:pt idx="174">
                  <c:v>-4.9590604648967473E-2</c:v>
                </c:pt>
                <c:pt idx="175">
                  <c:v>-4.8166235878580821E-2</c:v>
                </c:pt>
                <c:pt idx="176">
                  <c:v>-6.2296319692650592E-2</c:v>
                </c:pt>
                <c:pt idx="177">
                  <c:v>-6.2296319692650592E-2</c:v>
                </c:pt>
                <c:pt idx="178">
                  <c:v>-3.9034616545268186E-2</c:v>
                </c:pt>
                <c:pt idx="179">
                  <c:v>-5.2124771418837645E-2</c:v>
                </c:pt>
                <c:pt idx="180">
                  <c:v>-4.7510853438285983E-2</c:v>
                </c:pt>
                <c:pt idx="181">
                  <c:v>-4.3220253194800384E-2</c:v>
                </c:pt>
                <c:pt idx="182">
                  <c:v>-4.7108919676074001E-2</c:v>
                </c:pt>
                <c:pt idx="183">
                  <c:v>-3.5154697030157167E-2</c:v>
                </c:pt>
                <c:pt idx="184">
                  <c:v>-2.668720710330208E-2</c:v>
                </c:pt>
                <c:pt idx="185">
                  <c:v>-2.869698258468123E-2</c:v>
                </c:pt>
                <c:pt idx="186">
                  <c:v>-4.4146578245503276E-2</c:v>
                </c:pt>
                <c:pt idx="187">
                  <c:v>-4.0266658730392257E-2</c:v>
                </c:pt>
                <c:pt idx="188">
                  <c:v>-5.2378113426601036E-2</c:v>
                </c:pt>
                <c:pt idx="189">
                  <c:v>-5.4615203357893605E-2</c:v>
                </c:pt>
                <c:pt idx="190">
                  <c:v>-5.8215433296433416E-2</c:v>
                </c:pt>
                <c:pt idx="191">
                  <c:v>-5.9176639541468568E-2</c:v>
                </c:pt>
                <c:pt idx="192">
                  <c:v>-8.4194776162466622E-2</c:v>
                </c:pt>
                <c:pt idx="193">
                  <c:v>-8.3565634620660245E-2</c:v>
                </c:pt>
                <c:pt idx="194">
                  <c:v>-6.6333471258053223E-2</c:v>
                </c:pt>
                <c:pt idx="195">
                  <c:v>-6.4646906843421115E-2</c:v>
                </c:pt>
                <c:pt idx="196">
                  <c:v>-5.0892622563393886E-2</c:v>
                </c:pt>
                <c:pt idx="197">
                  <c:v>-3.3616724369972983E-2</c:v>
                </c:pt>
                <c:pt idx="198">
                  <c:v>-3.741792118961873E-2</c:v>
                </c:pt>
                <c:pt idx="199">
                  <c:v>-2.9308736864480878E-2</c:v>
                </c:pt>
                <c:pt idx="200">
                  <c:v>-2.0832393301143837E-2</c:v>
                </c:pt>
                <c:pt idx="201">
                  <c:v>-1.9958550047417534E-2</c:v>
                </c:pt>
                <c:pt idx="202">
                  <c:v>-1.9154682522993571E-2</c:v>
                </c:pt>
                <c:pt idx="203">
                  <c:v>-2.6145428552804328E-2</c:v>
                </c:pt>
                <c:pt idx="204">
                  <c:v>-3.0846709524664839E-2</c:v>
                </c:pt>
                <c:pt idx="205">
                  <c:v>-1.6489417931000672E-2</c:v>
                </c:pt>
                <c:pt idx="206">
                  <c:v>-1.2461013331760529E-2</c:v>
                </c:pt>
                <c:pt idx="207">
                  <c:v>-1.2155189527020216E-2</c:v>
                </c:pt>
                <c:pt idx="208">
                  <c:v>-1.3544570432755809E-2</c:v>
                </c:pt>
                <c:pt idx="209">
                  <c:v>-1.9993537912068926E-2</c:v>
                </c:pt>
                <c:pt idx="210">
                  <c:v>-4.7711500308411647E-3</c:v>
                </c:pt>
                <c:pt idx="211">
                  <c:v>5.5663772594267691E-3</c:v>
                </c:pt>
                <c:pt idx="212">
                  <c:v>3.757568659153554E-3</c:v>
                </c:pt>
                <c:pt idx="213">
                  <c:v>7.5149239776894916E-4</c:v>
                </c:pt>
                <c:pt idx="214">
                  <c:v>1.328237478851535E-2</c:v>
                </c:pt>
                <c:pt idx="215">
                  <c:v>1.2260046450659701E-2</c:v>
                </c:pt>
                <c:pt idx="216">
                  <c:v>8.0219280041506913E-3</c:v>
                </c:pt>
                <c:pt idx="217">
                  <c:v>2.0334349581465627E-2</c:v>
                </c:pt>
                <c:pt idx="218">
                  <c:v>2.285976938517309E-2</c:v>
                </c:pt>
                <c:pt idx="219">
                  <c:v>1.9495494192390384E-2</c:v>
                </c:pt>
                <c:pt idx="220">
                  <c:v>1.8210863539970257E-2</c:v>
                </c:pt>
                <c:pt idx="221">
                  <c:v>1.7756447980781465E-2</c:v>
                </c:pt>
                <c:pt idx="222">
                  <c:v>7.8733362497023229E-3</c:v>
                </c:pt>
                <c:pt idx="223">
                  <c:v>9.4986719011949106E-3</c:v>
                </c:pt>
                <c:pt idx="224">
                  <c:v>5.8460668359974211E-3</c:v>
                </c:pt>
                <c:pt idx="225">
                  <c:v>-8.5549595884807372E-3</c:v>
                </c:pt>
                <c:pt idx="226">
                  <c:v>-1.9163429489156836E-2</c:v>
                </c:pt>
                <c:pt idx="227">
                  <c:v>-5.0333456750870642E-3</c:v>
                </c:pt>
                <c:pt idx="228">
                  <c:v>-6.4227265808225464E-3</c:v>
                </c:pt>
                <c:pt idx="229">
                  <c:v>9.6297697233174162E-3</c:v>
                </c:pt>
                <c:pt idx="230">
                  <c:v>8.4326087325250487E-3</c:v>
                </c:pt>
                <c:pt idx="231">
                  <c:v>1.2076466831559607E-2</c:v>
                </c:pt>
                <c:pt idx="232">
                  <c:v>1.1167742383501267E-2</c:v>
                </c:pt>
                <c:pt idx="233">
                  <c:v>1.2758090170343017E-2</c:v>
                </c:pt>
                <c:pt idx="234">
                  <c:v>1.3029032780751182E-2</c:v>
                </c:pt>
                <c:pt idx="235">
                  <c:v>1.3029032780751182E-2</c:v>
                </c:pt>
                <c:pt idx="236">
                  <c:v>1.3789272144680398E-2</c:v>
                </c:pt>
                <c:pt idx="237">
                  <c:v>8.9918812153482186E-3</c:v>
                </c:pt>
                <c:pt idx="238">
                  <c:v>1.9469253293901367E-2</c:v>
                </c:pt>
                <c:pt idx="239">
                  <c:v>8.3364987750533803E-3</c:v>
                </c:pt>
                <c:pt idx="240">
                  <c:v>-6.2828817925372205E-3</c:v>
                </c:pt>
                <c:pt idx="241">
                  <c:v>1.3020285814588473E-2</c:v>
                </c:pt>
                <c:pt idx="242">
                  <c:v>5.2955413193369605E-3</c:v>
                </c:pt>
                <c:pt idx="243">
                  <c:v>-1.1534261599761564E-3</c:v>
                </c:pt>
                <c:pt idx="244">
                  <c:v>-9.0967381389783775E-3</c:v>
                </c:pt>
                <c:pt idx="245">
                  <c:v>-6.6936691912308222E-3</c:v>
                </c:pt>
                <c:pt idx="246">
                  <c:v>-2.5988089832193584E-2</c:v>
                </c:pt>
                <c:pt idx="247">
                  <c:v>-2.2492716817288261E-2</c:v>
                </c:pt>
                <c:pt idx="248">
                  <c:v>-1.1936728713588862E-2</c:v>
                </c:pt>
                <c:pt idx="249">
                  <c:v>2.3943219815869554E-3</c:v>
                </c:pt>
                <c:pt idx="250">
                  <c:v>-1.2513388458418429E-2</c:v>
                </c:pt>
                <c:pt idx="251">
                  <c:v>-2.9387352889627238E-2</c:v>
                </c:pt>
                <c:pt idx="252">
                  <c:v>-2.2178146046385017E-2</c:v>
                </c:pt>
                <c:pt idx="253">
                  <c:v>-1.3649427356390298E-2</c:v>
                </c:pt>
                <c:pt idx="254">
                  <c:v>-1.1534261599758233E-3</c:v>
                </c:pt>
                <c:pt idx="255">
                  <c:v>-2.5516607021931481E-3</c:v>
                </c:pt>
                <c:pt idx="256">
                  <c:v>-2.5516607021931481E-3</c:v>
                </c:pt>
                <c:pt idx="257">
                  <c:v>-4.8760069544755424E-3</c:v>
                </c:pt>
                <c:pt idx="258">
                  <c:v>5.3304225136696637E-3</c:v>
                </c:pt>
                <c:pt idx="259">
                  <c:v>-1.9574003547188079E-3</c:v>
                </c:pt>
                <c:pt idx="260">
                  <c:v>-1.0914293705413858E-2</c:v>
                </c:pt>
                <c:pt idx="261">
                  <c:v>-2.5787122951087094E-2</c:v>
                </c:pt>
                <c:pt idx="262">
                  <c:v>-2.4056930375959906E-2</c:v>
                </c:pt>
                <c:pt idx="263">
                  <c:v>-3.7190713410024334E-2</c:v>
                </c:pt>
                <c:pt idx="264">
                  <c:v>-6.0365053566098004E-2</c:v>
                </c:pt>
                <c:pt idx="265">
                  <c:v>-7.0623964831219688E-2</c:v>
                </c:pt>
                <c:pt idx="266">
                  <c:v>-7.054534880607366E-2</c:v>
                </c:pt>
                <c:pt idx="267">
                  <c:v>-6.3869173547166147E-2</c:v>
                </c:pt>
                <c:pt idx="268">
                  <c:v>-8.7733884008185714E-2</c:v>
                </c:pt>
                <c:pt idx="269">
                  <c:v>-7.319311946574103E-2</c:v>
                </c:pt>
                <c:pt idx="270">
                  <c:v>-9.2924461733566943E-2</c:v>
                </c:pt>
                <c:pt idx="271">
                  <c:v>-9.2924461733566943E-2</c:v>
                </c:pt>
                <c:pt idx="272">
                  <c:v>-9.3466240284064583E-2</c:v>
                </c:pt>
                <c:pt idx="273">
                  <c:v>-0.10371640458302356</c:v>
                </c:pt>
                <c:pt idx="274">
                  <c:v>-9.945204523802631E-2</c:v>
                </c:pt>
                <c:pt idx="275">
                  <c:v>-8.0594546223926589E-2</c:v>
                </c:pt>
                <c:pt idx="276">
                  <c:v>-9.5432387604948876E-2</c:v>
                </c:pt>
                <c:pt idx="277">
                  <c:v>-8.1983927129662071E-2</c:v>
                </c:pt>
                <c:pt idx="278">
                  <c:v>-9.2207957200451607E-2</c:v>
                </c:pt>
                <c:pt idx="279">
                  <c:v>-8.8284409524845842E-2</c:v>
                </c:pt>
                <c:pt idx="280">
                  <c:v>-6.5179938427755379E-2</c:v>
                </c:pt>
                <c:pt idx="281">
                  <c:v>-6.5293542317552578E-2</c:v>
                </c:pt>
                <c:pt idx="282">
                  <c:v>-8.3355920773390824E-2</c:v>
                </c:pt>
                <c:pt idx="283">
                  <c:v>-7.8584770742547105E-2</c:v>
                </c:pt>
                <c:pt idx="284">
                  <c:v>-7.6461284701051846E-2</c:v>
                </c:pt>
                <c:pt idx="285">
                  <c:v>-9.4698389139507899E-2</c:v>
                </c:pt>
                <c:pt idx="286">
                  <c:v>-0.10891583594488641</c:v>
                </c:pt>
                <c:pt idx="287">
                  <c:v>-0.10996440518123041</c:v>
                </c:pt>
                <c:pt idx="288">
                  <c:v>-0.10976343830012447</c:v>
                </c:pt>
                <c:pt idx="289">
                  <c:v>-0.12100979670876977</c:v>
                </c:pt>
                <c:pt idx="290">
                  <c:v>-0.10376013941383722</c:v>
                </c:pt>
                <c:pt idx="291">
                  <c:v>-0.10376013941383722</c:v>
                </c:pt>
                <c:pt idx="292">
                  <c:v>-8.827566255868291E-2</c:v>
                </c:pt>
                <c:pt idx="293">
                  <c:v>-7.2808572965535112E-2</c:v>
                </c:pt>
                <c:pt idx="294">
                  <c:v>-7.7020557183874794E-2</c:v>
                </c:pt>
                <c:pt idx="295">
                  <c:v>-7.7029304150037614E-2</c:v>
                </c:pt>
                <c:pt idx="296">
                  <c:v>-6.3519614911611288E-2</c:v>
                </c:pt>
                <c:pt idx="297">
                  <c:v>-7.4914565074704842E-2</c:v>
                </c:pt>
                <c:pt idx="298">
                  <c:v>-7.0623964831219244E-2</c:v>
                </c:pt>
                <c:pt idx="299">
                  <c:v>-5.9963119803885467E-2</c:v>
                </c:pt>
                <c:pt idx="300">
                  <c:v>-6.0871950922263052E-2</c:v>
                </c:pt>
                <c:pt idx="301">
                  <c:v>-6.7976300841871007E-2</c:v>
                </c:pt>
                <c:pt idx="302">
                  <c:v>-4.5955386845775714E-2</c:v>
                </c:pt>
                <c:pt idx="303">
                  <c:v>-4.1559929678655738E-2</c:v>
                </c:pt>
                <c:pt idx="304">
                  <c:v>-3.738303999528636E-2</c:v>
                </c:pt>
                <c:pt idx="305">
                  <c:v>-3.3905160912706567E-2</c:v>
                </c:pt>
                <c:pt idx="306">
                  <c:v>-3.2629277226449038E-2</c:v>
                </c:pt>
                <c:pt idx="307">
                  <c:v>-4.4461149016405854E-2</c:v>
                </c:pt>
                <c:pt idx="308">
                  <c:v>-3.9646264154748145E-2</c:v>
                </c:pt>
                <c:pt idx="309">
                  <c:v>-3.9925847061000219E-2</c:v>
                </c:pt>
                <c:pt idx="310">
                  <c:v>-2.3689877808079518E-2</c:v>
                </c:pt>
                <c:pt idx="311">
                  <c:v>-2.5096752646140641E-2</c:v>
                </c:pt>
                <c:pt idx="312">
                  <c:v>-2.7648413348336454E-2</c:v>
                </c:pt>
                <c:pt idx="313">
                  <c:v>-2.1653861428212018E-2</c:v>
                </c:pt>
                <c:pt idx="314">
                  <c:v>-1.4872829245670016E-2</c:v>
                </c:pt>
                <c:pt idx="315">
                  <c:v>-1.0451131180061468E-2</c:v>
                </c:pt>
                <c:pt idx="316">
                  <c:v>-9.3675740790664097E-3</c:v>
                </c:pt>
                <c:pt idx="317">
                  <c:v>-9.9530874603779296E-3</c:v>
                </c:pt>
                <c:pt idx="318">
                  <c:v>-1.7171041269783083E-2</c:v>
                </c:pt>
                <c:pt idx="319">
                  <c:v>-1.7372008150889129E-2</c:v>
                </c:pt>
                <c:pt idx="320">
                  <c:v>-1.7372008150889129E-2</c:v>
                </c:pt>
                <c:pt idx="321">
                  <c:v>-1.6751613575245572E-2</c:v>
                </c:pt>
                <c:pt idx="322">
                  <c:v>-7.515030647979426E-3</c:v>
                </c:pt>
                <c:pt idx="323">
                  <c:v>-3.4516381840880017E-3</c:v>
                </c:pt>
                <c:pt idx="324">
                  <c:v>-4.8323787939799079E-3</c:v>
                </c:pt>
                <c:pt idx="325">
                  <c:v>1.2234018892840481E-3</c:v>
                </c:pt>
                <c:pt idx="326">
                  <c:v>-2.359334116930123E-3</c:v>
                </c:pt>
                <c:pt idx="327">
                  <c:v>-1.2294927644985854E-2</c:v>
                </c:pt>
                <c:pt idx="328">
                  <c:v>-1.7476865074493864E-3</c:v>
                </c:pt>
                <c:pt idx="329">
                  <c:v>-1.3728043381535437E-2</c:v>
                </c:pt>
                <c:pt idx="330">
                  <c:v>-1.0739567722795607E-2</c:v>
                </c:pt>
                <c:pt idx="331">
                  <c:v>-1.3492088635778443E-2</c:v>
                </c:pt>
                <c:pt idx="332">
                  <c:v>-4.0546454977252733E-3</c:v>
                </c:pt>
                <c:pt idx="333">
                  <c:v>6.772285216382512E-3</c:v>
                </c:pt>
                <c:pt idx="334">
                  <c:v>6.7024161573991936E-3</c:v>
                </c:pt>
                <c:pt idx="335">
                  <c:v>6.064527649429996E-3</c:v>
                </c:pt>
                <c:pt idx="336">
                  <c:v>1.2347409441969104E-2</c:v>
                </c:pt>
                <c:pt idx="337">
                  <c:v>1.5589333778791792E-2</c:v>
                </c:pt>
                <c:pt idx="338">
                  <c:v>1.6480670964843736E-2</c:v>
                </c:pt>
                <c:pt idx="339">
                  <c:v>1.1220117510160055E-2</c:v>
                </c:pt>
                <c:pt idx="340">
                  <c:v>1.2032838671065971E-2</c:v>
                </c:pt>
                <c:pt idx="341">
                  <c:v>9.8918586972449596E-3</c:v>
                </c:pt>
                <c:pt idx="342">
                  <c:v>1.2303674611155113E-2</c:v>
                </c:pt>
                <c:pt idx="343">
                  <c:v>1.4112589881747351E-2</c:v>
                </c:pt>
                <c:pt idx="344">
                  <c:v>4.5439422512525418E-3</c:v>
                </c:pt>
                <c:pt idx="345">
                  <c:v>-5.3303158433160025E-4</c:v>
                </c:pt>
                <c:pt idx="346">
                  <c:v>7.2441947078965008E-3</c:v>
                </c:pt>
                <c:pt idx="347">
                  <c:v>-2.1583672358245209E-3</c:v>
                </c:pt>
                <c:pt idx="348">
                  <c:v>-8.1529191559489567E-3</c:v>
                </c:pt>
                <c:pt idx="349">
                  <c:v>-8.6685634782772691E-3</c:v>
                </c:pt>
                <c:pt idx="350">
                  <c:v>-5.4352794372984903E-3</c:v>
                </c:pt>
                <c:pt idx="351">
                  <c:v>-4.7450158026716149E-3</c:v>
                </c:pt>
                <c:pt idx="352">
                  <c:v>7.7159975290916893E-3</c:v>
                </c:pt>
                <c:pt idx="353">
                  <c:v>-1.9224124900674155E-3</c:v>
                </c:pt>
                <c:pt idx="354">
                  <c:v>-2.4729380067277651E-3</c:v>
                </c:pt>
                <c:pt idx="355">
                  <c:v>-1.0791942849453617E-2</c:v>
                </c:pt>
                <c:pt idx="356">
                  <c:v>-1.0923040671551032E-3</c:v>
                </c:pt>
                <c:pt idx="357">
                  <c:v>-1.0258911265118908E-2</c:v>
                </c:pt>
                <c:pt idx="358">
                  <c:v>-1.0276405197444549E-2</c:v>
                </c:pt>
                <c:pt idx="359">
                  <c:v>-1.0276405197444549E-2</c:v>
                </c:pt>
                <c:pt idx="360">
                  <c:v>-7.4539085551595941E-3</c:v>
                </c:pt>
                <c:pt idx="361">
                  <c:v>-9.5249127996782645E-3</c:v>
                </c:pt>
                <c:pt idx="362">
                  <c:v>4.0546454977310464E-3</c:v>
                </c:pt>
                <c:pt idx="363">
                  <c:v>1.1141501485013361E-2</c:v>
                </c:pt>
                <c:pt idx="364">
                  <c:v>1.0652204731492532E-2</c:v>
                </c:pt>
                <c:pt idx="365">
                  <c:v>1.5143665185765043E-2</c:v>
                </c:pt>
                <c:pt idx="366">
                  <c:v>1.5143665185765043E-2</c:v>
                </c:pt>
                <c:pt idx="367">
                  <c:v>1.4488282745470205E-2</c:v>
                </c:pt>
                <c:pt idx="368">
                  <c:v>1.5965133312833668E-2</c:v>
                </c:pt>
                <c:pt idx="369">
                  <c:v>1.9346902437941793E-2</c:v>
                </c:pt>
                <c:pt idx="370">
                  <c:v>1.6122365363125724E-2</c:v>
                </c:pt>
                <c:pt idx="371">
                  <c:v>2.1339290657314436E-2</c:v>
                </c:pt>
                <c:pt idx="372">
                  <c:v>2.2851022419009936E-2</c:v>
                </c:pt>
                <c:pt idx="373">
                  <c:v>2.6215297611792421E-2</c:v>
                </c:pt>
                <c:pt idx="374">
                  <c:v>2.41705342657621E-2</c:v>
                </c:pt>
                <c:pt idx="375">
                  <c:v>1.3972745093460803E-2</c:v>
                </c:pt>
                <c:pt idx="376">
                  <c:v>5.8023320051832084E-3</c:v>
                </c:pt>
                <c:pt idx="377">
                  <c:v>3.7313277606645379E-3</c:v>
                </c:pt>
                <c:pt idx="378">
                  <c:v>2.411815913912152E-3</c:v>
                </c:pt>
                <c:pt idx="379">
                  <c:v>5.0770805059052737E-3</c:v>
                </c:pt>
                <c:pt idx="380">
                  <c:v>2.2021020666433966E-3</c:v>
                </c:pt>
                <c:pt idx="381">
                  <c:v>8.4937308253454358E-3</c:v>
                </c:pt>
                <c:pt idx="382">
                  <c:v>1.0861918578760843E-2</c:v>
                </c:pt>
                <c:pt idx="383">
                  <c:v>9.061750274331537E-3</c:v>
                </c:pt>
                <c:pt idx="384">
                  <c:v>2.2894650579504683E-2</c:v>
                </c:pt>
                <c:pt idx="385">
                  <c:v>-1.4269821932034077E-2</c:v>
                </c:pt>
                <c:pt idx="386">
                  <c:v>-3.3127427616452709E-2</c:v>
                </c:pt>
                <c:pt idx="387">
                  <c:v>-1.5668056474251513E-2</c:v>
                </c:pt>
                <c:pt idx="388">
                  <c:v>1.3806339395749934E-3</c:v>
                </c:pt>
                <c:pt idx="389">
                  <c:v>1.5030061295967734E-2</c:v>
                </c:pt>
                <c:pt idx="390">
                  <c:v>1.7258404261097482E-2</c:v>
                </c:pt>
                <c:pt idx="391">
                  <c:v>1.7258404261097482E-2</c:v>
                </c:pt>
                <c:pt idx="392">
                  <c:v>9.8132426720980437E-3</c:v>
                </c:pt>
                <c:pt idx="393">
                  <c:v>1.5222387881230093E-2</c:v>
                </c:pt>
                <c:pt idx="394">
                  <c:v>1.4741731423552951E-2</c:v>
                </c:pt>
                <c:pt idx="395">
                  <c:v>3.0392293965481043E-2</c:v>
                </c:pt>
                <c:pt idx="396">
                  <c:v>3.4132368692306292E-2</c:v>
                </c:pt>
                <c:pt idx="397">
                  <c:v>4.147256668735233E-2</c:v>
                </c:pt>
                <c:pt idx="398">
                  <c:v>4.1289093738571925E-2</c:v>
                </c:pt>
                <c:pt idx="399">
                  <c:v>4.6436043303458296E-2</c:v>
                </c:pt>
                <c:pt idx="400">
                  <c:v>4.5588440948220343E-2</c:v>
                </c:pt>
                <c:pt idx="401">
                  <c:v>4.8043885022625465E-2</c:v>
                </c:pt>
                <c:pt idx="402">
                  <c:v>4.6427296337295587E-2</c:v>
                </c:pt>
                <c:pt idx="403">
                  <c:v>5.1154818207644448E-2</c:v>
                </c:pt>
                <c:pt idx="404">
                  <c:v>4.7397249548493559E-2</c:v>
                </c:pt>
                <c:pt idx="405">
                  <c:v>5.2360726164599525E-2</c:v>
                </c:pt>
                <c:pt idx="406">
                  <c:v>4.9223552081092192E-2</c:v>
                </c:pt>
                <c:pt idx="407">
                  <c:v>5.0053767174323527E-2</c:v>
                </c:pt>
                <c:pt idx="408">
                  <c:v>4.8428431522830717E-2</c:v>
                </c:pt>
                <c:pt idx="409">
                  <c:v>5.0455700936535397E-2</c:v>
                </c:pt>
                <c:pt idx="410">
                  <c:v>5.2483077020559321E-2</c:v>
                </c:pt>
                <c:pt idx="411">
                  <c:v>5.0936357394212539E-2</c:v>
                </c:pt>
                <c:pt idx="412">
                  <c:v>4.3735897517132916E-2</c:v>
                </c:pt>
                <c:pt idx="413">
                  <c:v>4.7405996514656046E-2</c:v>
                </c:pt>
                <c:pt idx="414">
                  <c:v>4.7694326387070829E-2</c:v>
                </c:pt>
                <c:pt idx="415">
                  <c:v>5.6415371662327907E-2</c:v>
                </c:pt>
                <c:pt idx="416">
                  <c:v>5.5567662636770931E-2</c:v>
                </c:pt>
                <c:pt idx="417">
                  <c:v>5.611818815343117E-2</c:v>
                </c:pt>
                <c:pt idx="418">
                  <c:v>5.3016108604894141E-2</c:v>
                </c:pt>
                <c:pt idx="419">
                  <c:v>5.7830993466551961E-2</c:v>
                </c:pt>
                <c:pt idx="420">
                  <c:v>5.7027019271808976E-2</c:v>
                </c:pt>
                <c:pt idx="421">
                  <c:v>6.0452523227731092E-2</c:v>
                </c:pt>
                <c:pt idx="422">
                  <c:v>5.4213269595686731E-2</c:v>
                </c:pt>
                <c:pt idx="423">
                  <c:v>5.5698760458893881E-2</c:v>
                </c:pt>
                <c:pt idx="424">
                  <c:v>5.839890624521904E-2</c:v>
                </c:pt>
                <c:pt idx="425">
                  <c:v>5.6913415382011889E-2</c:v>
                </c:pt>
                <c:pt idx="426">
                  <c:v>5.6572603712620406E-2</c:v>
                </c:pt>
                <c:pt idx="427">
                  <c:v>5.8949431761879501E-2</c:v>
                </c:pt>
                <c:pt idx="428">
                  <c:v>5.3085977663877681E-2</c:v>
                </c:pt>
                <c:pt idx="429">
                  <c:v>5.2028661461370973E-2</c:v>
                </c:pt>
                <c:pt idx="430">
                  <c:v>5.0132383199469999E-2</c:v>
                </c:pt>
                <c:pt idx="431">
                  <c:v>5.5690013492731394E-2</c:v>
                </c:pt>
                <c:pt idx="432">
                  <c:v>5.3776347968823801E-2</c:v>
                </c:pt>
                <c:pt idx="433">
                  <c:v>5.127716906360491E-2</c:v>
                </c:pt>
                <c:pt idx="434">
                  <c:v>5.1495629877036375E-2</c:v>
                </c:pt>
                <c:pt idx="435">
                  <c:v>5.6424011958172038E-2</c:v>
                </c:pt>
                <c:pt idx="436">
                  <c:v>5.6424011958172038E-2</c:v>
                </c:pt>
                <c:pt idx="437">
                  <c:v>5.9447582151882061E-2</c:v>
                </c:pt>
                <c:pt idx="438">
                  <c:v>5.9779646855110835E-2</c:v>
                </c:pt>
                <c:pt idx="439">
                  <c:v>5.7297855211898341E-2</c:v>
                </c:pt>
                <c:pt idx="440">
                  <c:v>3.0986447642636472E-2</c:v>
                </c:pt>
                <c:pt idx="441">
                  <c:v>4.5824395693977893E-2</c:v>
                </c:pt>
                <c:pt idx="442">
                  <c:v>2.9999000499113304E-2</c:v>
                </c:pt>
                <c:pt idx="443">
                  <c:v>2.9361111991144107E-2</c:v>
                </c:pt>
                <c:pt idx="444">
                  <c:v>3.9716133213737459E-2</c:v>
                </c:pt>
                <c:pt idx="445">
                  <c:v>3.5853814301271214E-2</c:v>
                </c:pt>
                <c:pt idx="446">
                  <c:v>3.6404339817931453E-2</c:v>
                </c:pt>
                <c:pt idx="447">
                  <c:v>3.6325617122466403E-2</c:v>
                </c:pt>
                <c:pt idx="448">
                  <c:v>4.7711820319397358E-2</c:v>
                </c:pt>
                <c:pt idx="449">
                  <c:v>5.4991002891942031E-2</c:v>
                </c:pt>
                <c:pt idx="450">
                  <c:v>4.9022585199987034E-2</c:v>
                </c:pt>
                <c:pt idx="451">
                  <c:v>4.044149138333486E-2</c:v>
                </c:pt>
                <c:pt idx="452">
                  <c:v>4.6549647193256494E-2</c:v>
                </c:pt>
                <c:pt idx="453">
                  <c:v>5.2334485266112063E-2</c:v>
                </c:pt>
                <c:pt idx="454">
                  <c:v>4.2398891738056443E-2</c:v>
                </c:pt>
                <c:pt idx="455">
                  <c:v>5.0578051792496526E-2</c:v>
                </c:pt>
                <c:pt idx="456">
                  <c:v>4.7135160574567792E-2</c:v>
                </c:pt>
                <c:pt idx="457">
                  <c:v>4.1918235280379079E-2</c:v>
                </c:pt>
                <c:pt idx="458">
                  <c:v>4.6374814540319553E-2</c:v>
                </c:pt>
                <c:pt idx="459">
                  <c:v>4.6374814540319553E-2</c:v>
                </c:pt>
                <c:pt idx="460">
                  <c:v>4.2765944305936054E-2</c:v>
                </c:pt>
                <c:pt idx="461">
                  <c:v>4.7729314251722998E-2</c:v>
                </c:pt>
                <c:pt idx="462">
                  <c:v>3.454304942068176E-2</c:v>
                </c:pt>
                <c:pt idx="463">
                  <c:v>3.5696475580660358E-2</c:v>
                </c:pt>
                <c:pt idx="464">
                  <c:v>3.251567333665828E-2</c:v>
                </c:pt>
                <c:pt idx="465">
                  <c:v>3.2480792142326242E-2</c:v>
                </c:pt>
                <c:pt idx="466">
                  <c:v>2.9509703745592919E-2</c:v>
                </c:pt>
                <c:pt idx="467">
                  <c:v>3.5888695495603695E-2</c:v>
                </c:pt>
                <c:pt idx="468">
                  <c:v>3.8387981071141608E-2</c:v>
                </c:pt>
                <c:pt idx="469">
                  <c:v>3.6736404521160448E-2</c:v>
                </c:pt>
                <c:pt idx="470">
                  <c:v>3.664029456368878E-2</c:v>
                </c:pt>
                <c:pt idx="471">
                  <c:v>4.1542542416655337E-2</c:v>
                </c:pt>
                <c:pt idx="472">
                  <c:v>3.7068469224389222E-2</c:v>
                </c:pt>
                <c:pt idx="473">
                  <c:v>3.4962477115219492E-2</c:v>
                </c:pt>
                <c:pt idx="474">
                  <c:v>3.1327259312028621E-2</c:v>
                </c:pt>
                <c:pt idx="475">
                  <c:v>2.8496015703580735E-2</c:v>
                </c:pt>
                <c:pt idx="476">
                  <c:v>2.8915443398118246E-2</c:v>
                </c:pt>
                <c:pt idx="477">
                  <c:v>2.1784959250340963E-2</c:v>
                </c:pt>
                <c:pt idx="478">
                  <c:v>1.4601886635267958E-2</c:v>
                </c:pt>
                <c:pt idx="479">
                  <c:v>1.0232670366636221E-2</c:v>
                </c:pt>
                <c:pt idx="480">
                  <c:v>8.9918812153488847E-3</c:v>
                </c:pt>
                <c:pt idx="481">
                  <c:v>3.1143786363247772E-2</c:v>
                </c:pt>
                <c:pt idx="482">
                  <c:v>3.4962477115219048E-2</c:v>
                </c:pt>
                <c:pt idx="483">
                  <c:v>4.6864217964159183E-2</c:v>
                </c:pt>
                <c:pt idx="484">
                  <c:v>4.8611904471611789E-2</c:v>
                </c:pt>
                <c:pt idx="485">
                  <c:v>4.7877906006170923E-2</c:v>
                </c:pt>
                <c:pt idx="486">
                  <c:v>4.9188670886760377E-2</c:v>
                </c:pt>
                <c:pt idx="487">
                  <c:v>5.6939656280500239E-2</c:v>
                </c:pt>
                <c:pt idx="488">
                  <c:v>5.5375442721828039E-2</c:v>
                </c:pt>
                <c:pt idx="489">
                  <c:v>6.060100831186066E-2</c:v>
                </c:pt>
                <c:pt idx="490">
                  <c:v>5.8215433296438857E-2</c:v>
                </c:pt>
                <c:pt idx="491">
                  <c:v>6.6080022579975806E-2</c:v>
                </c:pt>
                <c:pt idx="492">
                  <c:v>6.8622936316008909E-2</c:v>
                </c:pt>
                <c:pt idx="493">
                  <c:v>6.9872472433458954E-2</c:v>
                </c:pt>
                <c:pt idx="494">
                  <c:v>6.9872472433458954E-2</c:v>
                </c:pt>
                <c:pt idx="495">
                  <c:v>7.4049468787147577E-2</c:v>
                </c:pt>
                <c:pt idx="496">
                  <c:v>6.7950059943388652E-2</c:v>
                </c:pt>
                <c:pt idx="497">
                  <c:v>6.9330693882961425E-2</c:v>
                </c:pt>
                <c:pt idx="498">
                  <c:v>6.6683029893612966E-2</c:v>
                </c:pt>
                <c:pt idx="499">
                  <c:v>6.2645878328210003E-2</c:v>
                </c:pt>
                <c:pt idx="500">
                  <c:v>6.3065306022747736E-2</c:v>
                </c:pt>
                <c:pt idx="501">
                  <c:v>6.9750121577498936E-2</c:v>
                </c:pt>
                <c:pt idx="502">
                  <c:v>7.4040721820984645E-2</c:v>
                </c:pt>
                <c:pt idx="503">
                  <c:v>8.7821246999500113E-2</c:v>
                </c:pt>
                <c:pt idx="504">
                  <c:v>9.0757347531582377E-2</c:v>
                </c:pt>
                <c:pt idx="505">
                  <c:v>9.6367459621820251E-2</c:v>
                </c:pt>
                <c:pt idx="506">
                  <c:v>9.4418806233261598E-2</c:v>
                </c:pt>
                <c:pt idx="507">
                  <c:v>0.10109498149216933</c:v>
                </c:pt>
                <c:pt idx="508">
                  <c:v>9.1823410700252017E-2</c:v>
                </c:pt>
                <c:pt idx="509">
                  <c:v>9.593928496112003E-2</c:v>
                </c:pt>
                <c:pt idx="510">
                  <c:v>9.4235226614162171E-2</c:v>
                </c:pt>
                <c:pt idx="511">
                  <c:v>9.6533438638275237E-2</c:v>
                </c:pt>
                <c:pt idx="512">
                  <c:v>0.10067544712731258</c:v>
                </c:pt>
                <c:pt idx="513">
                  <c:v>9.7852950485027401E-2</c:v>
                </c:pt>
                <c:pt idx="514">
                  <c:v>9.5301396453150833E-2</c:v>
                </c:pt>
                <c:pt idx="515">
                  <c:v>9.6909238172318002E-2</c:v>
                </c:pt>
                <c:pt idx="516">
                  <c:v>9.6909238172318002E-2</c:v>
                </c:pt>
                <c:pt idx="517">
                  <c:v>9.9443404942188396E-2</c:v>
                </c:pt>
                <c:pt idx="518">
                  <c:v>9.0058336930793015E-2</c:v>
                </c:pt>
                <c:pt idx="519">
                  <c:v>8.9883504277856296E-2</c:v>
                </c:pt>
                <c:pt idx="520">
                  <c:v>8.5016244289541021E-2</c:v>
                </c:pt>
                <c:pt idx="521">
                  <c:v>8.5016244289541021E-2</c:v>
                </c:pt>
                <c:pt idx="522">
                  <c:v>9.4147863622853656E-2</c:v>
                </c:pt>
                <c:pt idx="523">
                  <c:v>0.10169788213548747</c:v>
                </c:pt>
                <c:pt idx="524">
                  <c:v>0.1004482393477184</c:v>
                </c:pt>
                <c:pt idx="525">
                  <c:v>0.10408345715090928</c:v>
                </c:pt>
                <c:pt idx="526">
                  <c:v>0.10006379951783195</c:v>
                </c:pt>
                <c:pt idx="527">
                  <c:v>0.10062307200065512</c:v>
                </c:pt>
                <c:pt idx="528">
                  <c:v>0.10365528249020883</c:v>
                </c:pt>
                <c:pt idx="529">
                  <c:v>0.10119983841580371</c:v>
                </c:pt>
                <c:pt idx="530">
                  <c:v>0.10362029462555755</c:v>
                </c:pt>
                <c:pt idx="531">
                  <c:v>0.10362029462555755</c:v>
                </c:pt>
                <c:pt idx="532">
                  <c:v>9.9862832636725685E-2</c:v>
                </c:pt>
                <c:pt idx="533">
                  <c:v>0.10215229769467604</c:v>
                </c:pt>
                <c:pt idx="534">
                  <c:v>9.8071411298459088E-2</c:v>
                </c:pt>
                <c:pt idx="535">
                  <c:v>0.10165414730467326</c:v>
                </c:pt>
                <c:pt idx="536">
                  <c:v>9.8822903696225373E-2</c:v>
                </c:pt>
                <c:pt idx="537">
                  <c:v>0.10667874601359961</c:v>
                </c:pt>
                <c:pt idx="538">
                  <c:v>0.11537355039036812</c:v>
                </c:pt>
                <c:pt idx="539">
                  <c:v>0.11441234414533286</c:v>
                </c:pt>
                <c:pt idx="540">
                  <c:v>0.11308408533241776</c:v>
                </c:pt>
                <c:pt idx="541">
                  <c:v>0.10612822049693915</c:v>
                </c:pt>
                <c:pt idx="542">
                  <c:v>0.10571753976856435</c:v>
                </c:pt>
                <c:pt idx="543">
                  <c:v>0.1058136497260358</c:v>
                </c:pt>
                <c:pt idx="544">
                  <c:v>0.10665261178543006</c:v>
                </c:pt>
                <c:pt idx="545">
                  <c:v>0.11506772658562747</c:v>
                </c:pt>
                <c:pt idx="546">
                  <c:v>0.11270828579837477</c:v>
                </c:pt>
                <c:pt idx="547">
                  <c:v>0.11269953883221207</c:v>
                </c:pt>
                <c:pt idx="548">
                  <c:v>0.11358212905210108</c:v>
                </c:pt>
                <c:pt idx="549">
                  <c:v>0.12030203914182258</c:v>
                </c:pt>
                <c:pt idx="550">
                  <c:v>0.12430420284257448</c:v>
                </c:pt>
                <c:pt idx="551">
                  <c:v>0.12997543702563297</c:v>
                </c:pt>
                <c:pt idx="552">
                  <c:v>0.13443201628557344</c:v>
                </c:pt>
                <c:pt idx="553">
                  <c:v>0.13992852448601423</c:v>
                </c:pt>
                <c:pt idx="554">
                  <c:v>0.13882747345269353</c:v>
                </c:pt>
                <c:pt idx="555">
                  <c:v>0.14076737987508947</c:v>
                </c:pt>
                <c:pt idx="556">
                  <c:v>0.14076737987508947</c:v>
                </c:pt>
                <c:pt idx="557">
                  <c:v>0.14777561983722576</c:v>
                </c:pt>
                <c:pt idx="558">
                  <c:v>0.14625514110936733</c:v>
                </c:pt>
                <c:pt idx="559">
                  <c:v>0.14609790905907527</c:v>
                </c:pt>
                <c:pt idx="560">
                  <c:v>0.14782810163420224</c:v>
                </c:pt>
                <c:pt idx="561">
                  <c:v>0.14953205331084107</c:v>
                </c:pt>
                <c:pt idx="562">
                  <c:v>0.14590558247381291</c:v>
                </c:pt>
                <c:pt idx="563">
                  <c:v>0.16131144330382119</c:v>
                </c:pt>
                <c:pt idx="564">
                  <c:v>0.15407599556209051</c:v>
                </c:pt>
                <c:pt idx="565">
                  <c:v>0.15487996975683371</c:v>
                </c:pt>
                <c:pt idx="566">
                  <c:v>0.15077294913244765</c:v>
                </c:pt>
                <c:pt idx="567">
                  <c:v>0.14709399649844279</c:v>
                </c:pt>
                <c:pt idx="568">
                  <c:v>0.14424525895766949</c:v>
                </c:pt>
                <c:pt idx="569">
                  <c:v>0.14467354028868873</c:v>
                </c:pt>
                <c:pt idx="570">
                  <c:v>0.14845724317600895</c:v>
                </c:pt>
                <c:pt idx="571">
                  <c:v>0.14908638471781521</c:v>
                </c:pt>
                <c:pt idx="572">
                  <c:v>0.14515409007604663</c:v>
                </c:pt>
                <c:pt idx="573">
                  <c:v>0.15513341843491624</c:v>
                </c:pt>
                <c:pt idx="574">
                  <c:v>0.15350808278342343</c:v>
                </c:pt>
                <c:pt idx="575">
                  <c:v>0.15225843999565436</c:v>
                </c:pt>
                <c:pt idx="576">
                  <c:v>0.14962816326831252</c:v>
                </c:pt>
                <c:pt idx="577">
                  <c:v>0.13457186107385866</c:v>
                </c:pt>
                <c:pt idx="578">
                  <c:v>0.13667785318302861</c:v>
                </c:pt>
                <c:pt idx="579">
                  <c:v>0.13577776903081396</c:v>
                </c:pt>
                <c:pt idx="580">
                  <c:v>0.13495640757406435</c:v>
                </c:pt>
                <c:pt idx="581">
                  <c:v>0.13390773166740133</c:v>
                </c:pt>
                <c:pt idx="582">
                  <c:v>0.14220924257780165</c:v>
                </c:pt>
                <c:pt idx="583">
                  <c:v>0.14364235831435113</c:v>
                </c:pt>
                <c:pt idx="584">
                  <c:v>0.14701538047329654</c:v>
                </c:pt>
                <c:pt idx="585">
                  <c:v>0.14478714417848582</c:v>
                </c:pt>
                <c:pt idx="586">
                  <c:v>0.14250631941637937</c:v>
                </c:pt>
                <c:pt idx="587">
                  <c:v>0.14310932673001631</c:v>
                </c:pt>
                <c:pt idx="588">
                  <c:v>0.13911580332510831</c:v>
                </c:pt>
                <c:pt idx="589">
                  <c:v>0.14198203479820748</c:v>
                </c:pt>
                <c:pt idx="590">
                  <c:v>0.14106456338398621</c:v>
                </c:pt>
                <c:pt idx="591">
                  <c:v>0.14213937351881856</c:v>
                </c:pt>
                <c:pt idx="592">
                  <c:v>0.14098584068852116</c:v>
                </c:pt>
                <c:pt idx="593">
                  <c:v>0.13617970279302627</c:v>
                </c:pt>
                <c:pt idx="594">
                  <c:v>0.1283675953064658</c:v>
                </c:pt>
                <c:pt idx="595">
                  <c:v>0.1283675953064658</c:v>
                </c:pt>
                <c:pt idx="596">
                  <c:v>0.13823331977553832</c:v>
                </c:pt>
                <c:pt idx="597">
                  <c:v>0.13520100261566537</c:v>
                </c:pt>
                <c:pt idx="598">
                  <c:v>0.13363689572731219</c:v>
                </c:pt>
                <c:pt idx="599">
                  <c:v>0.14223548347629023</c:v>
                </c:pt>
                <c:pt idx="600">
                  <c:v>0.13882747345269375</c:v>
                </c:pt>
                <c:pt idx="601">
                  <c:v>0.15101754417404867</c:v>
                </c:pt>
                <c:pt idx="602">
                  <c:v>0.15801703717002225</c:v>
                </c:pt>
                <c:pt idx="603">
                  <c:v>0.1576937194329564</c:v>
                </c:pt>
                <c:pt idx="604">
                  <c:v>0.15847145272921104</c:v>
                </c:pt>
                <c:pt idx="605">
                  <c:v>0.15560522125611209</c:v>
                </c:pt>
                <c:pt idx="606">
                  <c:v>0.15784231118740477</c:v>
                </c:pt>
                <c:pt idx="607">
                  <c:v>0.15892586828839983</c:v>
                </c:pt>
                <c:pt idx="608">
                  <c:v>0.15684611707771823</c:v>
                </c:pt>
                <c:pt idx="609">
                  <c:v>0.15701220276449224</c:v>
                </c:pt>
                <c:pt idx="610">
                  <c:v>0.16241249433714233</c:v>
                </c:pt>
                <c:pt idx="611">
                  <c:v>0.16193194454978421</c:v>
                </c:pt>
                <c:pt idx="612">
                  <c:v>0.16086577471079555</c:v>
                </c:pt>
                <c:pt idx="613">
                  <c:v>0.1624037473709794</c:v>
                </c:pt>
                <c:pt idx="614">
                  <c:v>0.15952887560203677</c:v>
                </c:pt>
                <c:pt idx="615">
                  <c:v>0.15760635644164744</c:v>
                </c:pt>
                <c:pt idx="616">
                  <c:v>0.16336495361601466</c:v>
                </c:pt>
                <c:pt idx="617">
                  <c:v>0.16245622916795632</c:v>
                </c:pt>
                <c:pt idx="618">
                  <c:v>0.1413441462902385</c:v>
                </c:pt>
                <c:pt idx="619">
                  <c:v>0.14545991388078749</c:v>
                </c:pt>
                <c:pt idx="620">
                  <c:v>0.15349058885109867</c:v>
                </c:pt>
                <c:pt idx="621">
                  <c:v>0.15958125072869467</c:v>
                </c:pt>
                <c:pt idx="622">
                  <c:v>0.16153865108341625</c:v>
                </c:pt>
                <c:pt idx="623">
                  <c:v>0.16455347431096357</c:v>
                </c:pt>
                <c:pt idx="624">
                  <c:v>0.16942073429927884</c:v>
                </c:pt>
                <c:pt idx="625">
                  <c:v>0.16970031720553069</c:v>
                </c:pt>
                <c:pt idx="626">
                  <c:v>0.16970031720553069</c:v>
                </c:pt>
                <c:pt idx="627">
                  <c:v>0.16790900253758312</c:v>
                </c:pt>
                <c:pt idx="628">
                  <c:v>0.16761192569900563</c:v>
                </c:pt>
                <c:pt idx="629">
                  <c:v>0.17731156448130414</c:v>
                </c:pt>
                <c:pt idx="630">
                  <c:v>0.18151469506316187</c:v>
                </c:pt>
                <c:pt idx="631">
                  <c:v>0.17968839253056323</c:v>
                </c:pt>
                <c:pt idx="632">
                  <c:v>0.17629787643929218</c:v>
                </c:pt>
                <c:pt idx="633">
                  <c:v>0.17792321209078477</c:v>
                </c:pt>
                <c:pt idx="634">
                  <c:v>0.17854360666642832</c:v>
                </c:pt>
                <c:pt idx="635">
                  <c:v>0.17751253136240996</c:v>
                </c:pt>
                <c:pt idx="636">
                  <c:v>0.1765513251173747</c:v>
                </c:pt>
                <c:pt idx="637">
                  <c:v>0.18230117532557921</c:v>
                </c:pt>
                <c:pt idx="638">
                  <c:v>0.18087680655519245</c:v>
                </c:pt>
                <c:pt idx="639">
                  <c:v>0.17802806901441914</c:v>
                </c:pt>
                <c:pt idx="640">
                  <c:v>0.17817666076886751</c:v>
                </c:pt>
                <c:pt idx="641">
                  <c:v>0.18798990344096334</c:v>
                </c:pt>
                <c:pt idx="642">
                  <c:v>0.17974087432753971</c:v>
                </c:pt>
                <c:pt idx="643">
                  <c:v>0.17880580231067378</c:v>
                </c:pt>
                <c:pt idx="644">
                  <c:v>0.17853496637058464</c:v>
                </c:pt>
                <c:pt idx="645">
                  <c:v>0.1809030474536808</c:v>
                </c:pt>
                <c:pt idx="646">
                  <c:v>0.18162829895295896</c:v>
                </c:pt>
                <c:pt idx="647">
                  <c:v>0.17185004414551441</c:v>
                </c:pt>
                <c:pt idx="648">
                  <c:v>0.18231866925790507</c:v>
                </c:pt>
                <c:pt idx="649">
                  <c:v>0.17213837401792942</c:v>
                </c:pt>
                <c:pt idx="650">
                  <c:v>0.17402590531366768</c:v>
                </c:pt>
                <c:pt idx="651">
                  <c:v>0.17694451191342431</c:v>
                </c:pt>
                <c:pt idx="652">
                  <c:v>0.17694451191342431</c:v>
                </c:pt>
                <c:pt idx="653">
                  <c:v>0.17809804474372171</c:v>
                </c:pt>
                <c:pt idx="654">
                  <c:v>0.16647588680103365</c:v>
                </c:pt>
                <c:pt idx="655">
                  <c:v>0.17425311309326208</c:v>
                </c:pt>
                <c:pt idx="656">
                  <c:v>0.17503084638951694</c:v>
                </c:pt>
                <c:pt idx="657">
                  <c:v>0.17455018993183979</c:v>
                </c:pt>
                <c:pt idx="658">
                  <c:v>0.18312264345264828</c:v>
                </c:pt>
                <c:pt idx="659">
                  <c:v>0.18528975765463862</c:v>
                </c:pt>
                <c:pt idx="660">
                  <c:v>0.19070754315961436</c:v>
                </c:pt>
                <c:pt idx="661">
                  <c:v>0.19073378405810271</c:v>
                </c:pt>
                <c:pt idx="662">
                  <c:v>0.19124932171011189</c:v>
                </c:pt>
                <c:pt idx="663">
                  <c:v>0.19803910085881671</c:v>
                </c:pt>
                <c:pt idx="664">
                  <c:v>0.19778565218073396</c:v>
                </c:pt>
                <c:pt idx="665">
                  <c:v>0.19727011452872478</c:v>
                </c:pt>
                <c:pt idx="666">
                  <c:v>0.19650112819863286</c:v>
                </c:pt>
                <c:pt idx="667">
                  <c:v>0.20026744382394668</c:v>
                </c:pt>
                <c:pt idx="668">
                  <c:v>0.20024994989162104</c:v>
                </c:pt>
                <c:pt idx="669">
                  <c:v>0.19847602248568008</c:v>
                </c:pt>
                <c:pt idx="670">
                  <c:v>0.19679820503721057</c:v>
                </c:pt>
                <c:pt idx="671">
                  <c:v>0.19591561481732134</c:v>
                </c:pt>
                <c:pt idx="672">
                  <c:v>0.19881683415507156</c:v>
                </c:pt>
                <c:pt idx="673">
                  <c:v>0.19867698936678591</c:v>
                </c:pt>
                <c:pt idx="674">
                  <c:v>0.19620405136005514</c:v>
                </c:pt>
                <c:pt idx="675">
                  <c:v>0.19870323026527426</c:v>
                </c:pt>
                <c:pt idx="676">
                  <c:v>0.20052953279787289</c:v>
                </c:pt>
                <c:pt idx="677">
                  <c:v>0.19753231017297024</c:v>
                </c:pt>
                <c:pt idx="678">
                  <c:v>0.19656235696177227</c:v>
                </c:pt>
                <c:pt idx="679">
                  <c:v>0.17903301009026884</c:v>
                </c:pt>
                <c:pt idx="680">
                  <c:v>0.18085056565670476</c:v>
                </c:pt>
                <c:pt idx="681">
                  <c:v>0.19274355953948197</c:v>
                </c:pt>
                <c:pt idx="682">
                  <c:v>0.19184358205758634</c:v>
                </c:pt>
                <c:pt idx="683">
                  <c:v>0.1938533575389656</c:v>
                </c:pt>
                <c:pt idx="684">
                  <c:v>0.17544152711789196</c:v>
                </c:pt>
                <c:pt idx="685">
                  <c:v>0.17329190684822726</c:v>
                </c:pt>
                <c:pt idx="686">
                  <c:v>0.17457643083032837</c:v>
                </c:pt>
                <c:pt idx="687">
                  <c:v>0.18622472300118553</c:v>
                </c:pt>
                <c:pt idx="688">
                  <c:v>0.18249339524052299</c:v>
                </c:pt>
                <c:pt idx="689">
                  <c:v>0.18038750980167229</c:v>
                </c:pt>
                <c:pt idx="690">
                  <c:v>0.18241477921537697</c:v>
                </c:pt>
                <c:pt idx="691">
                  <c:v>0.18281671297758906</c:v>
                </c:pt>
                <c:pt idx="692">
                  <c:v>0.18355956507951166</c:v>
                </c:pt>
                <c:pt idx="693">
                  <c:v>0.18944926007600182</c:v>
                </c:pt>
                <c:pt idx="694">
                  <c:v>0.19682444593569914</c:v>
                </c:pt>
                <c:pt idx="695">
                  <c:v>0.19948096356152911</c:v>
                </c:pt>
                <c:pt idx="696">
                  <c:v>0.19948096356152911</c:v>
                </c:pt>
                <c:pt idx="697">
                  <c:v>0.19004341375315703</c:v>
                </c:pt>
                <c:pt idx="698">
                  <c:v>0.19346891770907915</c:v>
                </c:pt>
                <c:pt idx="699">
                  <c:v>0.19287465736160492</c:v>
                </c:pt>
                <c:pt idx="700">
                  <c:v>0.19142415436304883</c:v>
                </c:pt>
                <c:pt idx="701">
                  <c:v>0.20447932137196734</c:v>
                </c:pt>
                <c:pt idx="702">
                  <c:v>0.20874368071696447</c:v>
                </c:pt>
                <c:pt idx="703">
                  <c:v>0.20940781012342202</c:v>
                </c:pt>
                <c:pt idx="704">
                  <c:v>0.20811453917515799</c:v>
                </c:pt>
                <c:pt idx="705">
                  <c:v>0.21046512632592873</c:v>
                </c:pt>
                <c:pt idx="706">
                  <c:v>0.21270221625722119</c:v>
                </c:pt>
                <c:pt idx="707">
                  <c:v>0.21386438938336227</c:v>
                </c:pt>
                <c:pt idx="708">
                  <c:v>0.2150179222136599</c:v>
                </c:pt>
                <c:pt idx="709">
                  <c:v>0.21135646351198067</c:v>
                </c:pt>
                <c:pt idx="710">
                  <c:v>0.21230892279085301</c:v>
                </c:pt>
                <c:pt idx="711">
                  <c:v>0.20973112786048786</c:v>
                </c:pt>
                <c:pt idx="712">
                  <c:v>0.20976611572513915</c:v>
                </c:pt>
                <c:pt idx="713">
                  <c:v>0.21483434259456047</c:v>
                </c:pt>
                <c:pt idx="714">
                  <c:v>0.216302446195761</c:v>
                </c:pt>
                <c:pt idx="715">
                  <c:v>0.22067166246439274</c:v>
                </c:pt>
                <c:pt idx="716">
                  <c:v>0.2257573832661397</c:v>
                </c:pt>
                <c:pt idx="717">
                  <c:v>0.22857113294226195</c:v>
                </c:pt>
                <c:pt idx="718">
                  <c:v>0.23012659953477121</c:v>
                </c:pt>
                <c:pt idx="719">
                  <c:v>0.23679402782751602</c:v>
                </c:pt>
                <c:pt idx="720">
                  <c:v>0.23548326294692656</c:v>
                </c:pt>
                <c:pt idx="721">
                  <c:v>0.2331151818638304</c:v>
                </c:pt>
                <c:pt idx="722">
                  <c:v>0.2358853033794579</c:v>
                </c:pt>
                <c:pt idx="723">
                  <c:v>0.23801742971679718</c:v>
                </c:pt>
                <c:pt idx="724">
                  <c:v>0.23610376419288981</c:v>
                </c:pt>
                <c:pt idx="725">
                  <c:v>0.23707371740408778</c:v>
                </c:pt>
                <c:pt idx="726">
                  <c:v>0.23906599895314118</c:v>
                </c:pt>
                <c:pt idx="727">
                  <c:v>0.23973012835959873</c:v>
                </c:pt>
                <c:pt idx="728">
                  <c:v>0.24065645341030173</c:v>
                </c:pt>
                <c:pt idx="729">
                  <c:v>0.24105838717251382</c:v>
                </c:pt>
                <c:pt idx="730">
                  <c:v>0.24750735465182716</c:v>
                </c:pt>
                <c:pt idx="731">
                  <c:v>0.24229053602795747</c:v>
                </c:pt>
                <c:pt idx="732">
                  <c:v>0.24429167121349282</c:v>
                </c:pt>
                <c:pt idx="733">
                  <c:v>0.23818340873325217</c:v>
                </c:pt>
                <c:pt idx="734">
                  <c:v>0.24020203785111316</c:v>
                </c:pt>
                <c:pt idx="735">
                  <c:v>0.24989292966724896</c:v>
                </c:pt>
                <c:pt idx="736">
                  <c:v>0.24561107638992596</c:v>
                </c:pt>
                <c:pt idx="737">
                  <c:v>0.24735012260153488</c:v>
                </c:pt>
                <c:pt idx="738">
                  <c:v>0.24891422948988806</c:v>
                </c:pt>
                <c:pt idx="739">
                  <c:v>0.24901908641352244</c:v>
                </c:pt>
                <c:pt idx="740">
                  <c:v>0.25298636891994208</c:v>
                </c:pt>
                <c:pt idx="741">
                  <c:v>0.25484765931719178</c:v>
                </c:pt>
                <c:pt idx="742">
                  <c:v>0.25394757516497712</c:v>
                </c:pt>
                <c:pt idx="743">
                  <c:v>0.25581761252838975</c:v>
                </c:pt>
                <c:pt idx="744">
                  <c:v>0.25092411164158612</c:v>
                </c:pt>
                <c:pt idx="745">
                  <c:v>0.25009389654835457</c:v>
                </c:pt>
                <c:pt idx="746">
                  <c:v>0.25131729843763528</c:v>
                </c:pt>
                <c:pt idx="747">
                  <c:v>0.24840743880404159</c:v>
                </c:pt>
                <c:pt idx="748">
                  <c:v>0.24167014145231369</c:v>
                </c:pt>
                <c:pt idx="749">
                  <c:v>0.25199892177641847</c:v>
                </c:pt>
                <c:pt idx="750">
                  <c:v>0.24963958765948502</c:v>
                </c:pt>
                <c:pt idx="751">
                  <c:v>0.25143964929359552</c:v>
                </c:pt>
                <c:pt idx="752">
                  <c:v>0.25975865413632127</c:v>
                </c:pt>
                <c:pt idx="753">
                  <c:v>0.25892854571340895</c:v>
                </c:pt>
                <c:pt idx="754">
                  <c:v>0.25892854571340895</c:v>
                </c:pt>
                <c:pt idx="755">
                  <c:v>0.26147135277912281</c:v>
                </c:pt>
                <c:pt idx="756">
                  <c:v>0.26058001559307087</c:v>
                </c:pt>
                <c:pt idx="757">
                  <c:v>0.27280518084939587</c:v>
                </c:pt>
                <c:pt idx="758">
                  <c:v>0.27222841443424728</c:v>
                </c:pt>
                <c:pt idx="759">
                  <c:v>0.28229510578442585</c:v>
                </c:pt>
                <c:pt idx="760">
                  <c:v>0.27982206110737606</c:v>
                </c:pt>
                <c:pt idx="761">
                  <c:v>0.27821421938820889</c:v>
                </c:pt>
                <c:pt idx="762">
                  <c:v>0.27318087371311961</c:v>
                </c:pt>
                <c:pt idx="763">
                  <c:v>0.2725867200359644</c:v>
                </c:pt>
                <c:pt idx="764">
                  <c:v>0.27694718933843343</c:v>
                </c:pt>
                <c:pt idx="765">
                  <c:v>0.28394668233440701</c:v>
                </c:pt>
                <c:pt idx="766">
                  <c:v>0.28777401338222197</c:v>
                </c:pt>
                <c:pt idx="767">
                  <c:v>0.28925086394958521</c:v>
                </c:pt>
                <c:pt idx="768">
                  <c:v>0.2885954815092906</c:v>
                </c:pt>
                <c:pt idx="769">
                  <c:v>0.28310772027501252</c:v>
                </c:pt>
                <c:pt idx="770">
                  <c:v>0.29460752736174056</c:v>
                </c:pt>
                <c:pt idx="771">
                  <c:v>0.30207892984922857</c:v>
                </c:pt>
                <c:pt idx="772">
                  <c:v>0.29778832960574286</c:v>
                </c:pt>
                <c:pt idx="773">
                  <c:v>0.29689699241969092</c:v>
                </c:pt>
                <c:pt idx="774">
                  <c:v>0.29960588517217879</c:v>
                </c:pt>
                <c:pt idx="775">
                  <c:v>0.29920395140996692</c:v>
                </c:pt>
                <c:pt idx="776">
                  <c:v>0.29920395140996692</c:v>
                </c:pt>
                <c:pt idx="777">
                  <c:v>0.29800679041917455</c:v>
                </c:pt>
                <c:pt idx="778">
                  <c:v>0.29904661268935562</c:v>
                </c:pt>
                <c:pt idx="779">
                  <c:v>0.30161576732387685</c:v>
                </c:pt>
                <c:pt idx="780">
                  <c:v>0.29486972300598602</c:v>
                </c:pt>
                <c:pt idx="781">
                  <c:v>0.29486972300598602</c:v>
                </c:pt>
                <c:pt idx="782">
                  <c:v>0.30546069897433648</c:v>
                </c:pt>
                <c:pt idx="783">
                  <c:v>0.3135350021051424</c:v>
                </c:pt>
                <c:pt idx="784">
                  <c:v>0.318472131152441</c:v>
                </c:pt>
                <c:pt idx="785">
                  <c:v>0.32734166151182698</c:v>
                </c:pt>
                <c:pt idx="786">
                  <c:v>0.32984958738320858</c:v>
                </c:pt>
                <c:pt idx="787">
                  <c:v>0.3313613191449043</c:v>
                </c:pt>
                <c:pt idx="788">
                  <c:v>0.32964862050210275</c:v>
                </c:pt>
                <c:pt idx="789">
                  <c:v>0.33965418975946071</c:v>
                </c:pt>
                <c:pt idx="790">
                  <c:v>0.34813917361864144</c:v>
                </c:pt>
                <c:pt idx="791">
                  <c:v>0.34813917361864144</c:v>
                </c:pt>
                <c:pt idx="792">
                  <c:v>0.34281749807113737</c:v>
                </c:pt>
                <c:pt idx="793">
                  <c:v>0.35526101747057504</c:v>
                </c:pt>
                <c:pt idx="794">
                  <c:v>0.35289282971715963</c:v>
                </c:pt>
                <c:pt idx="795">
                  <c:v>0.35953412378173488</c:v>
                </c:pt>
                <c:pt idx="796">
                  <c:v>0.37052703351229765</c:v>
                </c:pt>
                <c:pt idx="797">
                  <c:v>0.37370783575629973</c:v>
                </c:pt>
                <c:pt idx="798">
                  <c:v>0.37222223822277334</c:v>
                </c:pt>
                <c:pt idx="799">
                  <c:v>0.37310482844266257</c:v>
                </c:pt>
                <c:pt idx="800">
                  <c:v>0.38851943623883356</c:v>
                </c:pt>
                <c:pt idx="801">
                  <c:v>0.37903825826996651</c:v>
                </c:pt>
                <c:pt idx="802">
                  <c:v>0.36416542902429327</c:v>
                </c:pt>
                <c:pt idx="803">
                  <c:v>0.36464608548197042</c:v>
                </c:pt>
                <c:pt idx="804">
                  <c:v>0.36403433120217055</c:v>
                </c:pt>
                <c:pt idx="805">
                  <c:v>0.3354684464396096</c:v>
                </c:pt>
                <c:pt idx="806">
                  <c:v>0.28191055928422015</c:v>
                </c:pt>
                <c:pt idx="807">
                  <c:v>0.30303138912810068</c:v>
                </c:pt>
                <c:pt idx="808">
                  <c:v>0.29714169413161073</c:v>
                </c:pt>
                <c:pt idx="809">
                  <c:v>0.24892297645605077</c:v>
                </c:pt>
                <c:pt idx="810">
                  <c:v>0.26679313499694612</c:v>
                </c:pt>
                <c:pt idx="811">
                  <c:v>0.28413015528318741</c:v>
                </c:pt>
                <c:pt idx="812">
                  <c:v>0.28771289128940158</c:v>
                </c:pt>
                <c:pt idx="813">
                  <c:v>0.30544320504201106</c:v>
                </c:pt>
                <c:pt idx="814">
                  <c:v>0.32109366091362013</c:v>
                </c:pt>
                <c:pt idx="815">
                  <c:v>0.32156557040513434</c:v>
                </c:pt>
                <c:pt idx="816">
                  <c:v>0.32156557040513434</c:v>
                </c:pt>
                <c:pt idx="817">
                  <c:v>0.31403304582482594</c:v>
                </c:pt>
                <c:pt idx="818">
                  <c:v>0.30712966278632403</c:v>
                </c:pt>
                <c:pt idx="819">
                  <c:v>0.30795113091339266</c:v>
                </c:pt>
                <c:pt idx="820">
                  <c:v>0.32842521861282226</c:v>
                </c:pt>
                <c:pt idx="821">
                  <c:v>0.34314956277436615</c:v>
                </c:pt>
                <c:pt idx="822">
                  <c:v>0.32606588449588858</c:v>
                </c:pt>
                <c:pt idx="823">
                  <c:v>0.31183969072434725</c:v>
                </c:pt>
                <c:pt idx="824">
                  <c:v>0.29539400762415791</c:v>
                </c:pt>
                <c:pt idx="825">
                  <c:v>0.30265558959405792</c:v>
                </c:pt>
                <c:pt idx="826">
                  <c:v>0.31701288118772197</c:v>
                </c:pt>
                <c:pt idx="827">
                  <c:v>0.32118113057524789</c:v>
                </c:pt>
                <c:pt idx="828">
                  <c:v>0.32099755095614846</c:v>
                </c:pt>
                <c:pt idx="829">
                  <c:v>0.32640669616528051</c:v>
                </c:pt>
                <c:pt idx="830">
                  <c:v>0.34876831516044837</c:v>
                </c:pt>
                <c:pt idx="831">
                  <c:v>0.347571154169656</c:v>
                </c:pt>
                <c:pt idx="832">
                  <c:v>0.33914729240329566</c:v>
                </c:pt>
                <c:pt idx="833">
                  <c:v>0.33171087778045893</c:v>
                </c:pt>
                <c:pt idx="834">
                  <c:v>0.33021663995108907</c:v>
                </c:pt>
                <c:pt idx="835">
                  <c:v>0.3329080387712513</c:v>
                </c:pt>
                <c:pt idx="836">
                  <c:v>0.3145137022825033</c:v>
                </c:pt>
                <c:pt idx="837">
                  <c:v>0.31654971866237069</c:v>
                </c:pt>
                <c:pt idx="838">
                  <c:v>0.31467968129895807</c:v>
                </c:pt>
                <c:pt idx="839">
                  <c:v>0.28185818415756247</c:v>
                </c:pt>
                <c:pt idx="840">
                  <c:v>0.25546805389283556</c:v>
                </c:pt>
                <c:pt idx="841">
                  <c:v>0.2887528202299019</c:v>
                </c:pt>
                <c:pt idx="842">
                  <c:v>0.26651344542037525</c:v>
                </c:pt>
                <c:pt idx="843">
                  <c:v>0.26279961159203835</c:v>
                </c:pt>
                <c:pt idx="844">
                  <c:v>0.28006676281929654</c:v>
                </c:pt>
                <c:pt idx="845">
                  <c:v>0.28006676281929654</c:v>
                </c:pt>
                <c:pt idx="846">
                  <c:v>0.25138727416693851</c:v>
                </c:pt>
                <c:pt idx="847">
                  <c:v>0.26689799192058117</c:v>
                </c:pt>
                <c:pt idx="848">
                  <c:v>0.28126392381008913</c:v>
                </c:pt>
                <c:pt idx="849">
                  <c:v>0.29015969506796391</c:v>
                </c:pt>
                <c:pt idx="850">
                  <c:v>0.26233644906668752</c:v>
                </c:pt>
                <c:pt idx="851">
                  <c:v>0.26599790776836674</c:v>
                </c:pt>
                <c:pt idx="852">
                  <c:v>0.2871536188065793</c:v>
                </c:pt>
                <c:pt idx="853">
                  <c:v>0.28057355350514346</c:v>
                </c:pt>
                <c:pt idx="854">
                  <c:v>0.29063149788915932</c:v>
                </c:pt>
                <c:pt idx="855">
                  <c:v>0.2866643220530587</c:v>
                </c:pt>
                <c:pt idx="856">
                  <c:v>0.29722031015675787</c:v>
                </c:pt>
                <c:pt idx="857">
                  <c:v>0.31105321046193124</c:v>
                </c:pt>
                <c:pt idx="858">
                  <c:v>0.31252131406313199</c:v>
                </c:pt>
                <c:pt idx="859">
                  <c:v>0.30504116460948127</c:v>
                </c:pt>
                <c:pt idx="860">
                  <c:v>0.29431919748932711</c:v>
                </c:pt>
                <c:pt idx="861">
                  <c:v>0.29416185876871603</c:v>
                </c:pt>
                <c:pt idx="862">
                  <c:v>0.27734912310064685</c:v>
                </c:pt>
                <c:pt idx="863">
                  <c:v>0.27926278862455445</c:v>
                </c:pt>
                <c:pt idx="864">
                  <c:v>0.29217821751550632</c:v>
                </c:pt>
                <c:pt idx="865">
                  <c:v>0.29332300337964101</c:v>
                </c:pt>
                <c:pt idx="866">
                  <c:v>0.28304659818219369</c:v>
                </c:pt>
                <c:pt idx="867">
                  <c:v>0.28624478768820238</c:v>
                </c:pt>
                <c:pt idx="868">
                  <c:v>0.27741899215963017</c:v>
                </c:pt>
                <c:pt idx="869">
                  <c:v>0.27450038555987355</c:v>
                </c:pt>
                <c:pt idx="870">
                  <c:v>0.2910072974232023</c:v>
                </c:pt>
                <c:pt idx="871">
                  <c:v>0.29599690826747782</c:v>
                </c:pt>
                <c:pt idx="872">
                  <c:v>0.29603189613212888</c:v>
                </c:pt>
                <c:pt idx="873">
                  <c:v>0.30821321988732109</c:v>
                </c:pt>
                <c:pt idx="874">
                  <c:v>0.31989649992282954</c:v>
                </c:pt>
                <c:pt idx="875">
                  <c:v>0.32188888814220218</c:v>
                </c:pt>
                <c:pt idx="876">
                  <c:v>0.32281521319290518</c:v>
                </c:pt>
                <c:pt idx="877">
                  <c:v>0.31418163757927609</c:v>
                </c:pt>
                <c:pt idx="878">
                  <c:v>0.31960817005041453</c:v>
                </c:pt>
                <c:pt idx="879">
                  <c:v>0.31878680859366493</c:v>
                </c:pt>
                <c:pt idx="880">
                  <c:v>0.31574574446762926</c:v>
                </c:pt>
                <c:pt idx="881">
                  <c:v>0.32551535897923034</c:v>
                </c:pt>
                <c:pt idx="882">
                  <c:v>0.3209626697618182</c:v>
                </c:pt>
                <c:pt idx="883">
                  <c:v>0.32499982132722138</c:v>
                </c:pt>
                <c:pt idx="884">
                  <c:v>0.32262288660764327</c:v>
                </c:pt>
                <c:pt idx="885">
                  <c:v>0.3197392678725377</c:v>
                </c:pt>
                <c:pt idx="886">
                  <c:v>0.3197392678725377</c:v>
                </c:pt>
                <c:pt idx="887">
                  <c:v>0.3054606989743387</c:v>
                </c:pt>
                <c:pt idx="888">
                  <c:v>0.3219413699391791</c:v>
                </c:pt>
                <c:pt idx="889">
                  <c:v>0.31278350970737812</c:v>
                </c:pt>
                <c:pt idx="890">
                  <c:v>0.32659016911406291</c:v>
                </c:pt>
                <c:pt idx="891">
                  <c:v>0.33294302663590436</c:v>
                </c:pt>
                <c:pt idx="892">
                  <c:v>0.33428003241498239</c:v>
                </c:pt>
                <c:pt idx="893">
                  <c:v>0.34578847979755412</c:v>
                </c:pt>
                <c:pt idx="894">
                  <c:v>0.34471366966272177</c:v>
                </c:pt>
                <c:pt idx="895">
                  <c:v>0.34910912682984208</c:v>
                </c:pt>
                <c:pt idx="896">
                  <c:v>0.3504461326089201</c:v>
                </c:pt>
                <c:pt idx="897">
                  <c:v>0.35311129053059398</c:v>
                </c:pt>
                <c:pt idx="898">
                  <c:v>0.34742256241520986</c:v>
                </c:pt>
                <c:pt idx="899">
                  <c:v>0.35081307850648091</c:v>
                </c:pt>
                <c:pt idx="900">
                  <c:v>0.34958978328751922</c:v>
                </c:pt>
                <c:pt idx="901">
                  <c:v>0.34735269335622654</c:v>
                </c:pt>
                <c:pt idx="902">
                  <c:v>0.34177756913063972</c:v>
                </c:pt>
                <c:pt idx="903">
                  <c:v>0.34467878846838995</c:v>
                </c:pt>
                <c:pt idx="904">
                  <c:v>0.33573928237970141</c:v>
                </c:pt>
                <c:pt idx="905">
                  <c:v>0.33815109829361156</c:v>
                </c:pt>
                <c:pt idx="906">
                  <c:v>0.31917999538971475</c:v>
                </c:pt>
                <c:pt idx="907">
                  <c:v>0.32224719374391997</c:v>
                </c:pt>
                <c:pt idx="908">
                  <c:v>0.31027547716567749</c:v>
                </c:pt>
                <c:pt idx="909">
                  <c:v>0.31842850299194847</c:v>
                </c:pt>
                <c:pt idx="910">
                  <c:v>0.31946832526212954</c:v>
                </c:pt>
                <c:pt idx="911">
                  <c:v>0.32342686080238625</c:v>
                </c:pt>
                <c:pt idx="912">
                  <c:v>0.31744980281458735</c:v>
                </c:pt>
                <c:pt idx="913">
                  <c:v>0.31744980281458735</c:v>
                </c:pt>
                <c:pt idx="914">
                  <c:v>0.32864367942625594</c:v>
                </c:pt>
                <c:pt idx="915">
                  <c:v>0.34014348651298398</c:v>
                </c:pt>
                <c:pt idx="916">
                  <c:v>0.3519228765059641</c:v>
                </c:pt>
                <c:pt idx="917">
                  <c:v>0.3561522479863104</c:v>
                </c:pt>
                <c:pt idx="918">
                  <c:v>0.34665357608511793</c:v>
                </c:pt>
                <c:pt idx="919">
                  <c:v>0.35805727321437453</c:v>
                </c:pt>
                <c:pt idx="920">
                  <c:v>0.35922819330667854</c:v>
                </c:pt>
                <c:pt idx="921">
                  <c:v>0.35714844209599694</c:v>
                </c:pt>
                <c:pt idx="922">
                  <c:v>0.36289839897452048</c:v>
                </c:pt>
                <c:pt idx="923">
                  <c:v>0.36606170728619691</c:v>
                </c:pt>
                <c:pt idx="924">
                  <c:v>0.36129919755119677</c:v>
                </c:pt>
                <c:pt idx="925">
                  <c:v>0.35952537681557484</c:v>
                </c:pt>
                <c:pt idx="926">
                  <c:v>0.36164000922058825</c:v>
                </c:pt>
                <c:pt idx="927">
                  <c:v>0.36598298459073142</c:v>
                </c:pt>
                <c:pt idx="928">
                  <c:v>0.37812068018542866</c:v>
                </c:pt>
                <c:pt idx="929">
                  <c:v>0.3747826458911343</c:v>
                </c:pt>
                <c:pt idx="930">
                  <c:v>0.3649344153543872</c:v>
                </c:pt>
                <c:pt idx="931">
                  <c:v>0.3563008397407581</c:v>
                </c:pt>
                <c:pt idx="932">
                  <c:v>0.36351004658400043</c:v>
                </c:pt>
                <c:pt idx="933">
                  <c:v>0.36223426956806204</c:v>
                </c:pt>
                <c:pt idx="934">
                  <c:v>0.37012509975008734</c:v>
                </c:pt>
                <c:pt idx="935">
                  <c:v>0.37576134606849454</c:v>
                </c:pt>
                <c:pt idx="936">
                  <c:v>0.38105678071751026</c:v>
                </c:pt>
                <c:pt idx="937">
                  <c:v>0.38515516104605263</c:v>
                </c:pt>
                <c:pt idx="938">
                  <c:v>0.38449977860575779</c:v>
                </c:pt>
                <c:pt idx="939">
                  <c:v>0.38298804684406229</c:v>
                </c:pt>
                <c:pt idx="940">
                  <c:v>0.37367284789165023</c:v>
                </c:pt>
                <c:pt idx="941">
                  <c:v>0.36795787887777776</c:v>
                </c:pt>
                <c:pt idx="942">
                  <c:v>0.37674879321201793</c:v>
                </c:pt>
                <c:pt idx="943">
                  <c:v>0.36585199343892705</c:v>
                </c:pt>
                <c:pt idx="944">
                  <c:v>0.37660894842373227</c:v>
                </c:pt>
                <c:pt idx="945">
                  <c:v>0.3811529973453005</c:v>
                </c:pt>
                <c:pt idx="946">
                  <c:v>0.38469199852070068</c:v>
                </c:pt>
                <c:pt idx="947">
                  <c:v>0.38830972239156614</c:v>
                </c:pt>
                <c:pt idx="948">
                  <c:v>0.38811750247662302</c:v>
                </c:pt>
                <c:pt idx="949">
                  <c:v>0.38563581750372955</c:v>
                </c:pt>
                <c:pt idx="950">
                  <c:v>0.39441787820148799</c:v>
                </c:pt>
                <c:pt idx="951">
                  <c:v>0.40482538122105827</c:v>
                </c:pt>
                <c:pt idx="952">
                  <c:v>0.40545452276286453</c:v>
                </c:pt>
                <c:pt idx="953">
                  <c:v>0.41322300208893004</c:v>
                </c:pt>
                <c:pt idx="954">
                  <c:v>0.406931373330228</c:v>
                </c:pt>
                <c:pt idx="955">
                  <c:v>0.40749928610889485</c:v>
                </c:pt>
                <c:pt idx="956">
                  <c:v>0.40749928610889485</c:v>
                </c:pt>
                <c:pt idx="957">
                  <c:v>0.40547201669519017</c:v>
                </c:pt>
                <c:pt idx="958">
                  <c:v>0.40084060478231298</c:v>
                </c:pt>
                <c:pt idx="959">
                  <c:v>0.39565877402309457</c:v>
                </c:pt>
                <c:pt idx="960">
                  <c:v>0.39247797177909249</c:v>
                </c:pt>
                <c:pt idx="961">
                  <c:v>0.39547519440399537</c:v>
                </c:pt>
                <c:pt idx="962">
                  <c:v>0.40043867102010156</c:v>
                </c:pt>
                <c:pt idx="963">
                  <c:v>0.40099794350292473</c:v>
                </c:pt>
                <c:pt idx="964">
                  <c:v>0.40818090944767849</c:v>
                </c:pt>
                <c:pt idx="965">
                  <c:v>0.40900237757474711</c:v>
                </c:pt>
                <c:pt idx="966">
                  <c:v>0.40018522234201859</c:v>
                </c:pt>
                <c:pt idx="967">
                  <c:v>0.40762163696485532</c:v>
                </c:pt>
                <c:pt idx="968">
                  <c:v>0.40853046808323268</c:v>
                </c:pt>
                <c:pt idx="969">
                  <c:v>0.41936614576350317</c:v>
                </c:pt>
                <c:pt idx="970">
                  <c:v>0.41853593067027184</c:v>
                </c:pt>
                <c:pt idx="971">
                  <c:v>0.41345895683468759</c:v>
                </c:pt>
                <c:pt idx="972">
                  <c:v>0.41207821622479579</c:v>
                </c:pt>
                <c:pt idx="973">
                  <c:v>0.4069138793979028</c:v>
                </c:pt>
                <c:pt idx="974">
                  <c:v>0.41066259442057174</c:v>
                </c:pt>
                <c:pt idx="975">
                  <c:v>0.41085492100583387</c:v>
                </c:pt>
                <c:pt idx="976">
                  <c:v>0.41483084380809743</c:v>
                </c:pt>
                <c:pt idx="977">
                  <c:v>0.41358130769064738</c:v>
                </c:pt>
                <c:pt idx="978">
                  <c:v>0.4150580515876916</c:v>
                </c:pt>
                <c:pt idx="979">
                  <c:v>0.40263202612057958</c:v>
                </c:pt>
                <c:pt idx="980">
                  <c:v>0.39449649422663424</c:v>
                </c:pt>
                <c:pt idx="981">
                  <c:v>0.39298476246493874</c:v>
                </c:pt>
                <c:pt idx="982">
                  <c:v>0.3905816935171913</c:v>
                </c:pt>
                <c:pt idx="983">
                  <c:v>0.345071975264438</c:v>
                </c:pt>
                <c:pt idx="984">
                  <c:v>0.31787797747528712</c:v>
                </c:pt>
                <c:pt idx="985">
                  <c:v>0.3362374327697033</c:v>
                </c:pt>
                <c:pt idx="986">
                  <c:v>0.32922044584140431</c:v>
                </c:pt>
                <c:pt idx="987">
                  <c:v>0.35817087710417095</c:v>
                </c:pt>
                <c:pt idx="988">
                  <c:v>0.35741938470640466</c:v>
                </c:pt>
                <c:pt idx="989">
                  <c:v>0.33767929547241593</c:v>
                </c:pt>
                <c:pt idx="990">
                  <c:v>0.33608884101525538</c:v>
                </c:pt>
                <c:pt idx="991">
                  <c:v>0.33037387200138291</c:v>
                </c:pt>
                <c:pt idx="992">
                  <c:v>0.32298119220936017</c:v>
                </c:pt>
                <c:pt idx="993">
                  <c:v>0.28173583330160445</c:v>
                </c:pt>
                <c:pt idx="994">
                  <c:v>0.30547808623634509</c:v>
                </c:pt>
                <c:pt idx="995">
                  <c:v>0.28337866288542268</c:v>
                </c:pt>
                <c:pt idx="996">
                  <c:v>0.27476258120411923</c:v>
                </c:pt>
                <c:pt idx="997">
                  <c:v>0.29491335116648298</c:v>
                </c:pt>
                <c:pt idx="998">
                  <c:v>0.3095852135310504</c:v>
                </c:pt>
                <c:pt idx="999">
                  <c:v>0.32478136051378992</c:v>
                </c:pt>
                <c:pt idx="1000">
                  <c:v>0.3166108407551933</c:v>
                </c:pt>
                <c:pt idx="1001">
                  <c:v>0.32303367400633731</c:v>
                </c:pt>
                <c:pt idx="1002">
                  <c:v>0.33104674837400383</c:v>
                </c:pt>
                <c:pt idx="1003">
                  <c:v>0.35869516172234372</c:v>
                </c:pt>
                <c:pt idx="1004">
                  <c:v>0.35469299802159182</c:v>
                </c:pt>
                <c:pt idx="1005">
                  <c:v>0.34192616088508809</c:v>
                </c:pt>
                <c:pt idx="1006">
                  <c:v>0.31550114942602892</c:v>
                </c:pt>
                <c:pt idx="1007">
                  <c:v>0.31394568283351942</c:v>
                </c:pt>
                <c:pt idx="1008">
                  <c:v>0.30391397934799214</c:v>
                </c:pt>
                <c:pt idx="1009">
                  <c:v>0.318043956491743</c:v>
                </c:pt>
                <c:pt idx="1010">
                  <c:v>0.32091018796484216</c:v>
                </c:pt>
                <c:pt idx="1011">
                  <c:v>0.29812914127513679</c:v>
                </c:pt>
                <c:pt idx="1012">
                  <c:v>0.27508589894118574</c:v>
                </c:pt>
                <c:pt idx="1013">
                  <c:v>0.28019786064142105</c:v>
                </c:pt>
                <c:pt idx="1014">
                  <c:v>0.28019786064142105</c:v>
                </c:pt>
                <c:pt idx="1015">
                  <c:v>0.27251674430666428</c:v>
                </c:pt>
                <c:pt idx="1016">
                  <c:v>0.29239667832893845</c:v>
                </c:pt>
                <c:pt idx="1017">
                  <c:v>0.2950881838194197</c:v>
                </c:pt>
                <c:pt idx="1018">
                  <c:v>0.32498232739489596</c:v>
                </c:pt>
                <c:pt idx="1019">
                  <c:v>0.32228218160857103</c:v>
                </c:pt>
                <c:pt idx="1020">
                  <c:v>0.33310036535651588</c:v>
                </c:pt>
                <c:pt idx="1021">
                  <c:v>0.34785948404207301</c:v>
                </c:pt>
                <c:pt idx="1022">
                  <c:v>0.30402758323778922</c:v>
                </c:pt>
                <c:pt idx="1023">
                  <c:v>0.30402758323778922</c:v>
                </c:pt>
                <c:pt idx="1024">
                  <c:v>0.30258572053507704</c:v>
                </c:pt>
                <c:pt idx="1025">
                  <c:v>0.27214105144294076</c:v>
                </c:pt>
                <c:pt idx="1026">
                  <c:v>0.27376638709443335</c:v>
                </c:pt>
                <c:pt idx="1027">
                  <c:v>0.27299740076434142</c:v>
                </c:pt>
                <c:pt idx="1028">
                  <c:v>0.28010175068394938</c:v>
                </c:pt>
                <c:pt idx="1029">
                  <c:v>0.278738504006383</c:v>
                </c:pt>
                <c:pt idx="1030">
                  <c:v>0.25510985496143967</c:v>
                </c:pt>
                <c:pt idx="1031">
                  <c:v>0.22837891302732105</c:v>
                </c:pt>
                <c:pt idx="1032">
                  <c:v>0.22853625174793213</c:v>
                </c:pt>
                <c:pt idx="1033">
                  <c:v>0.20963501790301864</c:v>
                </c:pt>
                <c:pt idx="1034">
                  <c:v>0.19033185029589306</c:v>
                </c:pt>
                <c:pt idx="1035">
                  <c:v>0.16566316564013062</c:v>
                </c:pt>
                <c:pt idx="1036">
                  <c:v>0.13426603726912179</c:v>
                </c:pt>
                <c:pt idx="1037">
                  <c:v>0.13426603726912179</c:v>
                </c:pt>
                <c:pt idx="1038">
                  <c:v>0.19059393926981993</c:v>
                </c:pt>
                <c:pt idx="1039">
                  <c:v>0.20046841070505517</c:v>
                </c:pt>
                <c:pt idx="1040">
                  <c:v>0.19920127398496046</c:v>
                </c:pt>
                <c:pt idx="1041">
                  <c:v>0.20962627093685615</c:v>
                </c:pt>
                <c:pt idx="1042">
                  <c:v>0.20962627093685615</c:v>
                </c:pt>
                <c:pt idx="1043">
                  <c:v>0.2104738732920941</c:v>
                </c:pt>
                <c:pt idx="1044">
                  <c:v>0.18132247514822164</c:v>
                </c:pt>
                <c:pt idx="1045">
                  <c:v>0.22192994554800838</c:v>
                </c:pt>
                <c:pt idx="1046">
                  <c:v>0.23155971527132357</c:v>
                </c:pt>
                <c:pt idx="1047">
                  <c:v>0.24409934462823268</c:v>
                </c:pt>
                <c:pt idx="1048">
                  <c:v>0.24987543573492554</c:v>
                </c:pt>
                <c:pt idx="1049">
                  <c:v>0.25580011859606677</c:v>
                </c:pt>
                <c:pt idx="1050">
                  <c:v>0.2557040086385951</c:v>
                </c:pt>
                <c:pt idx="1051">
                  <c:v>0.24885310739706989</c:v>
                </c:pt>
                <c:pt idx="1052">
                  <c:v>0.26194326227063947</c:v>
                </c:pt>
                <c:pt idx="1053">
                  <c:v>0.26535127229423594</c:v>
                </c:pt>
                <c:pt idx="1054">
                  <c:v>0.27510328620319235</c:v>
                </c:pt>
                <c:pt idx="1055">
                  <c:v>0.2917587898209697</c:v>
                </c:pt>
                <c:pt idx="1056">
                  <c:v>0.2917587898209697</c:v>
                </c:pt>
                <c:pt idx="1057">
                  <c:v>0.27340808149271645</c:v>
                </c:pt>
                <c:pt idx="1058">
                  <c:v>0.27576741560965012</c:v>
                </c:pt>
                <c:pt idx="1059">
                  <c:v>0.2784151862693176</c:v>
                </c:pt>
                <c:pt idx="1060">
                  <c:v>0.28991499335604565</c:v>
                </c:pt>
                <c:pt idx="1061">
                  <c:v>0.28051243141232463</c:v>
                </c:pt>
                <c:pt idx="1062">
                  <c:v>0.27868612887972599</c:v>
                </c:pt>
                <c:pt idx="1063">
                  <c:v>0.29824274516493432</c:v>
                </c:pt>
                <c:pt idx="1064">
                  <c:v>0.30933176485296854</c:v>
                </c:pt>
                <c:pt idx="1065">
                  <c:v>0.31138527516516157</c:v>
                </c:pt>
                <c:pt idx="1066">
                  <c:v>0.32044702543949111</c:v>
                </c:pt>
                <c:pt idx="1067">
                  <c:v>0.32670377300386111</c:v>
                </c:pt>
                <c:pt idx="1068">
                  <c:v>0.32374143157329049</c:v>
                </c:pt>
                <c:pt idx="1069">
                  <c:v>0.31193580068182203</c:v>
                </c:pt>
                <c:pt idx="1070">
                  <c:v>0.31291450085918271</c:v>
                </c:pt>
                <c:pt idx="1071">
                  <c:v>0.31433012266340654</c:v>
                </c:pt>
                <c:pt idx="1072">
                  <c:v>0.33114285833147594</c:v>
                </c:pt>
                <c:pt idx="1073">
                  <c:v>0.33506651267740084</c:v>
                </c:pt>
                <c:pt idx="1074">
                  <c:v>0.33180698773793349</c:v>
                </c:pt>
                <c:pt idx="1075">
                  <c:v>0.34604192847563797</c:v>
                </c:pt>
                <c:pt idx="1076">
                  <c:v>0.34604192847563797</c:v>
                </c:pt>
                <c:pt idx="1077">
                  <c:v>0.34804306366117332</c:v>
                </c:pt>
                <c:pt idx="1078">
                  <c:v>0.35021017786316366</c:v>
                </c:pt>
                <c:pt idx="1079">
                  <c:v>0.34543028086615712</c:v>
                </c:pt>
                <c:pt idx="1080">
                  <c:v>0.35443080237734703</c:v>
                </c:pt>
                <c:pt idx="1081">
                  <c:v>0.35620472978328799</c:v>
                </c:pt>
                <c:pt idx="1082">
                  <c:v>0.35457064716563247</c:v>
                </c:pt>
                <c:pt idx="1083">
                  <c:v>0.35471049195391791</c:v>
                </c:pt>
                <c:pt idx="1084">
                  <c:v>0.35072571551517262</c:v>
                </c:pt>
                <c:pt idx="1085">
                  <c:v>0.35982245365415322</c:v>
                </c:pt>
                <c:pt idx="1086">
                  <c:v>0.35385414263251724</c:v>
                </c:pt>
                <c:pt idx="1087">
                  <c:v>0.35212384338707103</c:v>
                </c:pt>
                <c:pt idx="1088">
                  <c:v>0.34263391845204105</c:v>
                </c:pt>
                <c:pt idx="1089">
                  <c:v>0.33199056735703292</c:v>
                </c:pt>
                <c:pt idx="1090">
                  <c:v>0.32914182981625961</c:v>
                </c:pt>
                <c:pt idx="1091">
                  <c:v>0.3486809521691423</c:v>
                </c:pt>
                <c:pt idx="1092">
                  <c:v>0.35268311586989398</c:v>
                </c:pt>
                <c:pt idx="1093">
                  <c:v>0.36178860097503751</c:v>
                </c:pt>
                <c:pt idx="1094">
                  <c:v>0.36054770515343137</c:v>
                </c:pt>
                <c:pt idx="1095">
                  <c:v>0.36689181570911011</c:v>
                </c:pt>
                <c:pt idx="1096">
                  <c:v>0.37214362219763109</c:v>
                </c:pt>
                <c:pt idx="1097">
                  <c:v>0.3715144806558246</c:v>
                </c:pt>
                <c:pt idx="1098">
                  <c:v>0.36707528865789074</c:v>
                </c:pt>
                <c:pt idx="1099">
                  <c:v>0.38251613735255008</c:v>
                </c:pt>
                <c:pt idx="1100">
                  <c:v>0.35528715169874792</c:v>
                </c:pt>
                <c:pt idx="1101">
                  <c:v>0.35402012164897223</c:v>
                </c:pt>
                <c:pt idx="1102">
                  <c:v>0.36399070304167935</c:v>
                </c:pt>
                <c:pt idx="1103">
                  <c:v>0.3576378455198379</c:v>
                </c:pt>
                <c:pt idx="1104">
                  <c:v>0.36301200286431867</c:v>
                </c:pt>
                <c:pt idx="1105">
                  <c:v>0.3721348752314686</c:v>
                </c:pt>
                <c:pt idx="1106">
                  <c:v>0.38823110636642277</c:v>
                </c:pt>
                <c:pt idx="1107">
                  <c:v>0.38816113063712043</c:v>
                </c:pt>
                <c:pt idx="1108">
                  <c:v>0.39157788762687984</c:v>
                </c:pt>
                <c:pt idx="1109">
                  <c:v>0.39387609965099291</c:v>
                </c:pt>
                <c:pt idx="1110">
                  <c:v>0.40066587879969773</c:v>
                </c:pt>
                <c:pt idx="1111">
                  <c:v>0.40213398240089826</c:v>
                </c:pt>
                <c:pt idx="1112">
                  <c:v>0.39327319900767477</c:v>
                </c:pt>
                <c:pt idx="1113">
                  <c:v>0.39896192712305867</c:v>
                </c:pt>
                <c:pt idx="1114">
                  <c:v>0.39925900396163616</c:v>
                </c:pt>
                <c:pt idx="1115">
                  <c:v>0.40860033714221755</c:v>
                </c:pt>
                <c:pt idx="1116">
                  <c:v>0.40760414303253123</c:v>
                </c:pt>
                <c:pt idx="1117">
                  <c:v>0.40805855859172002</c:v>
                </c:pt>
                <c:pt idx="1118">
                  <c:v>0.40384668104369936</c:v>
                </c:pt>
                <c:pt idx="1119">
                  <c:v>0.40595267315286909</c:v>
                </c:pt>
                <c:pt idx="1120">
                  <c:v>0.40595267315286909</c:v>
                </c:pt>
                <c:pt idx="1121">
                  <c:v>0.40712359324517311</c:v>
                </c:pt>
                <c:pt idx="1122">
                  <c:v>0.42007390333045724</c:v>
                </c:pt>
                <c:pt idx="1123">
                  <c:v>0.41729514151898628</c:v>
                </c:pt>
                <c:pt idx="1124">
                  <c:v>0.41606299266354285</c:v>
                </c:pt>
                <c:pt idx="1125">
                  <c:v>0.42010014422894559</c:v>
                </c:pt>
                <c:pt idx="1126">
                  <c:v>0.42471406220949737</c:v>
                </c:pt>
                <c:pt idx="1127">
                  <c:v>0.42599858619159847</c:v>
                </c:pt>
                <c:pt idx="1128">
                  <c:v>0.41518040244365362</c:v>
                </c:pt>
                <c:pt idx="1129">
                  <c:v>0.41245401575884011</c:v>
                </c:pt>
                <c:pt idx="1130">
                  <c:v>0.42652287080977036</c:v>
                </c:pt>
                <c:pt idx="1131">
                  <c:v>0.42050207799115769</c:v>
                </c:pt>
                <c:pt idx="1132">
                  <c:v>0.39675107809025434</c:v>
                </c:pt>
                <c:pt idx="1133">
                  <c:v>0.39450524119279895</c:v>
                </c:pt>
                <c:pt idx="1134">
                  <c:v>0.39055555928902375</c:v>
                </c:pt>
                <c:pt idx="1135">
                  <c:v>0.39557141103178739</c:v>
                </c:pt>
                <c:pt idx="1136">
                  <c:v>0.36094099861979956</c:v>
                </c:pt>
                <c:pt idx="1137">
                  <c:v>0.37257179685833131</c:v>
                </c:pt>
                <c:pt idx="1138">
                  <c:v>0.3805674839639912</c:v>
                </c:pt>
                <c:pt idx="1139">
                  <c:v>0.39294988127060826</c:v>
                </c:pt>
                <c:pt idx="1140">
                  <c:v>0.38408909787738499</c:v>
                </c:pt>
                <c:pt idx="1141">
                  <c:v>0.37435447123043519</c:v>
                </c:pt>
                <c:pt idx="1142">
                  <c:v>0.38666689280774991</c:v>
                </c:pt>
                <c:pt idx="1143">
                  <c:v>0.38226268867446711</c:v>
                </c:pt>
                <c:pt idx="1144">
                  <c:v>0.36517911706630857</c:v>
                </c:pt>
                <c:pt idx="1145">
                  <c:v>0.36737247216678726</c:v>
                </c:pt>
                <c:pt idx="1146">
                  <c:v>0.36737247216678726</c:v>
                </c:pt>
                <c:pt idx="1147">
                  <c:v>0.35603875076683322</c:v>
                </c:pt>
                <c:pt idx="1148">
                  <c:v>0.34665357608511882</c:v>
                </c:pt>
                <c:pt idx="1149">
                  <c:v>0.34927510584629795</c:v>
                </c:pt>
                <c:pt idx="1150">
                  <c:v>0.33210417124683067</c:v>
                </c:pt>
                <c:pt idx="1151">
                  <c:v>0.32858255733343689</c:v>
                </c:pt>
                <c:pt idx="1152">
                  <c:v>0.35762035158751226</c:v>
                </c:pt>
                <c:pt idx="1153">
                  <c:v>0.36854339225909172</c:v>
                </c:pt>
                <c:pt idx="1154">
                  <c:v>0.37438945909508692</c:v>
                </c:pt>
                <c:pt idx="1155">
                  <c:v>0.39039822056841311</c:v>
                </c:pt>
                <c:pt idx="1156">
                  <c:v>0.39722288091144997</c:v>
                </c:pt>
                <c:pt idx="1157">
                  <c:v>0.39641901338702601</c:v>
                </c:pt>
                <c:pt idx="1158">
                  <c:v>0.3936401449052358</c:v>
                </c:pt>
                <c:pt idx="1159">
                  <c:v>0.39952109293556304</c:v>
                </c:pt>
                <c:pt idx="1160">
                  <c:v>0.39657624543731806</c:v>
                </c:pt>
                <c:pt idx="1161">
                  <c:v>0.39809672416517627</c:v>
                </c:pt>
                <c:pt idx="1162">
                  <c:v>0.41186850237752903</c:v>
                </c:pt>
                <c:pt idx="1163">
                  <c:v>0.41644743249342953</c:v>
                </c:pt>
                <c:pt idx="1164">
                  <c:v>0.42944158407984667</c:v>
                </c:pt>
                <c:pt idx="1165">
                  <c:v>0.42689867034381379</c:v>
                </c:pt>
                <c:pt idx="1166">
                  <c:v>0.42348191335405438</c:v>
                </c:pt>
                <c:pt idx="1167">
                  <c:v>0.40998107775211001</c:v>
                </c:pt>
                <c:pt idx="1168">
                  <c:v>0.41129184263269947</c:v>
                </c:pt>
                <c:pt idx="1169">
                  <c:v>0.41476972171527904</c:v>
                </c:pt>
                <c:pt idx="1170">
                  <c:v>0.42350815425254251</c:v>
                </c:pt>
                <c:pt idx="1171">
                  <c:v>0.43442244795795903</c:v>
                </c:pt>
                <c:pt idx="1172">
                  <c:v>0.43818865691295383</c:v>
                </c:pt>
                <c:pt idx="1173">
                  <c:v>0.44947875015241312</c:v>
                </c:pt>
                <c:pt idx="1174">
                  <c:v>0.44947875015241312</c:v>
                </c:pt>
                <c:pt idx="1175">
                  <c:v>0.44728539505193443</c:v>
                </c:pt>
                <c:pt idx="1176">
                  <c:v>0.43986647436142334</c:v>
                </c:pt>
                <c:pt idx="1177">
                  <c:v>0.44238314719896787</c:v>
                </c:pt>
                <c:pt idx="1178">
                  <c:v>0.44850879694121515</c:v>
                </c:pt>
                <c:pt idx="1179">
                  <c:v>0.45143615050713448</c:v>
                </c:pt>
                <c:pt idx="1180">
                  <c:v>0.45847937833392205</c:v>
                </c:pt>
                <c:pt idx="1181">
                  <c:v>0.45868034521502787</c:v>
                </c:pt>
                <c:pt idx="1182">
                  <c:v>0.4538917012518584</c:v>
                </c:pt>
                <c:pt idx="1183">
                  <c:v>0.44492606093500053</c:v>
                </c:pt>
                <c:pt idx="1184">
                  <c:v>0.45003802263523585</c:v>
                </c:pt>
                <c:pt idx="1185">
                  <c:v>0.44114225137736129</c:v>
                </c:pt>
                <c:pt idx="1186">
                  <c:v>0.44502217089247198</c:v>
                </c:pt>
                <c:pt idx="1187">
                  <c:v>0.45489653565738819</c:v>
                </c:pt>
                <c:pt idx="1188">
                  <c:v>0.46275248464508145</c:v>
                </c:pt>
                <c:pt idx="1189">
                  <c:v>0.45443347980235549</c:v>
                </c:pt>
                <c:pt idx="1190">
                  <c:v>0.46554874038887806</c:v>
                </c:pt>
                <c:pt idx="1191">
                  <c:v>0.46249028900083577</c:v>
                </c:pt>
                <c:pt idx="1192">
                  <c:v>0.45943183761279349</c:v>
                </c:pt>
                <c:pt idx="1193">
                  <c:v>0.4439386137914767</c:v>
                </c:pt>
                <c:pt idx="1194">
                  <c:v>0.43036780246022999</c:v>
                </c:pt>
                <c:pt idx="1195">
                  <c:v>0.41898159926329903</c:v>
                </c:pt>
                <c:pt idx="1196">
                  <c:v>0.3765653202632393</c:v>
                </c:pt>
                <c:pt idx="1197">
                  <c:v>0.39464508598108416</c:v>
                </c:pt>
                <c:pt idx="1198">
                  <c:v>0.39627042163257675</c:v>
                </c:pt>
                <c:pt idx="1199">
                  <c:v>0.42293138783739304</c:v>
                </c:pt>
                <c:pt idx="1200">
                  <c:v>0.41297830037701155</c:v>
                </c:pt>
                <c:pt idx="1201">
                  <c:v>0.396060707785308</c:v>
                </c:pt>
                <c:pt idx="1202">
                  <c:v>0.41556494894385865</c:v>
                </c:pt>
                <c:pt idx="1203">
                  <c:v>0.37417963857749825</c:v>
                </c:pt>
                <c:pt idx="1204">
                  <c:v>0.3771507269742318</c:v>
                </c:pt>
                <c:pt idx="1205">
                  <c:v>0.39745008869104392</c:v>
                </c:pt>
                <c:pt idx="1206">
                  <c:v>0.41368616461428354</c:v>
                </c:pt>
                <c:pt idx="1207">
                  <c:v>0.402937849925322</c:v>
                </c:pt>
                <c:pt idx="1208">
                  <c:v>0.41458624876649841</c:v>
                </c:pt>
                <c:pt idx="1209">
                  <c:v>0.41382590273225017</c:v>
                </c:pt>
                <c:pt idx="1210">
                  <c:v>0.37749153864362373</c:v>
                </c:pt>
                <c:pt idx="1211">
                  <c:v>0.39201480925374277</c:v>
                </c:pt>
                <c:pt idx="1212">
                  <c:v>0.38690284755350746</c:v>
                </c:pt>
                <c:pt idx="1213">
                  <c:v>0.39569365521742861</c:v>
                </c:pt>
                <c:pt idx="1214">
                  <c:v>0.41356381375832374</c:v>
                </c:pt>
                <c:pt idx="1215">
                  <c:v>0.41441141611356169</c:v>
                </c:pt>
                <c:pt idx="1216">
                  <c:v>0.41441141611356169</c:v>
                </c:pt>
                <c:pt idx="1217">
                  <c:v>0.40418749271309107</c:v>
                </c:pt>
                <c:pt idx="1218">
                  <c:v>0.41937489272966766</c:v>
                </c:pt>
                <c:pt idx="1219">
                  <c:v>0.43775173528609024</c:v>
                </c:pt>
                <c:pt idx="1220">
                  <c:v>0.43873918242961363</c:v>
                </c:pt>
                <c:pt idx="1221">
                  <c:v>0.43817126965094677</c:v>
                </c:pt>
                <c:pt idx="1222">
                  <c:v>0.43481563475400797</c:v>
                </c:pt>
                <c:pt idx="1223">
                  <c:v>0.44951373801706396</c:v>
                </c:pt>
                <c:pt idx="1224">
                  <c:v>0.45331493483670982</c:v>
                </c:pt>
                <c:pt idx="1225">
                  <c:v>0.45185557820167177</c:v>
                </c:pt>
                <c:pt idx="1226">
                  <c:v>0.44861365386484908</c:v>
                </c:pt>
                <c:pt idx="1227">
                  <c:v>0.45237996949016268</c:v>
                </c:pt>
                <c:pt idx="1228">
                  <c:v>0.4523973567521693</c:v>
                </c:pt>
                <c:pt idx="1229">
                  <c:v>0.4523973567521693</c:v>
                </c:pt>
                <c:pt idx="1230">
                  <c:v>0.4454853334178237</c:v>
                </c:pt>
                <c:pt idx="1231">
                  <c:v>0.4455027206798301</c:v>
                </c:pt>
                <c:pt idx="1232">
                  <c:v>0.43254366362838326</c:v>
                </c:pt>
                <c:pt idx="1233">
                  <c:v>0.44157042603806174</c:v>
                </c:pt>
                <c:pt idx="1234">
                  <c:v>0.43772560105792091</c:v>
                </c:pt>
                <c:pt idx="1235">
                  <c:v>0.42927549839307222</c:v>
                </c:pt>
                <c:pt idx="1236">
                  <c:v>0.43675564784672272</c:v>
                </c:pt>
                <c:pt idx="1237">
                  <c:v>0.41881562024684427</c:v>
                </c:pt>
                <c:pt idx="1238">
                  <c:v>0.39408581349826122</c:v>
                </c:pt>
                <c:pt idx="1239">
                  <c:v>0.4054982575936803</c:v>
                </c:pt>
                <c:pt idx="1240">
                  <c:v>0.42516847776868594</c:v>
                </c:pt>
                <c:pt idx="1241">
                  <c:v>0.41916517888239868</c:v>
                </c:pt>
                <c:pt idx="1242">
                  <c:v>0.39651512334449701</c:v>
                </c:pt>
                <c:pt idx="1243">
                  <c:v>0.40923822565018653</c:v>
                </c:pt>
                <c:pt idx="1244">
                  <c:v>0.4178019322048323</c:v>
                </c:pt>
                <c:pt idx="1245">
                  <c:v>0.43391565727211212</c:v>
                </c:pt>
                <c:pt idx="1246">
                  <c:v>0.43187078725576278</c:v>
                </c:pt>
                <c:pt idx="1247">
                  <c:v>0.44581739812105226</c:v>
                </c:pt>
                <c:pt idx="1248">
                  <c:v>0.44211231125887807</c:v>
                </c:pt>
                <c:pt idx="1249">
                  <c:v>0.44653390265416748</c:v>
                </c:pt>
                <c:pt idx="1250">
                  <c:v>0.44069658278433499</c:v>
                </c:pt>
                <c:pt idx="1251">
                  <c:v>0.44988943088078726</c:v>
                </c:pt>
                <c:pt idx="1252">
                  <c:v>0.44479496311287758</c:v>
                </c:pt>
                <c:pt idx="1253">
                  <c:v>0.44866613566182578</c:v>
                </c:pt>
                <c:pt idx="1254">
                  <c:v>0.44960110100837247</c:v>
                </c:pt>
                <c:pt idx="1255">
                  <c:v>0.45879394910482474</c:v>
                </c:pt>
                <c:pt idx="1256">
                  <c:v>0.46704297821824836</c:v>
                </c:pt>
                <c:pt idx="1257">
                  <c:v>0.46579344210079832</c:v>
                </c:pt>
                <c:pt idx="1258">
                  <c:v>0.47049472307265883</c:v>
                </c:pt>
                <c:pt idx="1259">
                  <c:v>0.46550500555806451</c:v>
                </c:pt>
                <c:pt idx="1260">
                  <c:v>0.48011574582981131</c:v>
                </c:pt>
                <c:pt idx="1261">
                  <c:v>0.48546366227580373</c:v>
                </c:pt>
                <c:pt idx="1262">
                  <c:v>0.48361986581087946</c:v>
                </c:pt>
                <c:pt idx="1263">
                  <c:v>0.48414415042905135</c:v>
                </c:pt>
                <c:pt idx="1264">
                  <c:v>0.48823367712111176</c:v>
                </c:pt>
                <c:pt idx="1265">
                  <c:v>0.49242816740712581</c:v>
                </c:pt>
                <c:pt idx="1266">
                  <c:v>0.49008622055219875</c:v>
                </c:pt>
                <c:pt idx="1267">
                  <c:v>0.49232331048349143</c:v>
                </c:pt>
                <c:pt idx="1268">
                  <c:v>0.49334563882134708</c:v>
                </c:pt>
                <c:pt idx="1269">
                  <c:v>0.49481374242254783</c:v>
                </c:pt>
                <c:pt idx="1270">
                  <c:v>0.50639216553442212</c:v>
                </c:pt>
                <c:pt idx="1271">
                  <c:v>0.50719613972916533</c:v>
                </c:pt>
                <c:pt idx="1272">
                  <c:v>0.50696018498340822</c:v>
                </c:pt>
                <c:pt idx="1273">
                  <c:v>0.50198796140113933</c:v>
                </c:pt>
                <c:pt idx="1274">
                  <c:v>0.49907810176754541</c:v>
                </c:pt>
                <c:pt idx="1275">
                  <c:v>0.5023725079013448</c:v>
                </c:pt>
                <c:pt idx="1276">
                  <c:v>0.51425675481795907</c:v>
                </c:pt>
                <c:pt idx="1277">
                  <c:v>0.51786573172266159</c:v>
                </c:pt>
                <c:pt idx="1278">
                  <c:v>0.52431469920197471</c:v>
                </c:pt>
                <c:pt idx="1279">
                  <c:v>0.52431469920197471</c:v>
                </c:pt>
                <c:pt idx="1280">
                  <c:v>0.51773463390053864</c:v>
                </c:pt>
                <c:pt idx="1281">
                  <c:v>0.50427742645908902</c:v>
                </c:pt>
                <c:pt idx="1282">
                  <c:v>0.49479624849022197</c:v>
                </c:pt>
                <c:pt idx="1283">
                  <c:v>0.50382311757021947</c:v>
                </c:pt>
                <c:pt idx="1284">
                  <c:v>0.50577177095877812</c:v>
                </c:pt>
                <c:pt idx="1285">
                  <c:v>0.51922897840022753</c:v>
                </c:pt>
                <c:pt idx="1286">
                  <c:v>0.51433537084310488</c:v>
                </c:pt>
                <c:pt idx="1287">
                  <c:v>0.51257019040332663</c:v>
                </c:pt>
                <c:pt idx="1288">
                  <c:v>0.51654621987590921</c:v>
                </c:pt>
                <c:pt idx="1289">
                  <c:v>0.52895475141069559</c:v>
                </c:pt>
                <c:pt idx="1290">
                  <c:v>0.52892861718252626</c:v>
                </c:pt>
                <c:pt idx="1291">
                  <c:v>0.54010499986186922</c:v>
                </c:pt>
                <c:pt idx="1292">
                  <c:v>0.54063813811652306</c:v>
                </c:pt>
                <c:pt idx="1293">
                  <c:v>0.54020121648965991</c:v>
                </c:pt>
                <c:pt idx="1294">
                  <c:v>0.54721809674763988</c:v>
                </c:pt>
                <c:pt idx="1295">
                  <c:v>0.55499532303986809</c:v>
                </c:pt>
                <c:pt idx="1296">
                  <c:v>0.55629734095429462</c:v>
                </c:pt>
                <c:pt idx="1297">
                  <c:v>0.55618373706449753</c:v>
                </c:pt>
                <c:pt idx="1298">
                  <c:v>0.55618373706449753</c:v>
                </c:pt>
                <c:pt idx="1299">
                  <c:v>0.56379498434027098</c:v>
                </c:pt>
                <c:pt idx="1300">
                  <c:v>0.56348030689904882</c:v>
                </c:pt>
                <c:pt idx="1301">
                  <c:v>0.55447103842169621</c:v>
                </c:pt>
                <c:pt idx="1302">
                  <c:v>0.55911983759658002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D4-EB4F-B3D3-96DCB29FD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13008"/>
        <c:axId val="123314656"/>
      </c:lineChart>
      <c:dateAx>
        <c:axId val="1233130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23314656"/>
        <c:crosses val="autoZero"/>
        <c:auto val="1"/>
        <c:lblOffset val="100"/>
        <c:baseTimeUnit val="days"/>
        <c:majorUnit val="3"/>
        <c:majorTimeUnit val="months"/>
      </c:dateAx>
      <c:valAx>
        <c:axId val="12331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23313008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Historical Performance(2020-2021)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'Perofrmance(2020-2021)'!$AG$2</c:f>
              <c:strCache>
                <c:ptCount val="1"/>
                <c:pt idx="0">
                  <c:v>Fund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6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4A-4E45-95C4-07D46FC1F2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'Perofrmance(2020-2021)'!$V$3:$V$266</c:f>
              <c:numCache>
                <c:formatCode>m/d/yy</c:formatCode>
                <c:ptCount val="2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43962</c:v>
                </c:pt>
                <c:pt idx="94">
                  <c:v>43963</c:v>
                </c:pt>
                <c:pt idx="95">
                  <c:v>43964</c:v>
                </c:pt>
                <c:pt idx="96">
                  <c:v>43965</c:v>
                </c:pt>
                <c:pt idx="97">
                  <c:v>43966</c:v>
                </c:pt>
                <c:pt idx="98">
                  <c:v>43969</c:v>
                </c:pt>
                <c:pt idx="99">
                  <c:v>43970</c:v>
                </c:pt>
                <c:pt idx="100">
                  <c:v>43971</c:v>
                </c:pt>
                <c:pt idx="101">
                  <c:v>43972</c:v>
                </c:pt>
                <c:pt idx="102">
                  <c:v>43973</c:v>
                </c:pt>
                <c:pt idx="103">
                  <c:v>43976</c:v>
                </c:pt>
                <c:pt idx="104">
                  <c:v>43977</c:v>
                </c:pt>
                <c:pt idx="105">
                  <c:v>43978</c:v>
                </c:pt>
                <c:pt idx="106">
                  <c:v>43979</c:v>
                </c:pt>
                <c:pt idx="107">
                  <c:v>43980</c:v>
                </c:pt>
                <c:pt idx="108">
                  <c:v>43983</c:v>
                </c:pt>
                <c:pt idx="109">
                  <c:v>43984</c:v>
                </c:pt>
                <c:pt idx="110">
                  <c:v>43985</c:v>
                </c:pt>
                <c:pt idx="111">
                  <c:v>43986</c:v>
                </c:pt>
                <c:pt idx="112">
                  <c:v>43987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43997</c:v>
                </c:pt>
                <c:pt idx="119">
                  <c:v>43998</c:v>
                </c:pt>
                <c:pt idx="120">
                  <c:v>43999</c:v>
                </c:pt>
                <c:pt idx="121">
                  <c:v>44000</c:v>
                </c:pt>
                <c:pt idx="122">
                  <c:v>44001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44011</c:v>
                </c:pt>
                <c:pt idx="129">
                  <c:v>44012</c:v>
                </c:pt>
                <c:pt idx="130">
                  <c:v>44013</c:v>
                </c:pt>
                <c:pt idx="131">
                  <c:v>44014</c:v>
                </c:pt>
                <c:pt idx="132">
                  <c:v>44015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44032</c:v>
                </c:pt>
                <c:pt idx="144">
                  <c:v>44033</c:v>
                </c:pt>
                <c:pt idx="145">
                  <c:v>44034</c:v>
                </c:pt>
                <c:pt idx="146">
                  <c:v>44035</c:v>
                </c:pt>
                <c:pt idx="147">
                  <c:v>44036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44067</c:v>
                </c:pt>
                <c:pt idx="169">
                  <c:v>44068</c:v>
                </c:pt>
                <c:pt idx="170">
                  <c:v>44069</c:v>
                </c:pt>
                <c:pt idx="171">
                  <c:v>44070</c:v>
                </c:pt>
                <c:pt idx="172">
                  <c:v>44071</c:v>
                </c:pt>
                <c:pt idx="173">
                  <c:v>44074</c:v>
                </c:pt>
                <c:pt idx="174">
                  <c:v>44075</c:v>
                </c:pt>
                <c:pt idx="175">
                  <c:v>44076</c:v>
                </c:pt>
                <c:pt idx="176">
                  <c:v>44077</c:v>
                </c:pt>
                <c:pt idx="177">
                  <c:v>44078</c:v>
                </c:pt>
                <c:pt idx="178">
                  <c:v>44081</c:v>
                </c:pt>
                <c:pt idx="179">
                  <c:v>44082</c:v>
                </c:pt>
                <c:pt idx="180">
                  <c:v>44083</c:v>
                </c:pt>
                <c:pt idx="181">
                  <c:v>44084</c:v>
                </c:pt>
                <c:pt idx="182">
                  <c:v>44085</c:v>
                </c:pt>
                <c:pt idx="183">
                  <c:v>44088</c:v>
                </c:pt>
                <c:pt idx="184">
                  <c:v>44089</c:v>
                </c:pt>
                <c:pt idx="185">
                  <c:v>44090</c:v>
                </c:pt>
                <c:pt idx="186">
                  <c:v>44091</c:v>
                </c:pt>
                <c:pt idx="187">
                  <c:v>44092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44102</c:v>
                </c:pt>
                <c:pt idx="194">
                  <c:v>44103</c:v>
                </c:pt>
                <c:pt idx="195">
                  <c:v>44104</c:v>
                </c:pt>
                <c:pt idx="196">
                  <c:v>44105</c:v>
                </c:pt>
                <c:pt idx="197">
                  <c:v>44106</c:v>
                </c:pt>
                <c:pt idx="198">
                  <c:v>44109</c:v>
                </c:pt>
                <c:pt idx="199">
                  <c:v>44110</c:v>
                </c:pt>
                <c:pt idx="200">
                  <c:v>44111</c:v>
                </c:pt>
                <c:pt idx="201">
                  <c:v>44112</c:v>
                </c:pt>
                <c:pt idx="202">
                  <c:v>44113</c:v>
                </c:pt>
                <c:pt idx="203">
                  <c:v>44116</c:v>
                </c:pt>
                <c:pt idx="204">
                  <c:v>44117</c:v>
                </c:pt>
                <c:pt idx="205">
                  <c:v>44118</c:v>
                </c:pt>
                <c:pt idx="206">
                  <c:v>44119</c:v>
                </c:pt>
                <c:pt idx="207">
                  <c:v>44120</c:v>
                </c:pt>
                <c:pt idx="208">
                  <c:v>44123</c:v>
                </c:pt>
                <c:pt idx="209">
                  <c:v>44124</c:v>
                </c:pt>
                <c:pt idx="210">
                  <c:v>44125</c:v>
                </c:pt>
                <c:pt idx="211">
                  <c:v>44126</c:v>
                </c:pt>
                <c:pt idx="212">
                  <c:v>44127</c:v>
                </c:pt>
                <c:pt idx="213">
                  <c:v>44130</c:v>
                </c:pt>
                <c:pt idx="214">
                  <c:v>44131</c:v>
                </c:pt>
                <c:pt idx="215">
                  <c:v>44132</c:v>
                </c:pt>
                <c:pt idx="216">
                  <c:v>44133</c:v>
                </c:pt>
                <c:pt idx="217">
                  <c:v>44134</c:v>
                </c:pt>
                <c:pt idx="218">
                  <c:v>44137</c:v>
                </c:pt>
                <c:pt idx="219">
                  <c:v>44138</c:v>
                </c:pt>
                <c:pt idx="220">
                  <c:v>44139</c:v>
                </c:pt>
                <c:pt idx="221">
                  <c:v>44140</c:v>
                </c:pt>
                <c:pt idx="222">
                  <c:v>44141</c:v>
                </c:pt>
                <c:pt idx="223">
                  <c:v>44144</c:v>
                </c:pt>
                <c:pt idx="224">
                  <c:v>44145</c:v>
                </c:pt>
                <c:pt idx="225">
                  <c:v>44146</c:v>
                </c:pt>
                <c:pt idx="226">
                  <c:v>44147</c:v>
                </c:pt>
                <c:pt idx="227">
                  <c:v>44148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44158</c:v>
                </c:pt>
                <c:pt idx="234">
                  <c:v>44159</c:v>
                </c:pt>
                <c:pt idx="235">
                  <c:v>44160</c:v>
                </c:pt>
                <c:pt idx="236">
                  <c:v>44161</c:v>
                </c:pt>
                <c:pt idx="237">
                  <c:v>44162</c:v>
                </c:pt>
                <c:pt idx="238">
                  <c:v>44165</c:v>
                </c:pt>
                <c:pt idx="239">
                  <c:v>44166</c:v>
                </c:pt>
                <c:pt idx="240">
                  <c:v>44167</c:v>
                </c:pt>
                <c:pt idx="241">
                  <c:v>44168</c:v>
                </c:pt>
                <c:pt idx="242">
                  <c:v>44169</c:v>
                </c:pt>
                <c:pt idx="243">
                  <c:v>44172</c:v>
                </c:pt>
                <c:pt idx="244">
                  <c:v>44173</c:v>
                </c:pt>
                <c:pt idx="245">
                  <c:v>44174</c:v>
                </c:pt>
                <c:pt idx="246">
                  <c:v>44175</c:v>
                </c:pt>
                <c:pt idx="247">
                  <c:v>44176</c:v>
                </c:pt>
                <c:pt idx="248">
                  <c:v>44177</c:v>
                </c:pt>
                <c:pt idx="249">
                  <c:v>44178</c:v>
                </c:pt>
                <c:pt idx="250">
                  <c:v>44179</c:v>
                </c:pt>
                <c:pt idx="251">
                  <c:v>44180</c:v>
                </c:pt>
                <c:pt idx="252">
                  <c:v>44181</c:v>
                </c:pt>
                <c:pt idx="253">
                  <c:v>44182</c:v>
                </c:pt>
                <c:pt idx="254">
                  <c:v>44183</c:v>
                </c:pt>
                <c:pt idx="255">
                  <c:v>44186</c:v>
                </c:pt>
                <c:pt idx="256">
                  <c:v>44187</c:v>
                </c:pt>
                <c:pt idx="257">
                  <c:v>44188</c:v>
                </c:pt>
                <c:pt idx="258">
                  <c:v>44189</c:v>
                </c:pt>
                <c:pt idx="259">
                  <c:v>44190</c:v>
                </c:pt>
                <c:pt idx="260">
                  <c:v>44193</c:v>
                </c:pt>
                <c:pt idx="261">
                  <c:v>44194</c:v>
                </c:pt>
                <c:pt idx="262">
                  <c:v>44195</c:v>
                </c:pt>
                <c:pt idx="263">
                  <c:v>44196</c:v>
                </c:pt>
              </c:numCache>
            </c:numRef>
          </c:cat>
          <c:val>
            <c:numRef>
              <c:f>'Perofrmance(2020-2021)'!$AG$3:$AG$266</c:f>
              <c:numCache>
                <c:formatCode>General</c:formatCode>
                <c:ptCount val="264"/>
                <c:pt idx="0">
                  <c:v>0</c:v>
                </c:pt>
                <c:pt idx="1">
                  <c:v>5.1361068310220581E-3</c:v>
                </c:pt>
                <c:pt idx="2">
                  <c:v>-2.8248587570621764E-3</c:v>
                </c:pt>
                <c:pt idx="3">
                  <c:v>-7.7041602465344194E-4</c:v>
                </c:pt>
                <c:pt idx="4">
                  <c:v>-4.1088854648176909E-3</c:v>
                </c:pt>
                <c:pt idx="5">
                  <c:v>1.0272213662043672E-3</c:v>
                </c:pt>
                <c:pt idx="6">
                  <c:v>7.9609655880841235E-3</c:v>
                </c:pt>
                <c:pt idx="7">
                  <c:v>4.8793014894710218E-3</c:v>
                </c:pt>
                <c:pt idx="8">
                  <c:v>1.1556240369799742E-2</c:v>
                </c:pt>
                <c:pt idx="9">
                  <c:v>1.0785824345146411E-2</c:v>
                </c:pt>
                <c:pt idx="10">
                  <c:v>1.0272213662044338E-2</c:v>
                </c:pt>
                <c:pt idx="11">
                  <c:v>1.8489984591679498E-2</c:v>
                </c:pt>
                <c:pt idx="12">
                  <c:v>2.2085259373394894E-2</c:v>
                </c:pt>
                <c:pt idx="13">
                  <c:v>2.2085259373394894E-2</c:v>
                </c:pt>
                <c:pt idx="14">
                  <c:v>1.8746789933230534E-2</c:v>
                </c:pt>
                <c:pt idx="15">
                  <c:v>1.9517205957883865E-2</c:v>
                </c:pt>
                <c:pt idx="16">
                  <c:v>2.0801232665639269E-2</c:v>
                </c:pt>
                <c:pt idx="17">
                  <c:v>9.244992295839527E-3</c:v>
                </c:pt>
                <c:pt idx="18">
                  <c:v>-6.1633281972265364E-3</c:v>
                </c:pt>
                <c:pt idx="19">
                  <c:v>2.5680534155110291E-3</c:v>
                </c:pt>
                <c:pt idx="20">
                  <c:v>7.7041602465333092E-4</c:v>
                </c:pt>
                <c:pt idx="21">
                  <c:v>2.0544427324089565E-3</c:v>
                </c:pt>
                <c:pt idx="22">
                  <c:v>-1.4637904468412954E-2</c:v>
                </c:pt>
                <c:pt idx="23">
                  <c:v>-7.7041602465330872E-3</c:v>
                </c:pt>
                <c:pt idx="24">
                  <c:v>5.906522855675389E-3</c:v>
                </c:pt>
                <c:pt idx="25">
                  <c:v>1.8746789933230534E-2</c:v>
                </c:pt>
                <c:pt idx="26">
                  <c:v>2.15716486902926E-2</c:v>
                </c:pt>
                <c:pt idx="27">
                  <c:v>1.6692347200821578E-2</c:v>
                </c:pt>
                <c:pt idx="28">
                  <c:v>2.4396507447354665E-2</c:v>
                </c:pt>
                <c:pt idx="29">
                  <c:v>2.5423728813559032E-2</c:v>
                </c:pt>
                <c:pt idx="30">
                  <c:v>2.9789419619927759E-2</c:v>
                </c:pt>
                <c:pt idx="31">
                  <c:v>2.6707755521314436E-2</c:v>
                </c:pt>
                <c:pt idx="32">
                  <c:v>2.722136620441673E-2</c:v>
                </c:pt>
                <c:pt idx="33">
                  <c:v>2.722136620441673E-2</c:v>
                </c:pt>
                <c:pt idx="34">
                  <c:v>2.3369286081150298E-2</c:v>
                </c:pt>
                <c:pt idx="35">
                  <c:v>2.6450950179763622E-2</c:v>
                </c:pt>
                <c:pt idx="36">
                  <c:v>2.5680534155110291E-2</c:v>
                </c:pt>
                <c:pt idx="37">
                  <c:v>1.7205957883923872E-2</c:v>
                </c:pt>
                <c:pt idx="38">
                  <c:v>-1.1813045711351E-2</c:v>
                </c:pt>
                <c:pt idx="39">
                  <c:v>-3.9034411915767842E-2</c:v>
                </c:pt>
                <c:pt idx="40">
                  <c:v>-4.3656908063687716E-2</c:v>
                </c:pt>
                <c:pt idx="41">
                  <c:v>-8.5516178736517623E-2</c:v>
                </c:pt>
                <c:pt idx="42">
                  <c:v>-9.3733949666153005E-2</c:v>
                </c:pt>
                <c:pt idx="43">
                  <c:v>-5.3158705701078723E-2</c:v>
                </c:pt>
                <c:pt idx="44">
                  <c:v>-7.8582434514637978E-2</c:v>
                </c:pt>
                <c:pt idx="45">
                  <c:v>-4.2886492039034385E-2</c:v>
                </c:pt>
                <c:pt idx="46">
                  <c:v>-7.0878274268104779E-2</c:v>
                </c:pt>
                <c:pt idx="47">
                  <c:v>-8.5002568053415439E-2</c:v>
                </c:pt>
                <c:pt idx="48">
                  <c:v>-0.15228556753980482</c:v>
                </c:pt>
                <c:pt idx="49">
                  <c:v>-0.11838726245505915</c:v>
                </c:pt>
                <c:pt idx="50">
                  <c:v>-0.15844889573703125</c:v>
                </c:pt>
                <c:pt idx="51">
                  <c:v>-0.23523369286081142</c:v>
                </c:pt>
                <c:pt idx="52">
                  <c:v>-0.16666666666666663</c:v>
                </c:pt>
                <c:pt idx="53">
                  <c:v>-0.25988700564971745</c:v>
                </c:pt>
                <c:pt idx="54">
                  <c:v>-0.21623009758602985</c:v>
                </c:pt>
                <c:pt idx="55">
                  <c:v>-0.25526450950179769</c:v>
                </c:pt>
                <c:pt idx="56">
                  <c:v>-0.25577812018489987</c:v>
                </c:pt>
                <c:pt idx="57">
                  <c:v>-0.28582434514637911</c:v>
                </c:pt>
                <c:pt idx="58">
                  <c:v>-0.30893682588597848</c:v>
                </c:pt>
                <c:pt idx="59">
                  <c:v>-0.25218284540318447</c:v>
                </c:pt>
                <c:pt idx="60">
                  <c:v>-0.2475603492552646</c:v>
                </c:pt>
                <c:pt idx="61">
                  <c:v>-0.1997945557267593</c:v>
                </c:pt>
                <c:pt idx="62">
                  <c:v>-0.22393425783256304</c:v>
                </c:pt>
                <c:pt idx="63">
                  <c:v>-0.19876733436055494</c:v>
                </c:pt>
                <c:pt idx="64">
                  <c:v>-0.21032357473035457</c:v>
                </c:pt>
                <c:pt idx="65">
                  <c:v>-0.24216743708269139</c:v>
                </c:pt>
                <c:pt idx="66">
                  <c:v>-0.22624550590652304</c:v>
                </c:pt>
                <c:pt idx="67">
                  <c:v>-0.23754494093477152</c:v>
                </c:pt>
                <c:pt idx="68">
                  <c:v>-0.19131997945557278</c:v>
                </c:pt>
                <c:pt idx="69">
                  <c:v>-0.19131997945557278</c:v>
                </c:pt>
                <c:pt idx="70">
                  <c:v>-0.16666666666666674</c:v>
                </c:pt>
                <c:pt idx="71">
                  <c:v>-0.15434001027221378</c:v>
                </c:pt>
                <c:pt idx="72">
                  <c:v>-0.15434001027221378</c:v>
                </c:pt>
                <c:pt idx="73">
                  <c:v>-0.16178736517719572</c:v>
                </c:pt>
                <c:pt idx="74">
                  <c:v>-0.13816127375449416</c:v>
                </c:pt>
                <c:pt idx="75">
                  <c:v>-0.15793528505392918</c:v>
                </c:pt>
                <c:pt idx="76">
                  <c:v>-0.15356959424756034</c:v>
                </c:pt>
                <c:pt idx="77">
                  <c:v>-0.13225475089881877</c:v>
                </c:pt>
                <c:pt idx="78">
                  <c:v>-0.1456086286594761</c:v>
                </c:pt>
                <c:pt idx="79">
                  <c:v>-0.17077555213148432</c:v>
                </c:pt>
                <c:pt idx="80">
                  <c:v>-0.15459681561376482</c:v>
                </c:pt>
                <c:pt idx="81">
                  <c:v>-0.15408320493066274</c:v>
                </c:pt>
                <c:pt idx="82">
                  <c:v>-0.14149974319465863</c:v>
                </c:pt>
                <c:pt idx="83">
                  <c:v>-0.12891628145865441</c:v>
                </c:pt>
                <c:pt idx="84">
                  <c:v>-0.13199794555726774</c:v>
                </c:pt>
                <c:pt idx="85">
                  <c:v>-0.11068310220852595</c:v>
                </c:pt>
                <c:pt idx="86">
                  <c:v>-0.12069851052901903</c:v>
                </c:pt>
                <c:pt idx="87">
                  <c:v>-0.14355418592706726</c:v>
                </c:pt>
                <c:pt idx="88">
                  <c:v>-0.14149974319465852</c:v>
                </c:pt>
                <c:pt idx="89">
                  <c:v>-0.13353877760657429</c:v>
                </c:pt>
                <c:pt idx="90">
                  <c:v>-0.13636363636363646</c:v>
                </c:pt>
                <c:pt idx="91">
                  <c:v>-0.12891628145865452</c:v>
                </c:pt>
                <c:pt idx="92">
                  <c:v>-0.11273754494093502</c:v>
                </c:pt>
                <c:pt idx="93">
                  <c:v>-0.11093990755007732</c:v>
                </c:pt>
                <c:pt idx="94">
                  <c:v>-0.12917308680020567</c:v>
                </c:pt>
                <c:pt idx="95">
                  <c:v>-0.1443246019517207</c:v>
                </c:pt>
                <c:pt idx="96">
                  <c:v>-0.13507960965588095</c:v>
                </c:pt>
                <c:pt idx="97">
                  <c:v>-0.1330251669234721</c:v>
                </c:pt>
                <c:pt idx="98">
                  <c:v>-0.10888546481766825</c:v>
                </c:pt>
                <c:pt idx="99">
                  <c:v>-0.118130457113508</c:v>
                </c:pt>
                <c:pt idx="100">
                  <c:v>-0.10426296866974838</c:v>
                </c:pt>
                <c:pt idx="101">
                  <c:v>-0.11248073959938376</c:v>
                </c:pt>
                <c:pt idx="102">
                  <c:v>-0.11068310220852595</c:v>
                </c:pt>
                <c:pt idx="103">
                  <c:v>-0.11068310220852595</c:v>
                </c:pt>
                <c:pt idx="104">
                  <c:v>-0.1001540832049308</c:v>
                </c:pt>
                <c:pt idx="105">
                  <c:v>-8.6543400102722323E-2</c:v>
                </c:pt>
                <c:pt idx="106">
                  <c:v>-8.9625064201335536E-2</c:v>
                </c:pt>
                <c:pt idx="107">
                  <c:v>-8.3975346687211294E-2</c:v>
                </c:pt>
                <c:pt idx="108">
                  <c:v>-8.3461736004109222E-2</c:v>
                </c:pt>
                <c:pt idx="109">
                  <c:v>-7.4473549049820509E-2</c:v>
                </c:pt>
                <c:pt idx="110">
                  <c:v>-6.2660503338469731E-2</c:v>
                </c:pt>
                <c:pt idx="111">
                  <c:v>-6.3944530046225245E-2</c:v>
                </c:pt>
                <c:pt idx="112">
                  <c:v>-4.1345659989728278E-2</c:v>
                </c:pt>
                <c:pt idx="113">
                  <c:v>-2.9532614278377611E-2</c:v>
                </c:pt>
                <c:pt idx="114">
                  <c:v>-3.6979969183359551E-2</c:v>
                </c:pt>
                <c:pt idx="115">
                  <c:v>-4.3913713405239418E-2</c:v>
                </c:pt>
                <c:pt idx="116">
                  <c:v>-9.9383667180277802E-2</c:v>
                </c:pt>
                <c:pt idx="117">
                  <c:v>-8.8597842835131502E-2</c:v>
                </c:pt>
                <c:pt idx="118">
                  <c:v>-8.0893682588598526E-2</c:v>
                </c:pt>
                <c:pt idx="119">
                  <c:v>-6.9080636877247747E-2</c:v>
                </c:pt>
                <c:pt idx="120">
                  <c:v>-7.3189522342065327E-2</c:v>
                </c:pt>
                <c:pt idx="121">
                  <c:v>-7.3189522342065327E-2</c:v>
                </c:pt>
                <c:pt idx="122">
                  <c:v>-7.5757575757576356E-2</c:v>
                </c:pt>
                <c:pt idx="123">
                  <c:v>-7.1905495634309924E-2</c:v>
                </c:pt>
                <c:pt idx="124">
                  <c:v>-6.8823831535696822E-2</c:v>
                </c:pt>
                <c:pt idx="125">
                  <c:v>-9.1422701592193789E-2</c:v>
                </c:pt>
                <c:pt idx="126">
                  <c:v>-8.1920903954803115E-2</c:v>
                </c:pt>
                <c:pt idx="127">
                  <c:v>-0.10195172059578927</c:v>
                </c:pt>
                <c:pt idx="128">
                  <c:v>-8.7827426810478504E-2</c:v>
                </c:pt>
                <c:pt idx="129">
                  <c:v>-7.4216743708270139E-2</c:v>
                </c:pt>
                <c:pt idx="130">
                  <c:v>-7.2162300975861182E-2</c:v>
                </c:pt>
                <c:pt idx="131">
                  <c:v>-6.7026194144839235E-2</c:v>
                </c:pt>
                <c:pt idx="132">
                  <c:v>-6.7026194144839235E-2</c:v>
                </c:pt>
                <c:pt idx="133">
                  <c:v>-5.3415511042630759E-2</c:v>
                </c:pt>
                <c:pt idx="134">
                  <c:v>-6.5485362095532573E-2</c:v>
                </c:pt>
                <c:pt idx="135">
                  <c:v>-6.0092449922959368E-2</c:v>
                </c:pt>
                <c:pt idx="136">
                  <c:v>-6.651258346173694E-2</c:v>
                </c:pt>
                <c:pt idx="137">
                  <c:v>-5.6753980482795119E-2</c:v>
                </c:pt>
                <c:pt idx="138">
                  <c:v>-6.2146892655368213E-2</c:v>
                </c:pt>
                <c:pt idx="139">
                  <c:v>-5.0333846944017546E-2</c:v>
                </c:pt>
                <c:pt idx="140">
                  <c:v>-4.2116076014382275E-2</c:v>
                </c:pt>
                <c:pt idx="141">
                  <c:v>-4.417051874679101E-2</c:v>
                </c:pt>
                <c:pt idx="142">
                  <c:v>-4.2116076014382164E-2</c:v>
                </c:pt>
                <c:pt idx="143">
                  <c:v>-3.6209553158706775E-2</c:v>
                </c:pt>
                <c:pt idx="144">
                  <c:v>-3.3898305084746894E-2</c:v>
                </c:pt>
                <c:pt idx="145">
                  <c:v>-2.824858757062243E-2</c:v>
                </c:pt>
                <c:pt idx="146">
                  <c:v>-3.7750385208013437E-2</c:v>
                </c:pt>
                <c:pt idx="147">
                  <c:v>-4.3913713405239974E-2</c:v>
                </c:pt>
                <c:pt idx="148">
                  <c:v>-3.5439137134053555E-2</c:v>
                </c:pt>
                <c:pt idx="149">
                  <c:v>-4.0832049306626761E-2</c:v>
                </c:pt>
                <c:pt idx="150">
                  <c:v>-2.927580893682713E-2</c:v>
                </c:pt>
                <c:pt idx="151">
                  <c:v>-3.2100667693889195E-2</c:v>
                </c:pt>
                <c:pt idx="152">
                  <c:v>-2.5937339496662548E-2</c:v>
                </c:pt>
                <c:pt idx="153">
                  <c:v>-1.8233179250129461E-2</c:v>
                </c:pt>
                <c:pt idx="154">
                  <c:v>-1.489470980996499E-2</c:v>
                </c:pt>
                <c:pt idx="155">
                  <c:v>-1.155624036980063E-2</c:v>
                </c:pt>
                <c:pt idx="156">
                  <c:v>-6.4201335387786829E-3</c:v>
                </c:pt>
                <c:pt idx="157">
                  <c:v>-4.1088854648186901E-3</c:v>
                </c:pt>
                <c:pt idx="158">
                  <c:v>1.2840267077545153E-3</c:v>
                </c:pt>
                <c:pt idx="159">
                  <c:v>-5.9065228556764993E-3</c:v>
                </c:pt>
                <c:pt idx="160">
                  <c:v>6.1633281972253151E-3</c:v>
                </c:pt>
                <c:pt idx="161">
                  <c:v>2.3112480739588825E-3</c:v>
                </c:pt>
                <c:pt idx="162">
                  <c:v>3.5952747817145081E-3</c:v>
                </c:pt>
                <c:pt idx="163">
                  <c:v>4.8793014894701336E-3</c:v>
                </c:pt>
                <c:pt idx="164">
                  <c:v>5.3929121725724283E-3</c:v>
                </c:pt>
                <c:pt idx="165">
                  <c:v>2.0544427324080683E-3</c:v>
                </c:pt>
                <c:pt idx="166">
                  <c:v>2.0544427324080683E-3</c:v>
                </c:pt>
                <c:pt idx="167">
                  <c:v>3.5952747817145081E-3</c:v>
                </c:pt>
                <c:pt idx="168">
                  <c:v>1.5408320493065064E-2</c:v>
                </c:pt>
                <c:pt idx="169">
                  <c:v>1.669234720082069E-2</c:v>
                </c:pt>
                <c:pt idx="170">
                  <c:v>2.3626091422700446E-2</c:v>
                </c:pt>
                <c:pt idx="171">
                  <c:v>2.6450950179762511E-2</c:v>
                </c:pt>
                <c:pt idx="172">
                  <c:v>3.2357473035438122E-2</c:v>
                </c:pt>
                <c:pt idx="173">
                  <c:v>2.9019003595273762E-2</c:v>
                </c:pt>
                <c:pt idx="174">
                  <c:v>3.3127889060091231E-2</c:v>
                </c:pt>
                <c:pt idx="175">
                  <c:v>5.0333846944015104E-2</c:v>
                </c:pt>
                <c:pt idx="176">
                  <c:v>1.9774011299433791E-2</c:v>
                </c:pt>
                <c:pt idx="177">
                  <c:v>1.5921931176167359E-2</c:v>
                </c:pt>
                <c:pt idx="178">
                  <c:v>1.5921931176167359E-2</c:v>
                </c:pt>
                <c:pt idx="179">
                  <c:v>-8.9881869542896009E-3</c:v>
                </c:pt>
                <c:pt idx="180">
                  <c:v>6.4201335387763514E-3</c:v>
                </c:pt>
                <c:pt idx="181">
                  <c:v>-9.5017976373918955E-3</c:v>
                </c:pt>
                <c:pt idx="182">
                  <c:v>-5.3929121725744267E-3</c:v>
                </c:pt>
                <c:pt idx="183">
                  <c:v>7.9609655880830132E-3</c:v>
                </c:pt>
                <c:pt idx="184">
                  <c:v>8.2177709296340495E-3</c:v>
                </c:pt>
                <c:pt idx="185">
                  <c:v>8.4745762711853079E-3</c:v>
                </c:pt>
                <c:pt idx="186">
                  <c:v>4.365690806367617E-3</c:v>
                </c:pt>
                <c:pt idx="187">
                  <c:v>-3.5952747817166175E-3</c:v>
                </c:pt>
                <c:pt idx="188">
                  <c:v>-2.3369286081151408E-2</c:v>
                </c:pt>
                <c:pt idx="189">
                  <c:v>-2.5423728813560253E-2</c:v>
                </c:pt>
                <c:pt idx="190">
                  <c:v>-4.4940934771444341E-2</c:v>
                </c:pt>
                <c:pt idx="191">
                  <c:v>-4.2629686697484237E-2</c:v>
                </c:pt>
                <c:pt idx="192">
                  <c:v>-3.0303030303031386E-2</c:v>
                </c:pt>
                <c:pt idx="193">
                  <c:v>-1.412429378531177E-2</c:v>
                </c:pt>
                <c:pt idx="194">
                  <c:v>-2.0801232665640379E-2</c:v>
                </c:pt>
                <c:pt idx="195">
                  <c:v>-1.2840267077556256E-2</c:v>
                </c:pt>
                <c:pt idx="196">
                  <c:v>-1.1299435028249594E-2</c:v>
                </c:pt>
                <c:pt idx="197">
                  <c:v>-1.2069851052902925E-2</c:v>
                </c:pt>
                <c:pt idx="198">
                  <c:v>5.6497175141230205E-3</c:v>
                </c:pt>
                <c:pt idx="199">
                  <c:v>-5.3929121725743157E-3</c:v>
                </c:pt>
                <c:pt idx="200">
                  <c:v>1.1813045711349668E-2</c:v>
                </c:pt>
                <c:pt idx="201">
                  <c:v>2.2085259373393562E-2</c:v>
                </c:pt>
                <c:pt idx="202">
                  <c:v>2.5937339496660217E-2</c:v>
                </c:pt>
                <c:pt idx="203">
                  <c:v>3.6466358500255369E-2</c:v>
                </c:pt>
                <c:pt idx="204">
                  <c:v>2.8762198253722282E-2</c:v>
                </c:pt>
                <c:pt idx="205">
                  <c:v>2.5423728813557922E-2</c:v>
                </c:pt>
                <c:pt idx="206">
                  <c:v>2.6964560862864584E-2</c:v>
                </c:pt>
                <c:pt idx="207">
                  <c:v>2.9019003595273318E-2</c:v>
                </c:pt>
                <c:pt idx="208">
                  <c:v>1.4124293785309439E-2</c:v>
                </c:pt>
                <c:pt idx="209">
                  <c:v>1.6435541859269209E-2</c:v>
                </c:pt>
                <c:pt idx="210">
                  <c:v>1.1299435028247373E-2</c:v>
                </c:pt>
                <c:pt idx="211">
                  <c:v>1.9774011299433569E-2</c:v>
                </c:pt>
                <c:pt idx="212">
                  <c:v>2.2598870056495635E-2</c:v>
                </c:pt>
                <c:pt idx="213">
                  <c:v>3.0816640986117694E-3</c:v>
                </c:pt>
                <c:pt idx="214">
                  <c:v>-6.9337442218813106E-3</c:v>
                </c:pt>
                <c:pt idx="215">
                  <c:v>-3.7236774524911476E-2</c:v>
                </c:pt>
                <c:pt idx="216">
                  <c:v>-2.9532614278378388E-2</c:v>
                </c:pt>
                <c:pt idx="217">
                  <c:v>-3.3641499743195968E-2</c:v>
                </c:pt>
                <c:pt idx="218">
                  <c:v>-1.6178736517720838E-2</c:v>
                </c:pt>
                <c:pt idx="219">
                  <c:v>1.2840267077540712E-3</c:v>
                </c:pt>
                <c:pt idx="220">
                  <c:v>1.0015408320491304E-2</c:v>
                </c:pt>
                <c:pt idx="221">
                  <c:v>2.6194144838210809E-2</c:v>
                </c:pt>
                <c:pt idx="222">
                  <c:v>2.3369286081148744E-2</c:v>
                </c:pt>
                <c:pt idx="223">
                  <c:v>4.2116076014379278E-2</c:v>
                </c:pt>
                <c:pt idx="224">
                  <c:v>5.2901900359525689E-2</c:v>
                </c:pt>
                <c:pt idx="225">
                  <c:v>5.1874678993321321E-2</c:v>
                </c:pt>
                <c:pt idx="226">
                  <c:v>3.877760657421514E-2</c:v>
                </c:pt>
                <c:pt idx="227">
                  <c:v>5.7267591165894416E-2</c:v>
                </c:pt>
                <c:pt idx="228">
                  <c:v>7.3703133025164957E-2</c:v>
                </c:pt>
                <c:pt idx="229">
                  <c:v>6.8823831535693936E-2</c:v>
                </c:pt>
                <c:pt idx="230">
                  <c:v>5.7267591165894416E-2</c:v>
                </c:pt>
                <c:pt idx="231">
                  <c:v>5.9578839239854187E-2</c:v>
                </c:pt>
                <c:pt idx="232">
                  <c:v>5.3415511042627761E-2</c:v>
                </c:pt>
                <c:pt idx="233">
                  <c:v>6.6255778120182907E-2</c:v>
                </c:pt>
                <c:pt idx="234">
                  <c:v>8.7057010785821953E-2</c:v>
                </c:pt>
                <c:pt idx="235">
                  <c:v>8.0123266563942197E-2</c:v>
                </c:pt>
                <c:pt idx="236">
                  <c:v>8.0123266563942197E-2</c:v>
                </c:pt>
                <c:pt idx="237">
                  <c:v>7.9609655880839902E-2</c:v>
                </c:pt>
                <c:pt idx="238">
                  <c:v>6.8567026194142455E-2</c:v>
                </c:pt>
                <c:pt idx="239">
                  <c:v>7.7812018489982204E-2</c:v>
                </c:pt>
                <c:pt idx="240">
                  <c:v>8.1920903954799895E-2</c:v>
                </c:pt>
                <c:pt idx="241">
                  <c:v>8.3718541345657593E-2</c:v>
                </c:pt>
                <c:pt idx="242">
                  <c:v>9.6815613764763775E-2</c:v>
                </c:pt>
                <c:pt idx="243">
                  <c:v>8.9881869542884019E-2</c:v>
                </c:pt>
                <c:pt idx="244">
                  <c:v>9.476117103235504E-2</c:v>
                </c:pt>
                <c:pt idx="245">
                  <c:v>9.3477144324599415E-2</c:v>
                </c:pt>
                <c:pt idx="246">
                  <c:v>9.0909090909088386E-2</c:v>
                </c:pt>
                <c:pt idx="247">
                  <c:v>8.7827426810475284E-2</c:v>
                </c:pt>
                <c:pt idx="248">
                  <c:v>8.7827426810475284E-2</c:v>
                </c:pt>
                <c:pt idx="249">
                  <c:v>8.7827426810475284E-2</c:v>
                </c:pt>
                <c:pt idx="250">
                  <c:v>7.7555213148431168E-2</c:v>
                </c:pt>
                <c:pt idx="251">
                  <c:v>9.2449922958395048E-2</c:v>
                </c:pt>
                <c:pt idx="252">
                  <c:v>8.9881869542884019E-2</c:v>
                </c:pt>
                <c:pt idx="253">
                  <c:v>9.5788392398559408E-2</c:v>
                </c:pt>
                <c:pt idx="254">
                  <c:v>9.1936312275292975E-2</c:v>
                </c:pt>
                <c:pt idx="255">
                  <c:v>8.8084232152026321E-2</c:v>
                </c:pt>
                <c:pt idx="256">
                  <c:v>-5.7524396507448561E-2</c:v>
                </c:pt>
                <c:pt idx="257">
                  <c:v>-5.2388289676426614E-2</c:v>
                </c:pt>
                <c:pt idx="258">
                  <c:v>-5.0333846944017879E-2</c:v>
                </c:pt>
                <c:pt idx="259">
                  <c:v>-5.0333846944017879E-2</c:v>
                </c:pt>
                <c:pt idx="260">
                  <c:v>-4.853620955316007E-2</c:v>
                </c:pt>
                <c:pt idx="261">
                  <c:v>-5.2131484334875466E-2</c:v>
                </c:pt>
                <c:pt idx="262">
                  <c:v>-4.7508988186955481E-2</c:v>
                </c:pt>
                <c:pt idx="263">
                  <c:v>-4.1088854648177908E-2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A-4E45-95C4-07D46FC1F25C}"/>
            </c:ext>
          </c:extLst>
        </c:ser>
        <c:ser>
          <c:idx val="1"/>
          <c:order val="1"/>
          <c:tx>
            <c:strRef>
              <c:f>'Perofrmance(2020-2021)'!$AH$2</c:f>
              <c:strCache>
                <c:ptCount val="1"/>
                <c:pt idx="0">
                  <c:v>Optimal Risky Portfolio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6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94A-4E45-95C4-07D46FC1F2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'Perofrmance(2020-2021)'!$V$3:$V$266</c:f>
              <c:numCache>
                <c:formatCode>m/d/yy</c:formatCode>
                <c:ptCount val="2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43962</c:v>
                </c:pt>
                <c:pt idx="94">
                  <c:v>43963</c:v>
                </c:pt>
                <c:pt idx="95">
                  <c:v>43964</c:v>
                </c:pt>
                <c:pt idx="96">
                  <c:v>43965</c:v>
                </c:pt>
                <c:pt idx="97">
                  <c:v>43966</c:v>
                </c:pt>
                <c:pt idx="98">
                  <c:v>43969</c:v>
                </c:pt>
                <c:pt idx="99">
                  <c:v>43970</c:v>
                </c:pt>
                <c:pt idx="100">
                  <c:v>43971</c:v>
                </c:pt>
                <c:pt idx="101">
                  <c:v>43972</c:v>
                </c:pt>
                <c:pt idx="102">
                  <c:v>43973</c:v>
                </c:pt>
                <c:pt idx="103">
                  <c:v>43976</c:v>
                </c:pt>
                <c:pt idx="104">
                  <c:v>43977</c:v>
                </c:pt>
                <c:pt idx="105">
                  <c:v>43978</c:v>
                </c:pt>
                <c:pt idx="106">
                  <c:v>43979</c:v>
                </c:pt>
                <c:pt idx="107">
                  <c:v>43980</c:v>
                </c:pt>
                <c:pt idx="108">
                  <c:v>43983</c:v>
                </c:pt>
                <c:pt idx="109">
                  <c:v>43984</c:v>
                </c:pt>
                <c:pt idx="110">
                  <c:v>43985</c:v>
                </c:pt>
                <c:pt idx="111">
                  <c:v>43986</c:v>
                </c:pt>
                <c:pt idx="112">
                  <c:v>43987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43997</c:v>
                </c:pt>
                <c:pt idx="119">
                  <c:v>43998</c:v>
                </c:pt>
                <c:pt idx="120">
                  <c:v>43999</c:v>
                </c:pt>
                <c:pt idx="121">
                  <c:v>44000</c:v>
                </c:pt>
                <c:pt idx="122">
                  <c:v>44001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44011</c:v>
                </c:pt>
                <c:pt idx="129">
                  <c:v>44012</c:v>
                </c:pt>
                <c:pt idx="130">
                  <c:v>44013</c:v>
                </c:pt>
                <c:pt idx="131">
                  <c:v>44014</c:v>
                </c:pt>
                <c:pt idx="132">
                  <c:v>44015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44032</c:v>
                </c:pt>
                <c:pt idx="144">
                  <c:v>44033</c:v>
                </c:pt>
                <c:pt idx="145">
                  <c:v>44034</c:v>
                </c:pt>
                <c:pt idx="146">
                  <c:v>44035</c:v>
                </c:pt>
                <c:pt idx="147">
                  <c:v>44036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44067</c:v>
                </c:pt>
                <c:pt idx="169">
                  <c:v>44068</c:v>
                </c:pt>
                <c:pt idx="170">
                  <c:v>44069</c:v>
                </c:pt>
                <c:pt idx="171">
                  <c:v>44070</c:v>
                </c:pt>
                <c:pt idx="172">
                  <c:v>44071</c:v>
                </c:pt>
                <c:pt idx="173">
                  <c:v>44074</c:v>
                </c:pt>
                <c:pt idx="174">
                  <c:v>44075</c:v>
                </c:pt>
                <c:pt idx="175">
                  <c:v>44076</c:v>
                </c:pt>
                <c:pt idx="176">
                  <c:v>44077</c:v>
                </c:pt>
                <c:pt idx="177">
                  <c:v>44078</c:v>
                </c:pt>
                <c:pt idx="178">
                  <c:v>44081</c:v>
                </c:pt>
                <c:pt idx="179">
                  <c:v>44082</c:v>
                </c:pt>
                <c:pt idx="180">
                  <c:v>44083</c:v>
                </c:pt>
                <c:pt idx="181">
                  <c:v>44084</c:v>
                </c:pt>
                <c:pt idx="182">
                  <c:v>44085</c:v>
                </c:pt>
                <c:pt idx="183">
                  <c:v>44088</c:v>
                </c:pt>
                <c:pt idx="184">
                  <c:v>44089</c:v>
                </c:pt>
                <c:pt idx="185">
                  <c:v>44090</c:v>
                </c:pt>
                <c:pt idx="186">
                  <c:v>44091</c:v>
                </c:pt>
                <c:pt idx="187">
                  <c:v>44092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44102</c:v>
                </c:pt>
                <c:pt idx="194">
                  <c:v>44103</c:v>
                </c:pt>
                <c:pt idx="195">
                  <c:v>44104</c:v>
                </c:pt>
                <c:pt idx="196">
                  <c:v>44105</c:v>
                </c:pt>
                <c:pt idx="197">
                  <c:v>44106</c:v>
                </c:pt>
                <c:pt idx="198">
                  <c:v>44109</c:v>
                </c:pt>
                <c:pt idx="199">
                  <c:v>44110</c:v>
                </c:pt>
                <c:pt idx="200">
                  <c:v>44111</c:v>
                </c:pt>
                <c:pt idx="201">
                  <c:v>44112</c:v>
                </c:pt>
                <c:pt idx="202">
                  <c:v>44113</c:v>
                </c:pt>
                <c:pt idx="203">
                  <c:v>44116</c:v>
                </c:pt>
                <c:pt idx="204">
                  <c:v>44117</c:v>
                </c:pt>
                <c:pt idx="205">
                  <c:v>44118</c:v>
                </c:pt>
                <c:pt idx="206">
                  <c:v>44119</c:v>
                </c:pt>
                <c:pt idx="207">
                  <c:v>44120</c:v>
                </c:pt>
                <c:pt idx="208">
                  <c:v>44123</c:v>
                </c:pt>
                <c:pt idx="209">
                  <c:v>44124</c:v>
                </c:pt>
                <c:pt idx="210">
                  <c:v>44125</c:v>
                </c:pt>
                <c:pt idx="211">
                  <c:v>44126</c:v>
                </c:pt>
                <c:pt idx="212">
                  <c:v>44127</c:v>
                </c:pt>
                <c:pt idx="213">
                  <c:v>44130</c:v>
                </c:pt>
                <c:pt idx="214">
                  <c:v>44131</c:v>
                </c:pt>
                <c:pt idx="215">
                  <c:v>44132</c:v>
                </c:pt>
                <c:pt idx="216">
                  <c:v>44133</c:v>
                </c:pt>
                <c:pt idx="217">
                  <c:v>44134</c:v>
                </c:pt>
                <c:pt idx="218">
                  <c:v>44137</c:v>
                </c:pt>
                <c:pt idx="219">
                  <c:v>44138</c:v>
                </c:pt>
                <c:pt idx="220">
                  <c:v>44139</c:v>
                </c:pt>
                <c:pt idx="221">
                  <c:v>44140</c:v>
                </c:pt>
                <c:pt idx="222">
                  <c:v>44141</c:v>
                </c:pt>
                <c:pt idx="223">
                  <c:v>44144</c:v>
                </c:pt>
                <c:pt idx="224">
                  <c:v>44145</c:v>
                </c:pt>
                <c:pt idx="225">
                  <c:v>44146</c:v>
                </c:pt>
                <c:pt idx="226">
                  <c:v>44147</c:v>
                </c:pt>
                <c:pt idx="227">
                  <c:v>44148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44158</c:v>
                </c:pt>
                <c:pt idx="234">
                  <c:v>44159</c:v>
                </c:pt>
                <c:pt idx="235">
                  <c:v>44160</c:v>
                </c:pt>
                <c:pt idx="236">
                  <c:v>44161</c:v>
                </c:pt>
                <c:pt idx="237">
                  <c:v>44162</c:v>
                </c:pt>
                <c:pt idx="238">
                  <c:v>44165</c:v>
                </c:pt>
                <c:pt idx="239">
                  <c:v>44166</c:v>
                </c:pt>
                <c:pt idx="240">
                  <c:v>44167</c:v>
                </c:pt>
                <c:pt idx="241">
                  <c:v>44168</c:v>
                </c:pt>
                <c:pt idx="242">
                  <c:v>44169</c:v>
                </c:pt>
                <c:pt idx="243">
                  <c:v>44172</c:v>
                </c:pt>
                <c:pt idx="244">
                  <c:v>44173</c:v>
                </c:pt>
                <c:pt idx="245">
                  <c:v>44174</c:v>
                </c:pt>
                <c:pt idx="246">
                  <c:v>44175</c:v>
                </c:pt>
                <c:pt idx="247">
                  <c:v>44176</c:v>
                </c:pt>
                <c:pt idx="248">
                  <c:v>44177</c:v>
                </c:pt>
                <c:pt idx="249">
                  <c:v>44178</c:v>
                </c:pt>
                <c:pt idx="250">
                  <c:v>44179</c:v>
                </c:pt>
                <c:pt idx="251">
                  <c:v>44180</c:v>
                </c:pt>
                <c:pt idx="252">
                  <c:v>44181</c:v>
                </c:pt>
                <c:pt idx="253">
                  <c:v>44182</c:v>
                </c:pt>
                <c:pt idx="254">
                  <c:v>44183</c:v>
                </c:pt>
                <c:pt idx="255">
                  <c:v>44186</c:v>
                </c:pt>
                <c:pt idx="256">
                  <c:v>44187</c:v>
                </c:pt>
                <c:pt idx="257">
                  <c:v>44188</c:v>
                </c:pt>
                <c:pt idx="258">
                  <c:v>44189</c:v>
                </c:pt>
                <c:pt idx="259">
                  <c:v>44190</c:v>
                </c:pt>
                <c:pt idx="260">
                  <c:v>44193</c:v>
                </c:pt>
                <c:pt idx="261">
                  <c:v>44194</c:v>
                </c:pt>
                <c:pt idx="262">
                  <c:v>44195</c:v>
                </c:pt>
                <c:pt idx="263">
                  <c:v>44196</c:v>
                </c:pt>
              </c:numCache>
            </c:numRef>
          </c:cat>
          <c:val>
            <c:numRef>
              <c:f>'Perofrmance(2020-2021)'!$AH$3:$AH$266</c:f>
              <c:numCache>
                <c:formatCode>General</c:formatCode>
                <c:ptCount val="264"/>
                <c:pt idx="0">
                  <c:v>0</c:v>
                </c:pt>
                <c:pt idx="1">
                  <c:v>1.6291987459031265E-2</c:v>
                </c:pt>
                <c:pt idx="2">
                  <c:v>4.2671283362840651E-3</c:v>
                </c:pt>
                <c:pt idx="3">
                  <c:v>1.0588820869319449E-2</c:v>
                </c:pt>
                <c:pt idx="4">
                  <c:v>4.5662118250313632E-3</c:v>
                </c:pt>
                <c:pt idx="5">
                  <c:v>7.4181990139430276E-3</c:v>
                </c:pt>
                <c:pt idx="6">
                  <c:v>1.3091146844734558E-2</c:v>
                </c:pt>
                <c:pt idx="7">
                  <c:v>7.8608563934592368E-3</c:v>
                </c:pt>
                <c:pt idx="8">
                  <c:v>1.5347681048139883E-2</c:v>
                </c:pt>
                <c:pt idx="9">
                  <c:v>9.592947237102134E-3</c:v>
                </c:pt>
                <c:pt idx="10">
                  <c:v>7.0677862783659062E-3</c:v>
                </c:pt>
                <c:pt idx="11">
                  <c:v>1.7459923182675086E-2</c:v>
                </c:pt>
                <c:pt idx="12">
                  <c:v>1.9337733587509121E-2</c:v>
                </c:pt>
                <c:pt idx="13">
                  <c:v>1.9337733587509121E-2</c:v>
                </c:pt>
                <c:pt idx="14">
                  <c:v>2.3050388987108539E-2</c:v>
                </c:pt>
                <c:pt idx="15">
                  <c:v>2.1884214489079845E-2</c:v>
                </c:pt>
                <c:pt idx="16">
                  <c:v>2.2854298163196507E-2</c:v>
                </c:pt>
                <c:pt idx="17">
                  <c:v>1.1598428023080087E-2</c:v>
                </c:pt>
                <c:pt idx="18">
                  <c:v>-3.4767784778183541E-3</c:v>
                </c:pt>
                <c:pt idx="19">
                  <c:v>1.2989433001832973E-2</c:v>
                </c:pt>
                <c:pt idx="20">
                  <c:v>1.4511936215181764E-2</c:v>
                </c:pt>
                <c:pt idx="21">
                  <c:v>2.3582704967500812E-2</c:v>
                </c:pt>
                <c:pt idx="22">
                  <c:v>4.2406449088081555E-2</c:v>
                </c:pt>
                <c:pt idx="23">
                  <c:v>4.2137594874857021E-2</c:v>
                </c:pt>
                <c:pt idx="24">
                  <c:v>6.3518993311653116E-2</c:v>
                </c:pt>
                <c:pt idx="25">
                  <c:v>6.7713272160760285E-2</c:v>
                </c:pt>
                <c:pt idx="26">
                  <c:v>7.6208120217002184E-2</c:v>
                </c:pt>
                <c:pt idx="27">
                  <c:v>8.2494675390086147E-2</c:v>
                </c:pt>
                <c:pt idx="28">
                  <c:v>0.1009008860256555</c:v>
                </c:pt>
                <c:pt idx="29">
                  <c:v>9.3394266925940217E-2</c:v>
                </c:pt>
                <c:pt idx="30">
                  <c:v>9.5895441747402055E-2</c:v>
                </c:pt>
                <c:pt idx="31">
                  <c:v>9.3654369351153788E-2</c:v>
                </c:pt>
                <c:pt idx="32">
                  <c:v>9.1611919818673782E-2</c:v>
                </c:pt>
                <c:pt idx="33">
                  <c:v>9.1611919818673782E-2</c:v>
                </c:pt>
                <c:pt idx="34">
                  <c:v>9.179299275644337E-2</c:v>
                </c:pt>
                <c:pt idx="35">
                  <c:v>9.9815200598881715E-2</c:v>
                </c:pt>
                <c:pt idx="36">
                  <c:v>9.1861145835462787E-2</c:v>
                </c:pt>
                <c:pt idx="37">
                  <c:v>7.0763906588903414E-2</c:v>
                </c:pt>
                <c:pt idx="38">
                  <c:v>3.6060850879411133E-2</c:v>
                </c:pt>
                <c:pt idx="39">
                  <c:v>1.3094247870132136E-2</c:v>
                </c:pt>
                <c:pt idx="40">
                  <c:v>1.8680150826946296E-2</c:v>
                </c:pt>
                <c:pt idx="41">
                  <c:v>-3.2753142190963702E-2</c:v>
                </c:pt>
                <c:pt idx="42">
                  <c:v>-3.7505660017140396E-2</c:v>
                </c:pt>
                <c:pt idx="43">
                  <c:v>1.3645984968186919E-2</c:v>
                </c:pt>
                <c:pt idx="44">
                  <c:v>-1.8330735586686076E-2</c:v>
                </c:pt>
                <c:pt idx="45">
                  <c:v>1.7615926131275605E-2</c:v>
                </c:pt>
                <c:pt idx="46">
                  <c:v>-1.0534839906537141E-2</c:v>
                </c:pt>
                <c:pt idx="47">
                  <c:v>-2.9517590773489033E-2</c:v>
                </c:pt>
                <c:pt idx="48">
                  <c:v>-8.9782883796197477E-2</c:v>
                </c:pt>
                <c:pt idx="49">
                  <c:v>-4.2806174939120978E-2</c:v>
                </c:pt>
                <c:pt idx="50">
                  <c:v>-7.9652168971595549E-2</c:v>
                </c:pt>
                <c:pt idx="51">
                  <c:v>-0.15472609821450611</c:v>
                </c:pt>
                <c:pt idx="52">
                  <c:v>-7.1485356335955763E-2</c:v>
                </c:pt>
                <c:pt idx="53">
                  <c:v>-0.15688695649909201</c:v>
                </c:pt>
                <c:pt idx="54">
                  <c:v>-9.9539765037325978E-2</c:v>
                </c:pt>
                <c:pt idx="55">
                  <c:v>-0.11735617327759873</c:v>
                </c:pt>
                <c:pt idx="56">
                  <c:v>-0.1060952394239556</c:v>
                </c:pt>
                <c:pt idx="57">
                  <c:v>-0.13242104062108717</c:v>
                </c:pt>
                <c:pt idx="58">
                  <c:v>-0.13696368781202262</c:v>
                </c:pt>
                <c:pt idx="59">
                  <c:v>-9.5382437668084075E-2</c:v>
                </c:pt>
                <c:pt idx="60">
                  <c:v>-0.10265679964759411</c:v>
                </c:pt>
                <c:pt idx="61">
                  <c:v>-5.3416140351480346E-2</c:v>
                </c:pt>
                <c:pt idx="62">
                  <c:v>-8.6410199561779422E-2</c:v>
                </c:pt>
                <c:pt idx="63">
                  <c:v>-4.9883835110871022E-2</c:v>
                </c:pt>
                <c:pt idx="64">
                  <c:v>-6.4088440953583459E-2</c:v>
                </c:pt>
                <c:pt idx="65">
                  <c:v>-9.3255862950595514E-2</c:v>
                </c:pt>
                <c:pt idx="66">
                  <c:v>-7.3494452415043821E-2</c:v>
                </c:pt>
                <c:pt idx="67">
                  <c:v>-8.4162199168429708E-2</c:v>
                </c:pt>
                <c:pt idx="68">
                  <c:v>-3.2806315146504894E-2</c:v>
                </c:pt>
                <c:pt idx="69">
                  <c:v>-3.038627708064312E-2</c:v>
                </c:pt>
                <c:pt idx="70">
                  <c:v>-1.2403422018191224E-2</c:v>
                </c:pt>
                <c:pt idx="71">
                  <c:v>1.257966925665599E-3</c:v>
                </c:pt>
                <c:pt idx="72">
                  <c:v>1.257966925665599E-3</c:v>
                </c:pt>
                <c:pt idx="73">
                  <c:v>1.8062830192490553E-2</c:v>
                </c:pt>
                <c:pt idx="74">
                  <c:v>5.4086439275639275E-2</c:v>
                </c:pt>
                <c:pt idx="75">
                  <c:v>4.3798945704598191E-2</c:v>
                </c:pt>
                <c:pt idx="76">
                  <c:v>6.510636613913201E-2</c:v>
                </c:pt>
                <c:pt idx="77">
                  <c:v>7.6281138109538293E-2</c:v>
                </c:pt>
                <c:pt idx="78">
                  <c:v>6.6933573108197031E-2</c:v>
                </c:pt>
                <c:pt idx="79">
                  <c:v>3.5417534090751657E-2</c:v>
                </c:pt>
                <c:pt idx="80">
                  <c:v>5.5470830415893957E-2</c:v>
                </c:pt>
                <c:pt idx="81">
                  <c:v>5.7421474809136175E-2</c:v>
                </c:pt>
                <c:pt idx="82">
                  <c:v>6.8896983602777295E-2</c:v>
                </c:pt>
                <c:pt idx="83">
                  <c:v>6.8458188239710838E-2</c:v>
                </c:pt>
                <c:pt idx="84">
                  <c:v>5.2545356519452024E-2</c:v>
                </c:pt>
                <c:pt idx="85">
                  <c:v>7.95870252704165E-2</c:v>
                </c:pt>
                <c:pt idx="86">
                  <c:v>9.5409903682744046E-2</c:v>
                </c:pt>
                <c:pt idx="87">
                  <c:v>5.0351029687998095E-2</c:v>
                </c:pt>
                <c:pt idx="88">
                  <c:v>5.7752970789203051E-2</c:v>
                </c:pt>
                <c:pt idx="89">
                  <c:v>6.2383314476916363E-2</c:v>
                </c:pt>
                <c:pt idx="90">
                  <c:v>6.5019556370042642E-2</c:v>
                </c:pt>
                <c:pt idx="91">
                  <c:v>7.1235655491415528E-2</c:v>
                </c:pt>
                <c:pt idx="92">
                  <c:v>8.4712637460883755E-2</c:v>
                </c:pt>
                <c:pt idx="93">
                  <c:v>8.6806119217342381E-2</c:v>
                </c:pt>
                <c:pt idx="94">
                  <c:v>6.3493621685209778E-2</c:v>
                </c:pt>
                <c:pt idx="95">
                  <c:v>5.379968386901357E-2</c:v>
                </c:pt>
                <c:pt idx="96">
                  <c:v>6.5027927120641094E-2</c:v>
                </c:pt>
                <c:pt idx="97">
                  <c:v>6.7491720267339739E-2</c:v>
                </c:pt>
                <c:pt idx="98">
                  <c:v>8.6178738945719147E-2</c:v>
                </c:pt>
                <c:pt idx="99">
                  <c:v>7.9834326291940316E-2</c:v>
                </c:pt>
                <c:pt idx="100">
                  <c:v>9.6590620277309247E-2</c:v>
                </c:pt>
                <c:pt idx="101">
                  <c:v>8.1689627588452662E-2</c:v>
                </c:pt>
                <c:pt idx="102">
                  <c:v>8.0081864386124302E-2</c:v>
                </c:pt>
                <c:pt idx="103">
                  <c:v>8.0081864386124302E-2</c:v>
                </c:pt>
                <c:pt idx="104">
                  <c:v>8.6127283491980622E-2</c:v>
                </c:pt>
                <c:pt idx="105">
                  <c:v>9.6956284724789121E-2</c:v>
                </c:pt>
                <c:pt idx="106">
                  <c:v>9.5050625342732786E-2</c:v>
                </c:pt>
                <c:pt idx="107">
                  <c:v>0.10717043299855855</c:v>
                </c:pt>
                <c:pt idx="108">
                  <c:v>0.10843726014871025</c:v>
                </c:pt>
                <c:pt idx="109">
                  <c:v>0.11454981938157172</c:v>
                </c:pt>
                <c:pt idx="110">
                  <c:v>0.12664197665806443</c:v>
                </c:pt>
                <c:pt idx="111">
                  <c:v>0.1247472066552211</c:v>
                </c:pt>
                <c:pt idx="112">
                  <c:v>0.14541295314163527</c:v>
                </c:pt>
                <c:pt idx="113">
                  <c:v>0.15914616907599544</c:v>
                </c:pt>
                <c:pt idx="114">
                  <c:v>0.17234457124885583</c:v>
                </c:pt>
                <c:pt idx="115">
                  <c:v>0.18540592038084891</c:v>
                </c:pt>
                <c:pt idx="116">
                  <c:v>0.13288961634553487</c:v>
                </c:pt>
                <c:pt idx="117">
                  <c:v>0.13780993324341129</c:v>
                </c:pt>
                <c:pt idx="118">
                  <c:v>0.14567789400091247</c:v>
                </c:pt>
                <c:pt idx="119">
                  <c:v>0.16530665082744145</c:v>
                </c:pt>
                <c:pt idx="120">
                  <c:v>0.1651192395303438</c:v>
                </c:pt>
                <c:pt idx="121">
                  <c:v>0.16986483125028573</c:v>
                </c:pt>
                <c:pt idx="122">
                  <c:v>0.16658433240639536</c:v>
                </c:pt>
                <c:pt idx="123">
                  <c:v>0.17787082653584063</c:v>
                </c:pt>
                <c:pt idx="124">
                  <c:v>0.18869285511577316</c:v>
                </c:pt>
                <c:pt idx="125">
                  <c:v>0.16748092843838691</c:v>
                </c:pt>
                <c:pt idx="126">
                  <c:v>0.1820355893588963</c:v>
                </c:pt>
                <c:pt idx="127">
                  <c:v>0.15042529861477982</c:v>
                </c:pt>
                <c:pt idx="128">
                  <c:v>0.16050231335898735</c:v>
                </c:pt>
                <c:pt idx="129">
                  <c:v>0.1836643807403846</c:v>
                </c:pt>
                <c:pt idx="130">
                  <c:v>0.20102113475816075</c:v>
                </c:pt>
                <c:pt idx="131">
                  <c:v>0.20568659236319875</c:v>
                </c:pt>
                <c:pt idx="132">
                  <c:v>0.20568659236319875</c:v>
                </c:pt>
                <c:pt idx="133">
                  <c:v>0.24613543265339555</c:v>
                </c:pt>
                <c:pt idx="134">
                  <c:v>0.22842920309793935</c:v>
                </c:pt>
                <c:pt idx="135">
                  <c:v>0.2519898456846752</c:v>
                </c:pt>
                <c:pt idx="136">
                  <c:v>0.26224365066776434</c:v>
                </c:pt>
                <c:pt idx="137">
                  <c:v>0.27648798639653638</c:v>
                </c:pt>
                <c:pt idx="138">
                  <c:v>0.25620845386463009</c:v>
                </c:pt>
                <c:pt idx="139">
                  <c:v>0.2620456101813915</c:v>
                </c:pt>
                <c:pt idx="140">
                  <c:v>0.25156512900850769</c:v>
                </c:pt>
                <c:pt idx="141">
                  <c:v>0.24801614509092018</c:v>
                </c:pt>
                <c:pt idx="142">
                  <c:v>0.2397974077678966</c:v>
                </c:pt>
                <c:pt idx="143">
                  <c:v>0.28621457694583663</c:v>
                </c:pt>
                <c:pt idx="144">
                  <c:v>0.27612956951705669</c:v>
                </c:pt>
                <c:pt idx="145">
                  <c:v>0.27224336458308462</c:v>
                </c:pt>
                <c:pt idx="146">
                  <c:v>0.24009638339249606</c:v>
                </c:pt>
                <c:pt idx="147">
                  <c:v>0.2453334116679653</c:v>
                </c:pt>
                <c:pt idx="148">
                  <c:v>0.25581280289844788</c:v>
                </c:pt>
                <c:pt idx="149">
                  <c:v>0.24685447235070312</c:v>
                </c:pt>
                <c:pt idx="150">
                  <c:v>0.2605456731226512</c:v>
                </c:pt>
                <c:pt idx="151">
                  <c:v>0.25924820267975335</c:v>
                </c:pt>
                <c:pt idx="152">
                  <c:v>0.28955535724402481</c:v>
                </c:pt>
                <c:pt idx="153">
                  <c:v>0.2956991591684488</c:v>
                </c:pt>
                <c:pt idx="154">
                  <c:v>0.29914564931386112</c:v>
                </c:pt>
                <c:pt idx="155">
                  <c:v>0.31099864473233119</c:v>
                </c:pt>
                <c:pt idx="156">
                  <c:v>0.32336379468416743</c:v>
                </c:pt>
                <c:pt idx="157">
                  <c:v>0.31464280560534541</c:v>
                </c:pt>
                <c:pt idx="158">
                  <c:v>0.31265702825360031</c:v>
                </c:pt>
                <c:pt idx="159">
                  <c:v>0.29630042088659714</c:v>
                </c:pt>
                <c:pt idx="160">
                  <c:v>0.31895725990075574</c:v>
                </c:pt>
                <c:pt idx="161">
                  <c:v>0.31876236220130583</c:v>
                </c:pt>
                <c:pt idx="162">
                  <c:v>0.31815880916023875</c:v>
                </c:pt>
                <c:pt idx="163">
                  <c:v>0.32019767212526484</c:v>
                </c:pt>
                <c:pt idx="164">
                  <c:v>0.3425144274029972</c:v>
                </c:pt>
                <c:pt idx="165">
                  <c:v>0.33287788819689346</c:v>
                </c:pt>
                <c:pt idx="166">
                  <c:v>0.34438908536632606</c:v>
                </c:pt>
                <c:pt idx="167">
                  <c:v>0.34643451583475948</c:v>
                </c:pt>
                <c:pt idx="168">
                  <c:v>0.36010349330467384</c:v>
                </c:pt>
                <c:pt idx="169">
                  <c:v>0.36876735399759641</c:v>
                </c:pt>
                <c:pt idx="170">
                  <c:v>0.38839598047256851</c:v>
                </c:pt>
                <c:pt idx="171">
                  <c:v>0.39314354352830438</c:v>
                </c:pt>
                <c:pt idx="172">
                  <c:v>0.39591214326129087</c:v>
                </c:pt>
                <c:pt idx="173">
                  <c:v>0.39892549757093065</c:v>
                </c:pt>
                <c:pt idx="174">
                  <c:v>0.41248250740457748</c:v>
                </c:pt>
                <c:pt idx="175">
                  <c:v>0.42986059440837621</c:v>
                </c:pt>
                <c:pt idx="176">
                  <c:v>0.3779354226038123</c:v>
                </c:pt>
                <c:pt idx="177">
                  <c:v>0.36635720656401394</c:v>
                </c:pt>
                <c:pt idx="178">
                  <c:v>0.36635720656401394</c:v>
                </c:pt>
                <c:pt idx="179">
                  <c:v>0.31271279232667681</c:v>
                </c:pt>
                <c:pt idx="180">
                  <c:v>0.34870156263150487</c:v>
                </c:pt>
                <c:pt idx="181">
                  <c:v>0.3188147836789359</c:v>
                </c:pt>
                <c:pt idx="182">
                  <c:v>0.30982349293167188</c:v>
                </c:pt>
                <c:pt idx="183">
                  <c:v>0.31757093412495685</c:v>
                </c:pt>
                <c:pt idx="184">
                  <c:v>0.32609047236949351</c:v>
                </c:pt>
                <c:pt idx="185">
                  <c:v>0.30551234342523048</c:v>
                </c:pt>
                <c:pt idx="186">
                  <c:v>0.28886425885580502</c:v>
                </c:pt>
                <c:pt idx="187">
                  <c:v>0.27215039899633653</c:v>
                </c:pt>
                <c:pt idx="188">
                  <c:v>0.27026020315677735</c:v>
                </c:pt>
                <c:pt idx="189">
                  <c:v>0.3043937073603622</c:v>
                </c:pt>
                <c:pt idx="190">
                  <c:v>0.26406844978781674</c:v>
                </c:pt>
                <c:pt idx="191">
                  <c:v>0.27256555250783365</c:v>
                </c:pt>
                <c:pt idx="192">
                  <c:v>0.2966256066612305</c:v>
                </c:pt>
                <c:pt idx="193">
                  <c:v>0.31877522628070865</c:v>
                </c:pt>
                <c:pt idx="194">
                  <c:v>0.3086244335888364</c:v>
                </c:pt>
                <c:pt idx="195">
                  <c:v>0.31744514512988453</c:v>
                </c:pt>
                <c:pt idx="196">
                  <c:v>0.33364366135896462</c:v>
                </c:pt>
                <c:pt idx="197">
                  <c:v>0.30810248985214317</c:v>
                </c:pt>
                <c:pt idx="198">
                  <c:v>0.33411515637670886</c:v>
                </c:pt>
                <c:pt idx="199">
                  <c:v>0.30689771013298572</c:v>
                </c:pt>
                <c:pt idx="200">
                  <c:v>0.33271830009008063</c:v>
                </c:pt>
                <c:pt idx="201">
                  <c:v>0.337433517538827</c:v>
                </c:pt>
                <c:pt idx="202">
                  <c:v>0.36068535952565495</c:v>
                </c:pt>
                <c:pt idx="203">
                  <c:v>0.40269289788695595</c:v>
                </c:pt>
                <c:pt idx="204">
                  <c:v>0.39737600522956318</c:v>
                </c:pt>
                <c:pt idx="205">
                  <c:v>0.37709712800146278</c:v>
                </c:pt>
                <c:pt idx="206">
                  <c:v>0.37281863174305596</c:v>
                </c:pt>
                <c:pt idx="207">
                  <c:v>0.35991286218063911</c:v>
                </c:pt>
                <c:pt idx="208">
                  <c:v>0.33342687113006386</c:v>
                </c:pt>
                <c:pt idx="209">
                  <c:v>0.33777638042294966</c:v>
                </c:pt>
                <c:pt idx="210">
                  <c:v>0.32799497983196035</c:v>
                </c:pt>
                <c:pt idx="211">
                  <c:v>0.33492702765416182</c:v>
                </c:pt>
                <c:pt idx="212">
                  <c:v>0.34500639897173868</c:v>
                </c:pt>
                <c:pt idx="213">
                  <c:v>0.3328936202924333</c:v>
                </c:pt>
                <c:pt idx="214">
                  <c:v>0.34530120852578738</c:v>
                </c:pt>
                <c:pt idx="215">
                  <c:v>0.29771701920953841</c:v>
                </c:pt>
                <c:pt idx="216">
                  <c:v>0.31510503816275248</c:v>
                </c:pt>
                <c:pt idx="217">
                  <c:v>0.28152263971193126</c:v>
                </c:pt>
                <c:pt idx="218">
                  <c:v>0.28342989381697903</c:v>
                </c:pt>
                <c:pt idx="219">
                  <c:v>0.30297939856730016</c:v>
                </c:pt>
                <c:pt idx="220">
                  <c:v>0.34290418694003422</c:v>
                </c:pt>
                <c:pt idx="221">
                  <c:v>0.37989068997291087</c:v>
                </c:pt>
                <c:pt idx="222">
                  <c:v>0.37791109424599778</c:v>
                </c:pt>
                <c:pt idx="223">
                  <c:v>0.37475030833370959</c:v>
                </c:pt>
                <c:pt idx="224">
                  <c:v>0.35279913022565745</c:v>
                </c:pt>
                <c:pt idx="225">
                  <c:v>0.37718368388517187</c:v>
                </c:pt>
                <c:pt idx="226">
                  <c:v>0.36771958181589715</c:v>
                </c:pt>
                <c:pt idx="227">
                  <c:v>0.37460328409084087</c:v>
                </c:pt>
                <c:pt idx="228">
                  <c:v>0.38139915183209006</c:v>
                </c:pt>
                <c:pt idx="229">
                  <c:v>0.37537569548574501</c:v>
                </c:pt>
                <c:pt idx="230">
                  <c:v>0.36214686391231798</c:v>
                </c:pt>
                <c:pt idx="231">
                  <c:v>0.36630513352855942</c:v>
                </c:pt>
                <c:pt idx="232">
                  <c:v>0.35721379956009169</c:v>
                </c:pt>
                <c:pt idx="233">
                  <c:v>0.35957449254422125</c:v>
                </c:pt>
                <c:pt idx="234">
                  <c:v>0.37935418582587466</c:v>
                </c:pt>
                <c:pt idx="235">
                  <c:v>0.38849690418569849</c:v>
                </c:pt>
                <c:pt idx="236">
                  <c:v>0.38849690418569849</c:v>
                </c:pt>
                <c:pt idx="237">
                  <c:v>0.39198445064302279</c:v>
                </c:pt>
                <c:pt idx="238">
                  <c:v>0.3824032349705877</c:v>
                </c:pt>
                <c:pt idx="239">
                  <c:v>0.40108663616198981</c:v>
                </c:pt>
                <c:pt idx="240">
                  <c:v>0.40507919552482519</c:v>
                </c:pt>
                <c:pt idx="241">
                  <c:v>0.40126409596264945</c:v>
                </c:pt>
                <c:pt idx="242">
                  <c:v>0.39754966977342621</c:v>
                </c:pt>
                <c:pt idx="243">
                  <c:v>0.39646903052438764</c:v>
                </c:pt>
                <c:pt idx="244">
                  <c:v>0.4031101656877103</c:v>
                </c:pt>
                <c:pt idx="245">
                  <c:v>0.38167179166401199</c:v>
                </c:pt>
                <c:pt idx="246">
                  <c:v>0.37538091110430161</c:v>
                </c:pt>
                <c:pt idx="247">
                  <c:v>0.37865595740614966</c:v>
                </c:pt>
                <c:pt idx="248">
                  <c:v>0.37865595740614966</c:v>
                </c:pt>
                <c:pt idx="249">
                  <c:v>0.37865595740614966</c:v>
                </c:pt>
                <c:pt idx="250">
                  <c:v>0.38232210368065966</c:v>
                </c:pt>
                <c:pt idx="251">
                  <c:v>0.3953814373150657</c:v>
                </c:pt>
                <c:pt idx="252">
                  <c:v>0.41196405155765681</c:v>
                </c:pt>
                <c:pt idx="253">
                  <c:v>0.41102651636673548</c:v>
                </c:pt>
                <c:pt idx="254">
                  <c:v>0.40362832703884477</c:v>
                </c:pt>
                <c:pt idx="255">
                  <c:v>0.41330572285402134</c:v>
                </c:pt>
                <c:pt idx="256">
                  <c:v>0.41295408099839559</c:v>
                </c:pt>
                <c:pt idx="257">
                  <c:v>0.41033778058577042</c:v>
                </c:pt>
                <c:pt idx="258">
                  <c:v>0.40976764156934542</c:v>
                </c:pt>
                <c:pt idx="259">
                  <c:v>0.40976764156934542</c:v>
                </c:pt>
                <c:pt idx="260">
                  <c:v>0.43752366542729582</c:v>
                </c:pt>
                <c:pt idx="261">
                  <c:v>0.43992237676110135</c:v>
                </c:pt>
                <c:pt idx="262">
                  <c:v>0.42705802166718909</c:v>
                </c:pt>
                <c:pt idx="263">
                  <c:v>0.4280084945977678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A-4E45-95C4-07D46FC1F25C}"/>
            </c:ext>
          </c:extLst>
        </c:ser>
        <c:ser>
          <c:idx val="2"/>
          <c:order val="2"/>
          <c:tx>
            <c:strRef>
              <c:f>'Perofrmance(2020-2021)'!$AK$2</c:f>
              <c:strCache>
                <c:ptCount val="1"/>
                <c:pt idx="0">
                  <c:v>S&amp;P500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26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4A-4E45-95C4-07D46FC1F2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'Perofrmance(2020-2021)'!$V$3:$V$266</c:f>
              <c:numCache>
                <c:formatCode>m/d/yy</c:formatCode>
                <c:ptCount val="2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43962</c:v>
                </c:pt>
                <c:pt idx="94">
                  <c:v>43963</c:v>
                </c:pt>
                <c:pt idx="95">
                  <c:v>43964</c:v>
                </c:pt>
                <c:pt idx="96">
                  <c:v>43965</c:v>
                </c:pt>
                <c:pt idx="97">
                  <c:v>43966</c:v>
                </c:pt>
                <c:pt idx="98">
                  <c:v>43969</c:v>
                </c:pt>
                <c:pt idx="99">
                  <c:v>43970</c:v>
                </c:pt>
                <c:pt idx="100">
                  <c:v>43971</c:v>
                </c:pt>
                <c:pt idx="101">
                  <c:v>43972</c:v>
                </c:pt>
                <c:pt idx="102">
                  <c:v>43973</c:v>
                </c:pt>
                <c:pt idx="103">
                  <c:v>43976</c:v>
                </c:pt>
                <c:pt idx="104">
                  <c:v>43977</c:v>
                </c:pt>
                <c:pt idx="105">
                  <c:v>43978</c:v>
                </c:pt>
                <c:pt idx="106">
                  <c:v>43979</c:v>
                </c:pt>
                <c:pt idx="107">
                  <c:v>43980</c:v>
                </c:pt>
                <c:pt idx="108">
                  <c:v>43983</c:v>
                </c:pt>
                <c:pt idx="109">
                  <c:v>43984</c:v>
                </c:pt>
                <c:pt idx="110">
                  <c:v>43985</c:v>
                </c:pt>
                <c:pt idx="111">
                  <c:v>43986</c:v>
                </c:pt>
                <c:pt idx="112">
                  <c:v>43987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43997</c:v>
                </c:pt>
                <c:pt idx="119">
                  <c:v>43998</c:v>
                </c:pt>
                <c:pt idx="120">
                  <c:v>43999</c:v>
                </c:pt>
                <c:pt idx="121">
                  <c:v>44000</c:v>
                </c:pt>
                <c:pt idx="122">
                  <c:v>44001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44011</c:v>
                </c:pt>
                <c:pt idx="129">
                  <c:v>44012</c:v>
                </c:pt>
                <c:pt idx="130">
                  <c:v>44013</c:v>
                </c:pt>
                <c:pt idx="131">
                  <c:v>44014</c:v>
                </c:pt>
                <c:pt idx="132">
                  <c:v>44015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44032</c:v>
                </c:pt>
                <c:pt idx="144">
                  <c:v>44033</c:v>
                </c:pt>
                <c:pt idx="145">
                  <c:v>44034</c:v>
                </c:pt>
                <c:pt idx="146">
                  <c:v>44035</c:v>
                </c:pt>
                <c:pt idx="147">
                  <c:v>44036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44067</c:v>
                </c:pt>
                <c:pt idx="169">
                  <c:v>44068</c:v>
                </c:pt>
                <c:pt idx="170">
                  <c:v>44069</c:v>
                </c:pt>
                <c:pt idx="171">
                  <c:v>44070</c:v>
                </c:pt>
                <c:pt idx="172">
                  <c:v>44071</c:v>
                </c:pt>
                <c:pt idx="173">
                  <c:v>44074</c:v>
                </c:pt>
                <c:pt idx="174">
                  <c:v>44075</c:v>
                </c:pt>
                <c:pt idx="175">
                  <c:v>44076</c:v>
                </c:pt>
                <c:pt idx="176">
                  <c:v>44077</c:v>
                </c:pt>
                <c:pt idx="177">
                  <c:v>44078</c:v>
                </c:pt>
                <c:pt idx="178">
                  <c:v>44081</c:v>
                </c:pt>
                <c:pt idx="179">
                  <c:v>44082</c:v>
                </c:pt>
                <c:pt idx="180">
                  <c:v>44083</c:v>
                </c:pt>
                <c:pt idx="181">
                  <c:v>44084</c:v>
                </c:pt>
                <c:pt idx="182">
                  <c:v>44085</c:v>
                </c:pt>
                <c:pt idx="183">
                  <c:v>44088</c:v>
                </c:pt>
                <c:pt idx="184">
                  <c:v>44089</c:v>
                </c:pt>
                <c:pt idx="185">
                  <c:v>44090</c:v>
                </c:pt>
                <c:pt idx="186">
                  <c:v>44091</c:v>
                </c:pt>
                <c:pt idx="187">
                  <c:v>44092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44102</c:v>
                </c:pt>
                <c:pt idx="194">
                  <c:v>44103</c:v>
                </c:pt>
                <c:pt idx="195">
                  <c:v>44104</c:v>
                </c:pt>
                <c:pt idx="196">
                  <c:v>44105</c:v>
                </c:pt>
                <c:pt idx="197">
                  <c:v>44106</c:v>
                </c:pt>
                <c:pt idx="198">
                  <c:v>44109</c:v>
                </c:pt>
                <c:pt idx="199">
                  <c:v>44110</c:v>
                </c:pt>
                <c:pt idx="200">
                  <c:v>44111</c:v>
                </c:pt>
                <c:pt idx="201">
                  <c:v>44112</c:v>
                </c:pt>
                <c:pt idx="202">
                  <c:v>44113</c:v>
                </c:pt>
                <c:pt idx="203">
                  <c:v>44116</c:v>
                </c:pt>
                <c:pt idx="204">
                  <c:v>44117</c:v>
                </c:pt>
                <c:pt idx="205">
                  <c:v>44118</c:v>
                </c:pt>
                <c:pt idx="206">
                  <c:v>44119</c:v>
                </c:pt>
                <c:pt idx="207">
                  <c:v>44120</c:v>
                </c:pt>
                <c:pt idx="208">
                  <c:v>44123</c:v>
                </c:pt>
                <c:pt idx="209">
                  <c:v>44124</c:v>
                </c:pt>
                <c:pt idx="210">
                  <c:v>44125</c:v>
                </c:pt>
                <c:pt idx="211">
                  <c:v>44126</c:v>
                </c:pt>
                <c:pt idx="212">
                  <c:v>44127</c:v>
                </c:pt>
                <c:pt idx="213">
                  <c:v>44130</c:v>
                </c:pt>
                <c:pt idx="214">
                  <c:v>44131</c:v>
                </c:pt>
                <c:pt idx="215">
                  <c:v>44132</c:v>
                </c:pt>
                <c:pt idx="216">
                  <c:v>44133</c:v>
                </c:pt>
                <c:pt idx="217">
                  <c:v>44134</c:v>
                </c:pt>
                <c:pt idx="218">
                  <c:v>44137</c:v>
                </c:pt>
                <c:pt idx="219">
                  <c:v>44138</c:v>
                </c:pt>
                <c:pt idx="220">
                  <c:v>44139</c:v>
                </c:pt>
                <c:pt idx="221">
                  <c:v>44140</c:v>
                </c:pt>
                <c:pt idx="222">
                  <c:v>44141</c:v>
                </c:pt>
                <c:pt idx="223">
                  <c:v>44144</c:v>
                </c:pt>
                <c:pt idx="224">
                  <c:v>44145</c:v>
                </c:pt>
                <c:pt idx="225">
                  <c:v>44146</c:v>
                </c:pt>
                <c:pt idx="226">
                  <c:v>44147</c:v>
                </c:pt>
                <c:pt idx="227">
                  <c:v>44148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44158</c:v>
                </c:pt>
                <c:pt idx="234">
                  <c:v>44159</c:v>
                </c:pt>
                <c:pt idx="235">
                  <c:v>44160</c:v>
                </c:pt>
                <c:pt idx="236">
                  <c:v>44161</c:v>
                </c:pt>
                <c:pt idx="237">
                  <c:v>44162</c:v>
                </c:pt>
                <c:pt idx="238">
                  <c:v>44165</c:v>
                </c:pt>
                <c:pt idx="239">
                  <c:v>44166</c:v>
                </c:pt>
                <c:pt idx="240">
                  <c:v>44167</c:v>
                </c:pt>
                <c:pt idx="241">
                  <c:v>44168</c:v>
                </c:pt>
                <c:pt idx="242">
                  <c:v>44169</c:v>
                </c:pt>
                <c:pt idx="243">
                  <c:v>44172</c:v>
                </c:pt>
                <c:pt idx="244">
                  <c:v>44173</c:v>
                </c:pt>
                <c:pt idx="245">
                  <c:v>44174</c:v>
                </c:pt>
                <c:pt idx="246">
                  <c:v>44175</c:v>
                </c:pt>
                <c:pt idx="247">
                  <c:v>44176</c:v>
                </c:pt>
                <c:pt idx="248">
                  <c:v>44177</c:v>
                </c:pt>
                <c:pt idx="249">
                  <c:v>44178</c:v>
                </c:pt>
                <c:pt idx="250">
                  <c:v>44179</c:v>
                </c:pt>
                <c:pt idx="251">
                  <c:v>44180</c:v>
                </c:pt>
                <c:pt idx="252">
                  <c:v>44181</c:v>
                </c:pt>
                <c:pt idx="253">
                  <c:v>44182</c:v>
                </c:pt>
                <c:pt idx="254">
                  <c:v>44183</c:v>
                </c:pt>
                <c:pt idx="255">
                  <c:v>44186</c:v>
                </c:pt>
                <c:pt idx="256">
                  <c:v>44187</c:v>
                </c:pt>
                <c:pt idx="257">
                  <c:v>44188</c:v>
                </c:pt>
                <c:pt idx="258">
                  <c:v>44189</c:v>
                </c:pt>
                <c:pt idx="259">
                  <c:v>44190</c:v>
                </c:pt>
                <c:pt idx="260">
                  <c:v>44193</c:v>
                </c:pt>
                <c:pt idx="261">
                  <c:v>44194</c:v>
                </c:pt>
                <c:pt idx="262">
                  <c:v>44195</c:v>
                </c:pt>
                <c:pt idx="263">
                  <c:v>44196</c:v>
                </c:pt>
              </c:numCache>
            </c:numRef>
          </c:cat>
          <c:val>
            <c:numRef>
              <c:f>'Perofrmance(2020-2021)'!$AK$3:$AK$266</c:f>
              <c:numCache>
                <c:formatCode>General</c:formatCode>
                <c:ptCount val="264"/>
                <c:pt idx="0">
                  <c:v>0</c:v>
                </c:pt>
                <c:pt idx="1">
                  <c:v>8.3788026773417013E-3</c:v>
                </c:pt>
                <c:pt idx="2">
                  <c:v>1.259778852929383E-3</c:v>
                </c:pt>
                <c:pt idx="3">
                  <c:v>4.7976030121037461E-3</c:v>
                </c:pt>
                <c:pt idx="4">
                  <c:v>1.9809155330028361E-3</c:v>
                </c:pt>
                <c:pt idx="5">
                  <c:v>6.8930782440475014E-3</c:v>
                </c:pt>
                <c:pt idx="6">
                  <c:v>1.3594216095410783E-2</c:v>
                </c:pt>
                <c:pt idx="7">
                  <c:v>1.0700223489649829E-2</c:v>
                </c:pt>
                <c:pt idx="8">
                  <c:v>1.7751085804533995E-2</c:v>
                </c:pt>
                <c:pt idx="9">
                  <c:v>1.6209668430527957E-2</c:v>
                </c:pt>
                <c:pt idx="10">
                  <c:v>1.8110180586438096E-2</c:v>
                </c:pt>
                <c:pt idx="11">
                  <c:v>2.6628253399101798E-2</c:v>
                </c:pt>
                <c:pt idx="12">
                  <c:v>3.0593258282624713E-2</c:v>
                </c:pt>
                <c:pt idx="13">
                  <c:v>3.0593258282624713E-2</c:v>
                </c:pt>
                <c:pt idx="14">
                  <c:v>2.7860147998133522E-2</c:v>
                </c:pt>
                <c:pt idx="15">
                  <c:v>2.8157277771375666E-2</c:v>
                </c:pt>
                <c:pt idx="16">
                  <c:v>2.9330381179262233E-2</c:v>
                </c:pt>
                <c:pt idx="17">
                  <c:v>2.0023010176997147E-2</c:v>
                </c:pt>
                <c:pt idx="18">
                  <c:v>3.9773223181716055E-3</c:v>
                </c:pt>
                <c:pt idx="19">
                  <c:v>1.4070893259605199E-2</c:v>
                </c:pt>
                <c:pt idx="20">
                  <c:v>1.3191821374527679E-2</c:v>
                </c:pt>
                <c:pt idx="21">
                  <c:v>1.6367528068448767E-2</c:v>
                </c:pt>
                <c:pt idx="22">
                  <c:v>-1.6280928190487431E-3</c:v>
                </c:pt>
                <c:pt idx="23">
                  <c:v>5.6147098885197533E-3</c:v>
                </c:pt>
                <c:pt idx="24">
                  <c:v>2.067923473214317E-2</c:v>
                </c:pt>
                <c:pt idx="25">
                  <c:v>3.2162484343445152E-2</c:v>
                </c:pt>
                <c:pt idx="26">
                  <c:v>3.5595119122061813E-2</c:v>
                </c:pt>
                <c:pt idx="27">
                  <c:v>3.0002021419490044E-2</c:v>
                </c:pt>
                <c:pt idx="28">
                  <c:v>3.7548225968250692E-2</c:v>
                </c:pt>
                <c:pt idx="29">
                  <c:v>3.9300097670455836E-2</c:v>
                </c:pt>
                <c:pt idx="30">
                  <c:v>4.6016726773984606E-2</c:v>
                </c:pt>
                <c:pt idx="31">
                  <c:v>4.4311253261192007E-2</c:v>
                </c:pt>
                <c:pt idx="32">
                  <c:v>4.6236475853483006E-2</c:v>
                </c:pt>
                <c:pt idx="33">
                  <c:v>4.6236475853483006E-2</c:v>
                </c:pt>
                <c:pt idx="34">
                  <c:v>4.3181525359368811E-2</c:v>
                </c:pt>
                <c:pt idx="35">
                  <c:v>4.8090514252896677E-2</c:v>
                </c:pt>
                <c:pt idx="36">
                  <c:v>4.4091504181693608E-2</c:v>
                </c:pt>
                <c:pt idx="37">
                  <c:v>3.3109642170966902E-2</c:v>
                </c:pt>
                <c:pt idx="38">
                  <c:v>-1.5136086871918586E-3</c:v>
                </c:pt>
                <c:pt idx="39">
                  <c:v>-3.1747772187912582E-2</c:v>
                </c:pt>
                <c:pt idx="40">
                  <c:v>-3.540635254689406E-2</c:v>
                </c:pt>
                <c:pt idx="41">
                  <c:v>-7.8005935794427272E-2</c:v>
                </c:pt>
                <c:pt idx="42">
                  <c:v>-8.5601636783033674E-2</c:v>
                </c:pt>
                <c:pt idx="43">
                  <c:v>-4.3503441136075627E-2</c:v>
                </c:pt>
                <c:pt idx="44">
                  <c:v>-7.0388547052789296E-2</c:v>
                </c:pt>
                <c:pt idx="45">
                  <c:v>-3.1156535324778023E-2</c:v>
                </c:pt>
                <c:pt idx="46">
                  <c:v>-6.4021717979865334E-2</c:v>
                </c:pt>
                <c:pt idx="47">
                  <c:v>-7.9983753076997455E-2</c:v>
                </c:pt>
                <c:pt idx="48">
                  <c:v>-0.14987710903007767</c:v>
                </c:pt>
                <c:pt idx="49">
                  <c:v>-0.10788417833076092</c:v>
                </c:pt>
                <c:pt idx="50">
                  <c:v>-0.15148049141274544</c:v>
                </c:pt>
                <c:pt idx="51">
                  <c:v>-0.23218545673689983</c:v>
                </c:pt>
                <c:pt idx="52">
                  <c:v>-0.16087756054340274</c:v>
                </c:pt>
                <c:pt idx="53">
                  <c:v>-0.26143845722241799</c:v>
                </c:pt>
                <c:pt idx="54">
                  <c:v>-0.21715811089847326</c:v>
                </c:pt>
                <c:pt idx="55">
                  <c:v>-0.25773340310694015</c:v>
                </c:pt>
                <c:pt idx="56">
                  <c:v>-0.25423895445382894</c:v>
                </c:pt>
                <c:pt idx="57">
                  <c:v>-0.28657478968735961</c:v>
                </c:pt>
                <c:pt idx="58">
                  <c:v>-0.30747377349900118</c:v>
                </c:pt>
                <c:pt idx="59">
                  <c:v>-0.2424956029403148</c:v>
                </c:pt>
                <c:pt idx="60">
                  <c:v>-0.23375778104815281</c:v>
                </c:pt>
                <c:pt idx="61">
                  <c:v>-0.1859334140641673</c:v>
                </c:pt>
                <c:pt idx="62">
                  <c:v>-0.2133571621537369</c:v>
                </c:pt>
                <c:pt idx="63">
                  <c:v>-0.18699203334019676</c:v>
                </c:pt>
                <c:pt idx="64">
                  <c:v>-0.20001050382463847</c:v>
                </c:pt>
                <c:pt idx="65">
                  <c:v>-0.23532398442562352</c:v>
                </c:pt>
                <c:pt idx="66">
                  <c:v>-0.21786693014389802</c:v>
                </c:pt>
                <c:pt idx="67">
                  <c:v>-0.22970617628667056</c:v>
                </c:pt>
                <c:pt idx="68">
                  <c:v>-0.17553039591484276</c:v>
                </c:pt>
                <c:pt idx="69">
                  <c:v>-0.1768520642093504</c:v>
                </c:pt>
                <c:pt idx="70">
                  <c:v>-0.14881856532113114</c:v>
                </c:pt>
                <c:pt idx="71">
                  <c:v>-0.13648715076199891</c:v>
                </c:pt>
                <c:pt idx="72">
                  <c:v>-0.13648715076199891</c:v>
                </c:pt>
                <c:pt idx="73">
                  <c:v>-0.14521265521951221</c:v>
                </c:pt>
                <c:pt idx="74">
                  <c:v>-0.11907959292011927</c:v>
                </c:pt>
                <c:pt idx="75">
                  <c:v>-0.13848665579760044</c:v>
                </c:pt>
                <c:pt idx="76">
                  <c:v>-0.13347550020686427</c:v>
                </c:pt>
                <c:pt idx="77">
                  <c:v>-0.11025819383334756</c:v>
                </c:pt>
                <c:pt idx="78">
                  <c:v>-0.12616770980728431</c:v>
                </c:pt>
                <c:pt idx="79">
                  <c:v>-0.15297233677982125</c:v>
                </c:pt>
                <c:pt idx="80">
                  <c:v>-0.13354978265017459</c:v>
                </c:pt>
                <c:pt idx="81">
                  <c:v>-0.13401716506306927</c:v>
                </c:pt>
                <c:pt idx="82">
                  <c:v>-0.12196436634166441</c:v>
                </c:pt>
                <c:pt idx="83">
                  <c:v>-0.1090448887369142</c:v>
                </c:pt>
                <c:pt idx="84">
                  <c:v>-0.11371561461542878</c:v>
                </c:pt>
                <c:pt idx="85">
                  <c:v>-9.0154704712173461E-2</c:v>
                </c:pt>
                <c:pt idx="86">
                  <c:v>-9.8536605639948371E-2</c:v>
                </c:pt>
                <c:pt idx="87">
                  <c:v>-0.12383079774281025</c:v>
                </c:pt>
                <c:pt idx="88">
                  <c:v>-0.12010722969181764</c:v>
                </c:pt>
                <c:pt idx="89">
                  <c:v>-0.11215250948839106</c:v>
                </c:pt>
                <c:pt idx="90">
                  <c:v>-0.11834916148874619</c:v>
                </c:pt>
                <c:pt idx="91">
                  <c:v>-0.10820609410746673</c:v>
                </c:pt>
                <c:pt idx="92">
                  <c:v>-9.3160158766441903E-2</c:v>
                </c:pt>
                <c:pt idx="93">
                  <c:v>-9.3039478133718712E-2</c:v>
                </c:pt>
                <c:pt idx="94">
                  <c:v>-0.11163245681813361</c:v>
                </c:pt>
                <c:pt idx="95">
                  <c:v>-0.12714577457205323</c:v>
                </c:pt>
                <c:pt idx="96">
                  <c:v>-0.1170862843853836</c:v>
                </c:pt>
                <c:pt idx="97">
                  <c:v>-0.11361964441908645</c:v>
                </c:pt>
                <c:pt idx="98">
                  <c:v>-8.5697606979374785E-2</c:v>
                </c:pt>
                <c:pt idx="99">
                  <c:v>-9.5283518252283317E-2</c:v>
                </c:pt>
                <c:pt idx="100">
                  <c:v>-8.02189934086599E-2</c:v>
                </c:pt>
                <c:pt idx="101">
                  <c:v>-8.7368999737403197E-2</c:v>
                </c:pt>
                <c:pt idx="102">
                  <c:v>-8.5220929815180702E-2</c:v>
                </c:pt>
                <c:pt idx="103">
                  <c:v>-8.5220929815180702E-2</c:v>
                </c:pt>
                <c:pt idx="104">
                  <c:v>-7.3979041469325213E-2</c:v>
                </c:pt>
                <c:pt idx="105">
                  <c:v>-6.0248653489025528E-2</c:v>
                </c:pt>
                <c:pt idx="106">
                  <c:v>-6.2229569022028475E-2</c:v>
                </c:pt>
                <c:pt idx="107">
                  <c:v>-5.7716702781434259E-2</c:v>
                </c:pt>
                <c:pt idx="108">
                  <c:v>-5.4181976872692772E-2</c:v>
                </c:pt>
                <c:pt idx="109">
                  <c:v>-4.6416023244433724E-2</c:v>
                </c:pt>
                <c:pt idx="110">
                  <c:v>-3.3400575443341407E-2</c:v>
                </c:pt>
                <c:pt idx="111">
                  <c:v>-3.6656761081439337E-2</c:v>
                </c:pt>
                <c:pt idx="112">
                  <c:v>-1.1405944484640829E-2</c:v>
                </c:pt>
                <c:pt idx="113">
                  <c:v>4.982893501430663E-4</c:v>
                </c:pt>
                <c:pt idx="114">
                  <c:v>-7.3047677162294544E-3</c:v>
                </c:pt>
                <c:pt idx="115">
                  <c:v>-1.2579047892527506E-2</c:v>
                </c:pt>
                <c:pt idx="116">
                  <c:v>-7.0781647022372662E-2</c:v>
                </c:pt>
                <c:pt idx="117">
                  <c:v>-5.8645271106357977E-2</c:v>
                </c:pt>
                <c:pt idx="118">
                  <c:v>-5.0820526286953771E-2</c:v>
                </c:pt>
                <c:pt idx="119">
                  <c:v>-3.2821807149023052E-2</c:v>
                </c:pt>
                <c:pt idx="120">
                  <c:v>-3.6303938367485578E-2</c:v>
                </c:pt>
                <c:pt idx="121">
                  <c:v>-3.5731291006949495E-2</c:v>
                </c:pt>
                <c:pt idx="122">
                  <c:v>-4.1178922073333291E-2</c:v>
                </c:pt>
                <c:pt idx="123">
                  <c:v>-3.4951287568647071E-2</c:v>
                </c:pt>
                <c:pt idx="124">
                  <c:v>-3.0794417859523637E-2</c:v>
                </c:pt>
                <c:pt idx="125">
                  <c:v>-5.5853369630721628E-2</c:v>
                </c:pt>
                <c:pt idx="126">
                  <c:v>-4.5506044422109149E-2</c:v>
                </c:pt>
                <c:pt idx="127">
                  <c:v>-6.8630478849716736E-2</c:v>
                </c:pt>
                <c:pt idx="128">
                  <c:v>-5.4952685559696013E-2</c:v>
                </c:pt>
                <c:pt idx="129">
                  <c:v>-4.0389623883731463E-2</c:v>
                </c:pt>
                <c:pt idx="130">
                  <c:v>-3.557033311859592E-2</c:v>
                </c:pt>
                <c:pt idx="131">
                  <c:v>-3.1190616079540989E-2</c:v>
                </c:pt>
                <c:pt idx="132">
                  <c:v>-3.1190616079540989E-2</c:v>
                </c:pt>
                <c:pt idx="133">
                  <c:v>-1.5804251026294569E-2</c:v>
                </c:pt>
                <c:pt idx="134">
                  <c:v>-2.6451804258581957E-2</c:v>
                </c:pt>
                <c:pt idx="135">
                  <c:v>-1.8831392833594585E-2</c:v>
                </c:pt>
                <c:pt idx="136">
                  <c:v>-2.4368722028370704E-2</c:v>
                </c:pt>
                <c:pt idx="137">
                  <c:v>-1.4157568704647017E-2</c:v>
                </c:pt>
                <c:pt idx="138">
                  <c:v>-2.3387559013168469E-2</c:v>
                </c:pt>
                <c:pt idx="139">
                  <c:v>-1.0294730518332629E-2</c:v>
                </c:pt>
                <c:pt idx="140">
                  <c:v>-1.3061770423411501E-3</c:v>
                </c:pt>
                <c:pt idx="141">
                  <c:v>-4.7078293166269436E-3</c:v>
                </c:pt>
                <c:pt idx="142">
                  <c:v>-1.872627902011037E-3</c:v>
                </c:pt>
                <c:pt idx="143">
                  <c:v>6.5185677770631667E-3</c:v>
                </c:pt>
                <c:pt idx="144">
                  <c:v>8.2085500376902765E-3</c:v>
                </c:pt>
                <c:pt idx="145">
                  <c:v>1.400280731716208E-2</c:v>
                </c:pt>
                <c:pt idx="146">
                  <c:v>1.5104348696763914E-3</c:v>
                </c:pt>
                <c:pt idx="147">
                  <c:v>-4.689315381111836E-3</c:v>
                </c:pt>
                <c:pt idx="148">
                  <c:v>2.6711452758305665E-3</c:v>
                </c:pt>
                <c:pt idx="149">
                  <c:v>-3.8195382473336092E-3</c:v>
                </c:pt>
                <c:pt idx="150">
                  <c:v>8.5613727516442584E-3</c:v>
                </c:pt>
                <c:pt idx="151">
                  <c:v>4.7790135095064912E-3</c:v>
                </c:pt>
                <c:pt idx="152">
                  <c:v>1.2486175946620381E-2</c:v>
                </c:pt>
                <c:pt idx="153">
                  <c:v>1.9756862908086648E-2</c:v>
                </c:pt>
                <c:pt idx="154">
                  <c:v>2.3440153703448985E-2</c:v>
                </c:pt>
                <c:pt idx="155">
                  <c:v>3.0020610922089075E-2</c:v>
                </c:pt>
                <c:pt idx="156">
                  <c:v>3.6641269829275736E-2</c:v>
                </c:pt>
                <c:pt idx="157">
                  <c:v>3.7297494384421759E-2</c:v>
                </c:pt>
                <c:pt idx="158">
                  <c:v>4.0141990550336848E-2</c:v>
                </c:pt>
                <c:pt idx="159">
                  <c:v>3.1852961568471061E-2</c:v>
                </c:pt>
                <c:pt idx="160">
                  <c:v>4.6295342611712531E-2</c:v>
                </c:pt>
                <c:pt idx="161">
                  <c:v>4.4153393623272308E-2</c:v>
                </c:pt>
                <c:pt idx="162">
                  <c:v>4.3973921799404181E-2</c:v>
                </c:pt>
                <c:pt idx="163">
                  <c:v>4.6802926713153781E-2</c:v>
                </c:pt>
                <c:pt idx="164">
                  <c:v>4.9214121220938045E-2</c:v>
                </c:pt>
                <c:pt idx="165">
                  <c:v>4.459296734935303E-2</c:v>
                </c:pt>
                <c:pt idx="166">
                  <c:v>4.7892452926430629E-2</c:v>
                </c:pt>
                <c:pt idx="167">
                  <c:v>5.1498363028049443E-2</c:v>
                </c:pt>
                <c:pt idx="168">
                  <c:v>6.2059316382377938E-2</c:v>
                </c:pt>
                <c:pt idx="169">
                  <c:v>6.5878854629712658E-2</c:v>
                </c:pt>
                <c:pt idx="170">
                  <c:v>7.6746156941498667E-2</c:v>
                </c:pt>
                <c:pt idx="171">
                  <c:v>7.8547600650633376E-2</c:v>
                </c:pt>
                <c:pt idx="172">
                  <c:v>8.580899286080057E-2</c:v>
                </c:pt>
                <c:pt idx="173">
                  <c:v>8.3425682606913965E-2</c:v>
                </c:pt>
                <c:pt idx="174">
                  <c:v>9.1578464136807369E-2</c:v>
                </c:pt>
                <c:pt idx="175">
                  <c:v>0.10835156074365648</c:v>
                </c:pt>
                <c:pt idx="176">
                  <c:v>6.9419777039320341E-2</c:v>
                </c:pt>
                <c:pt idx="177">
                  <c:v>6.072215683570481E-2</c:v>
                </c:pt>
                <c:pt idx="178">
                  <c:v>6.072215683570481E-2</c:v>
                </c:pt>
                <c:pt idx="179">
                  <c:v>3.1280389775018902E-2</c:v>
                </c:pt>
                <c:pt idx="180">
                  <c:v>5.2055519136420259E-2</c:v>
                </c:pt>
                <c:pt idx="181">
                  <c:v>3.3555336830830784E-2</c:v>
                </c:pt>
                <c:pt idx="182">
                  <c:v>3.4106296438335404E-2</c:v>
                </c:pt>
                <c:pt idx="183">
                  <c:v>4.7282702127781073E-2</c:v>
                </c:pt>
                <c:pt idx="184">
                  <c:v>5.2748847129679755E-2</c:v>
                </c:pt>
                <c:pt idx="185">
                  <c:v>4.7886256425564433E-2</c:v>
                </c:pt>
                <c:pt idx="186">
                  <c:v>3.9071053839658809E-2</c:v>
                </c:pt>
                <c:pt idx="187">
                  <c:v>2.7451556776384667E-2</c:v>
                </c:pt>
                <c:pt idx="188">
                  <c:v>1.5562814193766261E-2</c:v>
                </c:pt>
                <c:pt idx="189">
                  <c:v>2.6244448180817948E-2</c:v>
                </c:pt>
                <c:pt idx="190">
                  <c:v>1.9004365888273256E-3</c:v>
                </c:pt>
                <c:pt idx="191">
                  <c:v>4.8935732084471883E-3</c:v>
                </c:pt>
                <c:pt idx="192">
                  <c:v>2.0948480251488322E-2</c:v>
                </c:pt>
                <c:pt idx="193">
                  <c:v>3.7396562831197633E-2</c:v>
                </c:pt>
                <c:pt idx="194">
                  <c:v>3.2403921175976347E-2</c:v>
                </c:pt>
                <c:pt idx="195">
                  <c:v>4.0925092239073146E-2</c:v>
                </c:pt>
                <c:pt idx="196">
                  <c:v>4.6434612747035198E-2</c:v>
                </c:pt>
                <c:pt idx="197">
                  <c:v>3.6412225998478931E-2</c:v>
                </c:pt>
                <c:pt idx="198">
                  <c:v>5.5039361004741494E-2</c:v>
                </c:pt>
                <c:pt idx="199">
                  <c:v>4.0296751937825004E-2</c:v>
                </c:pt>
                <c:pt idx="200">
                  <c:v>5.839453952253093E-2</c:v>
                </c:pt>
                <c:pt idx="201">
                  <c:v>6.687241064664784E-2</c:v>
                </c:pt>
                <c:pt idx="202">
                  <c:v>7.6253988525139871E-2</c:v>
                </c:pt>
                <c:pt idx="203">
                  <c:v>9.3921572702148293E-2</c:v>
                </c:pt>
                <c:pt idx="204">
                  <c:v>8.7022297957234374E-2</c:v>
                </c:pt>
                <c:pt idx="205">
                  <c:v>7.9822795188645213E-2</c:v>
                </c:pt>
                <c:pt idx="206">
                  <c:v>7.8173090183648375E-2</c:v>
                </c:pt>
                <c:pt idx="207">
                  <c:v>7.8318556819836349E-2</c:v>
                </c:pt>
                <c:pt idx="208">
                  <c:v>6.0709763833973085E-2</c:v>
                </c:pt>
                <c:pt idx="209">
                  <c:v>6.5724093242226056E-2</c:v>
                </c:pt>
                <c:pt idx="210">
                  <c:v>6.3384082927319119E-2</c:v>
                </c:pt>
                <c:pt idx="211">
                  <c:v>6.8933805123827741E-2</c:v>
                </c:pt>
                <c:pt idx="212">
                  <c:v>7.26170959191903E-2</c:v>
                </c:pt>
                <c:pt idx="213">
                  <c:v>5.2677662936803094E-2</c:v>
                </c:pt>
                <c:pt idx="214">
                  <c:v>4.9492661491582712E-2</c:v>
                </c:pt>
                <c:pt idx="215">
                  <c:v>1.2458291692723389E-2</c:v>
                </c:pt>
                <c:pt idx="216">
                  <c:v>2.4554465920191726E-2</c:v>
                </c:pt>
                <c:pt idx="217">
                  <c:v>1.212708116471739E-2</c:v>
                </c:pt>
                <c:pt idx="218">
                  <c:v>2.4594667608738296E-2</c:v>
                </c:pt>
                <c:pt idx="219">
                  <c:v>4.2831725328766224E-2</c:v>
                </c:pt>
                <c:pt idx="220">
                  <c:v>6.582308612191845E-2</c:v>
                </c:pt>
                <c:pt idx="221">
                  <c:v>8.6564210295639654E-2</c:v>
                </c:pt>
                <c:pt idx="222">
                  <c:v>8.6251589270232243E-2</c:v>
                </c:pt>
                <c:pt idx="223">
                  <c:v>9.8960612546783233E-2</c:v>
                </c:pt>
                <c:pt idx="224">
                  <c:v>9.7422293423210293E-2</c:v>
                </c:pt>
                <c:pt idx="225">
                  <c:v>0.10581961003606688</c:v>
                </c:pt>
                <c:pt idx="226">
                  <c:v>9.4785153335061212E-2</c:v>
                </c:pt>
                <c:pt idx="227">
                  <c:v>0.10968554647281437</c:v>
                </c:pt>
                <c:pt idx="228">
                  <c:v>0.12261122057843088</c:v>
                </c:pt>
                <c:pt idx="229">
                  <c:v>0.11723175102157501</c:v>
                </c:pt>
                <c:pt idx="230">
                  <c:v>0.10431227341682492</c:v>
                </c:pt>
                <c:pt idx="231">
                  <c:v>0.10867037826993187</c:v>
                </c:pt>
                <c:pt idx="232">
                  <c:v>0.10113966497333671</c:v>
                </c:pt>
                <c:pt idx="233">
                  <c:v>0.10734561172499113</c:v>
                </c:pt>
                <c:pt idx="234">
                  <c:v>0.12524216416571354</c:v>
                </c:pt>
                <c:pt idx="235">
                  <c:v>0.12345930995917742</c:v>
                </c:pt>
                <c:pt idx="236">
                  <c:v>0.12345930995917742</c:v>
                </c:pt>
                <c:pt idx="237">
                  <c:v>0.12615221855512226</c:v>
                </c:pt>
                <c:pt idx="238">
                  <c:v>0.12097693125851583</c:v>
                </c:pt>
                <c:pt idx="239">
                  <c:v>0.13361167209175639</c:v>
                </c:pt>
                <c:pt idx="240">
                  <c:v>0.1356421596316888</c:v>
                </c:pt>
                <c:pt idx="241">
                  <c:v>0.13493334038626381</c:v>
                </c:pt>
                <c:pt idx="242">
                  <c:v>0.14496192363568627</c:v>
                </c:pt>
                <c:pt idx="243">
                  <c:v>0.14274569220393563</c:v>
                </c:pt>
                <c:pt idx="244">
                  <c:v>0.14593069364915601</c:v>
                </c:pt>
                <c:pt idx="245">
                  <c:v>0.13682145954044134</c:v>
                </c:pt>
                <c:pt idx="246">
                  <c:v>0.13536052111061214</c:v>
                </c:pt>
                <c:pt idx="247">
                  <c:v>0.13392429311716381</c:v>
                </c:pt>
                <c:pt idx="248">
                  <c:v>0.13392429311716381</c:v>
                </c:pt>
                <c:pt idx="249">
                  <c:v>0.13392429311716381</c:v>
                </c:pt>
                <c:pt idx="250">
                  <c:v>0.12898122346887186</c:v>
                </c:pt>
                <c:pt idx="251">
                  <c:v>0.14356907114830109</c:v>
                </c:pt>
                <c:pt idx="252">
                  <c:v>0.14559638487071669</c:v>
                </c:pt>
                <c:pt idx="253">
                  <c:v>0.15219233334152227</c:v>
                </c:pt>
                <c:pt idx="254">
                  <c:v>0.14814684951382273</c:v>
                </c:pt>
                <c:pt idx="255">
                  <c:v>0.14366186752712617</c:v>
                </c:pt>
                <c:pt idx="256">
                  <c:v>0.14129095027497196</c:v>
                </c:pt>
                <c:pt idx="257">
                  <c:v>0.14214213790615182</c:v>
                </c:pt>
                <c:pt idx="258">
                  <c:v>0.14618142523298516</c:v>
                </c:pt>
                <c:pt idx="259">
                  <c:v>0.14618142523298516</c:v>
                </c:pt>
                <c:pt idx="260">
                  <c:v>0.15617902597807665</c:v>
                </c:pt>
                <c:pt idx="261">
                  <c:v>0.15360377533150582</c:v>
                </c:pt>
                <c:pt idx="262">
                  <c:v>0.15515138920637805</c:v>
                </c:pt>
                <c:pt idx="263">
                  <c:v>0.1625892305570642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A-4E45-95C4-07D46FC1F25C}"/>
            </c:ext>
          </c:extLst>
        </c:ser>
        <c:ser>
          <c:idx val="3"/>
          <c:order val="3"/>
          <c:tx>
            <c:strRef>
              <c:f>'Perofrmance(2020-2021)'!$AL$2</c:f>
              <c:strCache>
                <c:ptCount val="1"/>
                <c:pt idx="0">
                  <c:v>Russell_1000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26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4A-4E45-95C4-07D46FC1F2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'Perofrmance(2020-2021)'!$V$3:$V$266</c:f>
              <c:numCache>
                <c:formatCode>m/d/yy</c:formatCode>
                <c:ptCount val="2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43962</c:v>
                </c:pt>
                <c:pt idx="94">
                  <c:v>43963</c:v>
                </c:pt>
                <c:pt idx="95">
                  <c:v>43964</c:v>
                </c:pt>
                <c:pt idx="96">
                  <c:v>43965</c:v>
                </c:pt>
                <c:pt idx="97">
                  <c:v>43966</c:v>
                </c:pt>
                <c:pt idx="98">
                  <c:v>43969</c:v>
                </c:pt>
                <c:pt idx="99">
                  <c:v>43970</c:v>
                </c:pt>
                <c:pt idx="100">
                  <c:v>43971</c:v>
                </c:pt>
                <c:pt idx="101">
                  <c:v>43972</c:v>
                </c:pt>
                <c:pt idx="102">
                  <c:v>43973</c:v>
                </c:pt>
                <c:pt idx="103">
                  <c:v>43976</c:v>
                </c:pt>
                <c:pt idx="104">
                  <c:v>43977</c:v>
                </c:pt>
                <c:pt idx="105">
                  <c:v>43978</c:v>
                </c:pt>
                <c:pt idx="106">
                  <c:v>43979</c:v>
                </c:pt>
                <c:pt idx="107">
                  <c:v>43980</c:v>
                </c:pt>
                <c:pt idx="108">
                  <c:v>43983</c:v>
                </c:pt>
                <c:pt idx="109">
                  <c:v>43984</c:v>
                </c:pt>
                <c:pt idx="110">
                  <c:v>43985</c:v>
                </c:pt>
                <c:pt idx="111">
                  <c:v>43986</c:v>
                </c:pt>
                <c:pt idx="112">
                  <c:v>43987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43997</c:v>
                </c:pt>
                <c:pt idx="119">
                  <c:v>43998</c:v>
                </c:pt>
                <c:pt idx="120">
                  <c:v>43999</c:v>
                </c:pt>
                <c:pt idx="121">
                  <c:v>44000</c:v>
                </c:pt>
                <c:pt idx="122">
                  <c:v>44001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44011</c:v>
                </c:pt>
                <c:pt idx="129">
                  <c:v>44012</c:v>
                </c:pt>
                <c:pt idx="130">
                  <c:v>44013</c:v>
                </c:pt>
                <c:pt idx="131">
                  <c:v>44014</c:v>
                </c:pt>
                <c:pt idx="132">
                  <c:v>44015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44032</c:v>
                </c:pt>
                <c:pt idx="144">
                  <c:v>44033</c:v>
                </c:pt>
                <c:pt idx="145">
                  <c:v>44034</c:v>
                </c:pt>
                <c:pt idx="146">
                  <c:v>44035</c:v>
                </c:pt>
                <c:pt idx="147">
                  <c:v>44036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44067</c:v>
                </c:pt>
                <c:pt idx="169">
                  <c:v>44068</c:v>
                </c:pt>
                <c:pt idx="170">
                  <c:v>44069</c:v>
                </c:pt>
                <c:pt idx="171">
                  <c:v>44070</c:v>
                </c:pt>
                <c:pt idx="172">
                  <c:v>44071</c:v>
                </c:pt>
                <c:pt idx="173">
                  <c:v>44074</c:v>
                </c:pt>
                <c:pt idx="174">
                  <c:v>44075</c:v>
                </c:pt>
                <c:pt idx="175">
                  <c:v>44076</c:v>
                </c:pt>
                <c:pt idx="176">
                  <c:v>44077</c:v>
                </c:pt>
                <c:pt idx="177">
                  <c:v>44078</c:v>
                </c:pt>
                <c:pt idx="178">
                  <c:v>44081</c:v>
                </c:pt>
                <c:pt idx="179">
                  <c:v>44082</c:v>
                </c:pt>
                <c:pt idx="180">
                  <c:v>44083</c:v>
                </c:pt>
                <c:pt idx="181">
                  <c:v>44084</c:v>
                </c:pt>
                <c:pt idx="182">
                  <c:v>44085</c:v>
                </c:pt>
                <c:pt idx="183">
                  <c:v>44088</c:v>
                </c:pt>
                <c:pt idx="184">
                  <c:v>44089</c:v>
                </c:pt>
                <c:pt idx="185">
                  <c:v>44090</c:v>
                </c:pt>
                <c:pt idx="186">
                  <c:v>44091</c:v>
                </c:pt>
                <c:pt idx="187">
                  <c:v>44092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44102</c:v>
                </c:pt>
                <c:pt idx="194">
                  <c:v>44103</c:v>
                </c:pt>
                <c:pt idx="195">
                  <c:v>44104</c:v>
                </c:pt>
                <c:pt idx="196">
                  <c:v>44105</c:v>
                </c:pt>
                <c:pt idx="197">
                  <c:v>44106</c:v>
                </c:pt>
                <c:pt idx="198">
                  <c:v>44109</c:v>
                </c:pt>
                <c:pt idx="199">
                  <c:v>44110</c:v>
                </c:pt>
                <c:pt idx="200">
                  <c:v>44111</c:v>
                </c:pt>
                <c:pt idx="201">
                  <c:v>44112</c:v>
                </c:pt>
                <c:pt idx="202">
                  <c:v>44113</c:v>
                </c:pt>
                <c:pt idx="203">
                  <c:v>44116</c:v>
                </c:pt>
                <c:pt idx="204">
                  <c:v>44117</c:v>
                </c:pt>
                <c:pt idx="205">
                  <c:v>44118</c:v>
                </c:pt>
                <c:pt idx="206">
                  <c:v>44119</c:v>
                </c:pt>
                <c:pt idx="207">
                  <c:v>44120</c:v>
                </c:pt>
                <c:pt idx="208">
                  <c:v>44123</c:v>
                </c:pt>
                <c:pt idx="209">
                  <c:v>44124</c:v>
                </c:pt>
                <c:pt idx="210">
                  <c:v>44125</c:v>
                </c:pt>
                <c:pt idx="211">
                  <c:v>44126</c:v>
                </c:pt>
                <c:pt idx="212">
                  <c:v>44127</c:v>
                </c:pt>
                <c:pt idx="213">
                  <c:v>44130</c:v>
                </c:pt>
                <c:pt idx="214">
                  <c:v>44131</c:v>
                </c:pt>
                <c:pt idx="215">
                  <c:v>44132</c:v>
                </c:pt>
                <c:pt idx="216">
                  <c:v>44133</c:v>
                </c:pt>
                <c:pt idx="217">
                  <c:v>44134</c:v>
                </c:pt>
                <c:pt idx="218">
                  <c:v>44137</c:v>
                </c:pt>
                <c:pt idx="219">
                  <c:v>44138</c:v>
                </c:pt>
                <c:pt idx="220">
                  <c:v>44139</c:v>
                </c:pt>
                <c:pt idx="221">
                  <c:v>44140</c:v>
                </c:pt>
                <c:pt idx="222">
                  <c:v>44141</c:v>
                </c:pt>
                <c:pt idx="223">
                  <c:v>44144</c:v>
                </c:pt>
                <c:pt idx="224">
                  <c:v>44145</c:v>
                </c:pt>
                <c:pt idx="225">
                  <c:v>44146</c:v>
                </c:pt>
                <c:pt idx="226">
                  <c:v>44147</c:v>
                </c:pt>
                <c:pt idx="227">
                  <c:v>44148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44158</c:v>
                </c:pt>
                <c:pt idx="234">
                  <c:v>44159</c:v>
                </c:pt>
                <c:pt idx="235">
                  <c:v>44160</c:v>
                </c:pt>
                <c:pt idx="236">
                  <c:v>44161</c:v>
                </c:pt>
                <c:pt idx="237">
                  <c:v>44162</c:v>
                </c:pt>
                <c:pt idx="238">
                  <c:v>44165</c:v>
                </c:pt>
                <c:pt idx="239">
                  <c:v>44166</c:v>
                </c:pt>
                <c:pt idx="240">
                  <c:v>44167</c:v>
                </c:pt>
                <c:pt idx="241">
                  <c:v>44168</c:v>
                </c:pt>
                <c:pt idx="242">
                  <c:v>44169</c:v>
                </c:pt>
                <c:pt idx="243">
                  <c:v>44172</c:v>
                </c:pt>
                <c:pt idx="244">
                  <c:v>44173</c:v>
                </c:pt>
                <c:pt idx="245">
                  <c:v>44174</c:v>
                </c:pt>
                <c:pt idx="246">
                  <c:v>44175</c:v>
                </c:pt>
                <c:pt idx="247">
                  <c:v>44176</c:v>
                </c:pt>
                <c:pt idx="248">
                  <c:v>44177</c:v>
                </c:pt>
                <c:pt idx="249">
                  <c:v>44178</c:v>
                </c:pt>
                <c:pt idx="250">
                  <c:v>44179</c:v>
                </c:pt>
                <c:pt idx="251">
                  <c:v>44180</c:v>
                </c:pt>
                <c:pt idx="252">
                  <c:v>44181</c:v>
                </c:pt>
                <c:pt idx="253">
                  <c:v>44182</c:v>
                </c:pt>
                <c:pt idx="254">
                  <c:v>44183</c:v>
                </c:pt>
                <c:pt idx="255">
                  <c:v>44186</c:v>
                </c:pt>
                <c:pt idx="256">
                  <c:v>44187</c:v>
                </c:pt>
                <c:pt idx="257">
                  <c:v>44188</c:v>
                </c:pt>
                <c:pt idx="258">
                  <c:v>44189</c:v>
                </c:pt>
                <c:pt idx="259">
                  <c:v>44190</c:v>
                </c:pt>
                <c:pt idx="260">
                  <c:v>44193</c:v>
                </c:pt>
                <c:pt idx="261">
                  <c:v>44194</c:v>
                </c:pt>
                <c:pt idx="262">
                  <c:v>44195</c:v>
                </c:pt>
                <c:pt idx="263">
                  <c:v>44196</c:v>
                </c:pt>
              </c:numCache>
            </c:numRef>
          </c:cat>
          <c:val>
            <c:numRef>
              <c:f>'Perofrmance(2020-2021)'!$AL$3:$AL$266</c:f>
              <c:numCache>
                <c:formatCode>General</c:formatCode>
                <c:ptCount val="264"/>
                <c:pt idx="0">
                  <c:v>0</c:v>
                </c:pt>
                <c:pt idx="1">
                  <c:v>8.1324564279423583E-3</c:v>
                </c:pt>
                <c:pt idx="2">
                  <c:v>1.6085523453077677E-3</c:v>
                </c:pt>
                <c:pt idx="3">
                  <c:v>5.117113502726589E-3</c:v>
                </c:pt>
                <c:pt idx="4">
                  <c:v>2.5557858624183361E-3</c:v>
                </c:pt>
                <c:pt idx="5">
                  <c:v>7.4318662354388998E-3</c:v>
                </c:pt>
                <c:pt idx="6">
                  <c:v>1.3983821292578025E-2</c:v>
                </c:pt>
                <c:pt idx="7">
                  <c:v>1.122066346985906E-2</c:v>
                </c:pt>
                <c:pt idx="8">
                  <c:v>1.8596496173299837E-2</c:v>
                </c:pt>
                <c:pt idx="9">
                  <c:v>1.744189069588864E-2</c:v>
                </c:pt>
                <c:pt idx="10">
                  <c:v>1.9252273223607119E-2</c:v>
                </c:pt>
                <c:pt idx="11">
                  <c:v>2.7855507104148858E-2</c:v>
                </c:pt>
                <c:pt idx="12">
                  <c:v>3.1274373560164159E-2</c:v>
                </c:pt>
                <c:pt idx="13">
                  <c:v>3.1274373560164159E-2</c:v>
                </c:pt>
                <c:pt idx="14">
                  <c:v>2.8718587697745823E-2</c:v>
                </c:pt>
                <c:pt idx="15">
                  <c:v>2.9183823372455286E-2</c:v>
                </c:pt>
                <c:pt idx="16">
                  <c:v>3.03439706277564E-2</c:v>
                </c:pt>
                <c:pt idx="17">
                  <c:v>2.1113010671411914E-2</c:v>
                </c:pt>
                <c:pt idx="18">
                  <c:v>5.1899776194275216E-3</c:v>
                </c:pt>
                <c:pt idx="19">
                  <c:v>1.5362560897981492E-2</c:v>
                </c:pt>
                <c:pt idx="20">
                  <c:v>1.4538683251680062E-2</c:v>
                </c:pt>
                <c:pt idx="21">
                  <c:v>1.7817431669194583E-2</c:v>
                </c:pt>
                <c:pt idx="22">
                  <c:v>-1.0084667419418825E-4</c:v>
                </c:pt>
                <c:pt idx="23">
                  <c:v>7.9587456370473486E-3</c:v>
                </c:pt>
                <c:pt idx="24">
                  <c:v>2.3579101832426508E-2</c:v>
                </c:pt>
                <c:pt idx="25">
                  <c:v>3.3605956877579057E-2</c:v>
                </c:pt>
                <c:pt idx="26">
                  <c:v>3.667733333479295E-2</c:v>
                </c:pt>
                <c:pt idx="27">
                  <c:v>3.1089442379466981E-2</c:v>
                </c:pt>
                <c:pt idx="28">
                  <c:v>3.862215528910018E-2</c:v>
                </c:pt>
                <c:pt idx="29">
                  <c:v>4.0864043905111558E-2</c:v>
                </c:pt>
                <c:pt idx="30">
                  <c:v>4.7606540337848724E-2</c:v>
                </c:pt>
                <c:pt idx="31">
                  <c:v>4.6423952302943938E-2</c:v>
                </c:pt>
                <c:pt idx="32">
                  <c:v>4.8548095243047262E-2</c:v>
                </c:pt>
                <c:pt idx="33">
                  <c:v>4.8548095243047262E-2</c:v>
                </c:pt>
                <c:pt idx="34">
                  <c:v>4.5975547212937284E-2</c:v>
                </c:pt>
                <c:pt idx="35">
                  <c:v>5.1019796598962941E-2</c:v>
                </c:pt>
                <c:pt idx="36">
                  <c:v>4.7640133090243175E-2</c:v>
                </c:pt>
                <c:pt idx="37">
                  <c:v>3.6554045880994979E-2</c:v>
                </c:pt>
                <c:pt idx="38">
                  <c:v>2.1186011622136292E-3</c:v>
                </c:pt>
                <c:pt idx="39">
                  <c:v>-2.8550418684740286E-2</c:v>
                </c:pt>
                <c:pt idx="40">
                  <c:v>-3.3320042188665577E-2</c:v>
                </c:pt>
                <c:pt idx="41">
                  <c:v>-7.5702943737681494E-2</c:v>
                </c:pt>
                <c:pt idx="42">
                  <c:v>-8.3510350946426115E-2</c:v>
                </c:pt>
                <c:pt idx="43">
                  <c:v>-4.2640696846413473E-2</c:v>
                </c:pt>
                <c:pt idx="44">
                  <c:v>-6.8853990435849055E-2</c:v>
                </c:pt>
                <c:pt idx="45">
                  <c:v>-3.0495240639047516E-2</c:v>
                </c:pt>
                <c:pt idx="46">
                  <c:v>-6.3226828116216605E-2</c:v>
                </c:pt>
                <c:pt idx="47">
                  <c:v>-7.9715943517104759E-2</c:v>
                </c:pt>
                <c:pt idx="48">
                  <c:v>-0.15101358433436496</c:v>
                </c:pt>
                <c:pt idx="49">
                  <c:v>-0.10976845767805754</c:v>
                </c:pt>
                <c:pt idx="50">
                  <c:v>-0.15424751960968319</c:v>
                </c:pt>
                <c:pt idx="51">
                  <c:v>-0.23514605116169296</c:v>
                </c:pt>
                <c:pt idx="52">
                  <c:v>-0.16599499406413964</c:v>
                </c:pt>
                <c:pt idx="53">
                  <c:v>-0.26773752060036093</c:v>
                </c:pt>
                <c:pt idx="54">
                  <c:v>-0.22571332943994815</c:v>
                </c:pt>
                <c:pt idx="55">
                  <c:v>-0.26883041393386198</c:v>
                </c:pt>
                <c:pt idx="56">
                  <c:v>-0.26248028905913356</c:v>
                </c:pt>
                <c:pt idx="57">
                  <c:v>-0.29341839301029804</c:v>
                </c:pt>
                <c:pt idx="58">
                  <c:v>-0.31372989839800081</c:v>
                </c:pt>
                <c:pt idx="59">
                  <c:v>-0.24878799265036966</c:v>
                </c:pt>
                <c:pt idx="60">
                  <c:v>-0.2384136476064157</c:v>
                </c:pt>
                <c:pt idx="61">
                  <c:v>-0.19140685078687603</c:v>
                </c:pt>
                <c:pt idx="62">
                  <c:v>-0.21833749673650682</c:v>
                </c:pt>
                <c:pt idx="63">
                  <c:v>-0.19340770627318138</c:v>
                </c:pt>
                <c:pt idx="64">
                  <c:v>-0.20609680404984732</c:v>
                </c:pt>
                <c:pt idx="65">
                  <c:v>-0.24187171700972598</c:v>
                </c:pt>
                <c:pt idx="66">
                  <c:v>-0.22590948101044628</c:v>
                </c:pt>
                <c:pt idx="67">
                  <c:v>-0.23831273251521001</c:v>
                </c:pt>
                <c:pt idx="68">
                  <c:v>-0.18419911867942929</c:v>
                </c:pt>
                <c:pt idx="69">
                  <c:v>-0.18459149023743782</c:v>
                </c:pt>
                <c:pt idx="70">
                  <c:v>-0.15592893607169012</c:v>
                </c:pt>
                <c:pt idx="71">
                  <c:v>-0.14244955340111687</c:v>
                </c:pt>
                <c:pt idx="72">
                  <c:v>-0.14244955340111687</c:v>
                </c:pt>
                <c:pt idx="73">
                  <c:v>-0.15159088707306878</c:v>
                </c:pt>
                <c:pt idx="74">
                  <c:v>-0.12578111701443273</c:v>
                </c:pt>
                <c:pt idx="75">
                  <c:v>-0.14522393161363767</c:v>
                </c:pt>
                <c:pt idx="76">
                  <c:v>-0.14070649321220929</c:v>
                </c:pt>
                <c:pt idx="77">
                  <c:v>-0.11676313921328973</c:v>
                </c:pt>
                <c:pt idx="78">
                  <c:v>-0.13199119226767153</c:v>
                </c:pt>
                <c:pt idx="79">
                  <c:v>-0.15883775371079978</c:v>
                </c:pt>
                <c:pt idx="80">
                  <c:v>-0.13970890477501263</c:v>
                </c:pt>
                <c:pt idx="81">
                  <c:v>-0.13971444655290255</c:v>
                </c:pt>
                <c:pt idx="82">
                  <c:v>-0.12769795641124659</c:v>
                </c:pt>
                <c:pt idx="83">
                  <c:v>-0.11322659549837744</c:v>
                </c:pt>
                <c:pt idx="84">
                  <c:v>-0.11740769587379518</c:v>
                </c:pt>
                <c:pt idx="85">
                  <c:v>-9.2819785214370065E-2</c:v>
                </c:pt>
                <c:pt idx="86">
                  <c:v>-0.10222452437862062</c:v>
                </c:pt>
                <c:pt idx="87">
                  <c:v>-0.12802861582534486</c:v>
                </c:pt>
                <c:pt idx="88">
                  <c:v>-0.12386995622953068</c:v>
                </c:pt>
                <c:pt idx="89">
                  <c:v>-0.11555811039878117</c:v>
                </c:pt>
                <c:pt idx="90">
                  <c:v>-0.12116283193880972</c:v>
                </c:pt>
                <c:pt idx="91">
                  <c:v>-0.11003186317035418</c:v>
                </c:pt>
                <c:pt idx="92">
                  <c:v>-9.4220965599376982E-2</c:v>
                </c:pt>
                <c:pt idx="93">
                  <c:v>-9.4142491287775409E-2</c:v>
                </c:pt>
                <c:pt idx="94">
                  <c:v>-0.11326579844567253</c:v>
                </c:pt>
                <c:pt idx="95">
                  <c:v>-0.12982777796326139</c:v>
                </c:pt>
                <c:pt idx="96">
                  <c:v>-0.11969439763200251</c:v>
                </c:pt>
                <c:pt idx="97">
                  <c:v>-0.11587761784008876</c:v>
                </c:pt>
                <c:pt idx="98">
                  <c:v>-8.7293537985942748E-2</c:v>
                </c:pt>
                <c:pt idx="99">
                  <c:v>-9.6479684800090948E-2</c:v>
                </c:pt>
                <c:pt idx="100">
                  <c:v>-8.1122734097010318E-2</c:v>
                </c:pt>
                <c:pt idx="101">
                  <c:v>-8.7506520141144239E-2</c:v>
                </c:pt>
                <c:pt idx="102">
                  <c:v>-8.505164936993137E-2</c:v>
                </c:pt>
                <c:pt idx="103">
                  <c:v>-8.505164936993137E-2</c:v>
                </c:pt>
                <c:pt idx="104">
                  <c:v>-7.3192039434467726E-2</c:v>
                </c:pt>
                <c:pt idx="105">
                  <c:v>-5.9337184207599591E-2</c:v>
                </c:pt>
                <c:pt idx="106">
                  <c:v>-6.1758393809407064E-2</c:v>
                </c:pt>
                <c:pt idx="107">
                  <c:v>-5.6865482851683691E-2</c:v>
                </c:pt>
                <c:pt idx="108">
                  <c:v>-5.2168723464459221E-2</c:v>
                </c:pt>
                <c:pt idx="109">
                  <c:v>-4.4378146840417187E-2</c:v>
                </c:pt>
                <c:pt idx="110">
                  <c:v>-3.0573714950646314E-2</c:v>
                </c:pt>
                <c:pt idx="111">
                  <c:v>-3.4020632381166038E-2</c:v>
                </c:pt>
                <c:pt idx="112">
                  <c:v>-9.1188928923449097E-3</c:v>
                </c:pt>
                <c:pt idx="113">
                  <c:v>4.0186099743280135E-3</c:v>
                </c:pt>
                <c:pt idx="114">
                  <c:v>-4.9041313475214343E-3</c:v>
                </c:pt>
                <c:pt idx="115">
                  <c:v>-1.0654581120951634E-2</c:v>
                </c:pt>
                <c:pt idx="116">
                  <c:v>-6.9223921214250694E-2</c:v>
                </c:pt>
                <c:pt idx="117">
                  <c:v>-5.6770177955378753E-2</c:v>
                </c:pt>
                <c:pt idx="118">
                  <c:v>-4.7987623089041032E-2</c:v>
                </c:pt>
                <c:pt idx="119">
                  <c:v>-3.0147750640242887E-2</c:v>
                </c:pt>
                <c:pt idx="120">
                  <c:v>-3.3611498655465422E-2</c:v>
                </c:pt>
                <c:pt idx="121">
                  <c:v>-3.5152797078973341E-2</c:v>
                </c:pt>
                <c:pt idx="122">
                  <c:v>-3.80952758874884E-2</c:v>
                </c:pt>
                <c:pt idx="123">
                  <c:v>-3.1958133167961367E-2</c:v>
                </c:pt>
                <c:pt idx="124">
                  <c:v>-2.806842084233574E-2</c:v>
                </c:pt>
                <c:pt idx="125">
                  <c:v>-5.3743683057372205E-2</c:v>
                </c:pt>
                <c:pt idx="126">
                  <c:v>-4.2881729976116389E-2</c:v>
                </c:pt>
                <c:pt idx="127">
                  <c:v>-6.5552801238727643E-2</c:v>
                </c:pt>
                <c:pt idx="128">
                  <c:v>-5.2252807970961435E-2</c:v>
                </c:pt>
                <c:pt idx="129">
                  <c:v>-3.7405906084786555E-2</c:v>
                </c:pt>
                <c:pt idx="130">
                  <c:v>-3.2221538660260007E-2</c:v>
                </c:pt>
                <c:pt idx="131">
                  <c:v>-2.7575202610132687E-2</c:v>
                </c:pt>
                <c:pt idx="132">
                  <c:v>-2.7575202610132687E-2</c:v>
                </c:pt>
                <c:pt idx="133">
                  <c:v>-1.1949236219852444E-2</c:v>
                </c:pt>
                <c:pt idx="134">
                  <c:v>-2.2407665770308949E-2</c:v>
                </c:pt>
                <c:pt idx="135">
                  <c:v>-1.4090278161669634E-2</c:v>
                </c:pt>
                <c:pt idx="136">
                  <c:v>-1.9403543234895015E-2</c:v>
                </c:pt>
                <c:pt idx="137">
                  <c:v>-9.074011333137455E-3</c:v>
                </c:pt>
                <c:pt idx="138">
                  <c:v>-2.0289064608095653E-2</c:v>
                </c:pt>
                <c:pt idx="139">
                  <c:v>-7.2076636904320202E-3</c:v>
                </c:pt>
                <c:pt idx="140">
                  <c:v>3.0882070419202545E-3</c:v>
                </c:pt>
                <c:pt idx="141">
                  <c:v>-7.0059019250001686E-4</c:v>
                </c:pt>
                <c:pt idx="142">
                  <c:v>2.6846835111207223E-3</c:v>
                </c:pt>
                <c:pt idx="143">
                  <c:v>1.2184659154664823E-2</c:v>
                </c:pt>
                <c:pt idx="144">
                  <c:v>1.3350485021877745E-2</c:v>
                </c:pt>
                <c:pt idx="145">
                  <c:v>1.9347509702903887E-2</c:v>
                </c:pt>
                <c:pt idx="146">
                  <c:v>6.8209707443420697E-3</c:v>
                </c:pt>
                <c:pt idx="147">
                  <c:v>-2.073719602974089E-4</c:v>
                </c:pt>
                <c:pt idx="148">
                  <c:v>8.1605074024502233E-3</c:v>
                </c:pt>
                <c:pt idx="149">
                  <c:v>1.1825880349081164E-3</c:v>
                </c:pt>
                <c:pt idx="150">
                  <c:v>1.4583496393879569E-2</c:v>
                </c:pt>
                <c:pt idx="151">
                  <c:v>1.1164629937864268E-2</c:v>
                </c:pt>
                <c:pt idx="152">
                  <c:v>1.7811821474296829E-2</c:v>
                </c:pt>
                <c:pt idx="153">
                  <c:v>2.6140429472737869E-2</c:v>
                </c:pt>
                <c:pt idx="154">
                  <c:v>2.9761126111163883E-2</c:v>
                </c:pt>
                <c:pt idx="155">
                  <c:v>3.6783790203891442E-2</c:v>
                </c:pt>
                <c:pt idx="156">
                  <c:v>4.2377291354118052E-2</c:v>
                </c:pt>
                <c:pt idx="157">
                  <c:v>4.2192360173421095E-2</c:v>
                </c:pt>
                <c:pt idx="158">
                  <c:v>4.4041945648434888E-2</c:v>
                </c:pt>
                <c:pt idx="159">
                  <c:v>3.5629253143490969E-2</c:v>
                </c:pt>
                <c:pt idx="160">
                  <c:v>5.0083783471657206E-2</c:v>
                </c:pt>
                <c:pt idx="161">
                  <c:v>4.8951687190860627E-2</c:v>
                </c:pt>
                <c:pt idx="162">
                  <c:v>4.8531333075358507E-2</c:v>
                </c:pt>
                <c:pt idx="163">
                  <c:v>5.2897364631473431E-2</c:v>
                </c:pt>
                <c:pt idx="164">
                  <c:v>5.5150473637286757E-2</c:v>
                </c:pt>
                <c:pt idx="165">
                  <c:v>5.0207139342466345E-2</c:v>
                </c:pt>
                <c:pt idx="166">
                  <c:v>5.4130444420486423E-2</c:v>
                </c:pt>
                <c:pt idx="167">
                  <c:v>5.7269074799500386E-2</c:v>
                </c:pt>
                <c:pt idx="168">
                  <c:v>6.7161422001053239E-2</c:v>
                </c:pt>
                <c:pt idx="169">
                  <c:v>7.0972591598066126E-2</c:v>
                </c:pt>
                <c:pt idx="170">
                  <c:v>8.2030696249820734E-2</c:v>
                </c:pt>
                <c:pt idx="171">
                  <c:v>8.4345448982532822E-2</c:v>
                </c:pt>
                <c:pt idx="172">
                  <c:v>9.167085834887656E-2</c:v>
                </c:pt>
                <c:pt idx="173">
                  <c:v>9.0762896196072251E-2</c:v>
                </c:pt>
                <c:pt idx="174">
                  <c:v>9.992660223061689E-2</c:v>
                </c:pt>
                <c:pt idx="175">
                  <c:v>0.11482392745388892</c:v>
                </c:pt>
                <c:pt idx="176">
                  <c:v>7.4441949808189189E-2</c:v>
                </c:pt>
                <c:pt idx="177">
                  <c:v>6.5238972409338292E-2</c:v>
                </c:pt>
                <c:pt idx="178">
                  <c:v>6.5238972409338292E-2</c:v>
                </c:pt>
                <c:pt idx="179">
                  <c:v>3.4379411186786335E-2</c:v>
                </c:pt>
                <c:pt idx="180">
                  <c:v>5.5593268532392326E-2</c:v>
                </c:pt>
                <c:pt idx="181">
                  <c:v>3.794961607110392E-2</c:v>
                </c:pt>
                <c:pt idx="182">
                  <c:v>3.8061683135100166E-2</c:v>
                </c:pt>
                <c:pt idx="183">
                  <c:v>5.3513870317474233E-2</c:v>
                </c:pt>
                <c:pt idx="184">
                  <c:v>5.9785589297612018E-2</c:v>
                </c:pt>
                <c:pt idx="185">
                  <c:v>5.5318642650291849E-2</c:v>
                </c:pt>
                <c:pt idx="186">
                  <c:v>4.6160478393637128E-2</c:v>
                </c:pt>
                <c:pt idx="187">
                  <c:v>3.5741320207486993E-2</c:v>
                </c:pt>
                <c:pt idx="188">
                  <c:v>2.4638402413535987E-2</c:v>
                </c:pt>
                <c:pt idx="189">
                  <c:v>3.4850188639385493E-2</c:v>
                </c:pt>
                <c:pt idx="190">
                  <c:v>9.8755166168527087E-3</c:v>
                </c:pt>
                <c:pt idx="191">
                  <c:v>1.2212710129168469E-2</c:v>
                </c:pt>
                <c:pt idx="192">
                  <c:v>2.9256687489158661E-2</c:v>
                </c:pt>
                <c:pt idx="193">
                  <c:v>4.6132495836143317E-2</c:v>
                </c:pt>
                <c:pt idx="194">
                  <c:v>4.1217144098816494E-2</c:v>
                </c:pt>
                <c:pt idx="195">
                  <c:v>4.9596175434355017E-2</c:v>
                </c:pt>
                <c:pt idx="196">
                  <c:v>5.6949567358192121E-2</c:v>
                </c:pt>
                <c:pt idx="197">
                  <c:v>4.730947367614724E-2</c:v>
                </c:pt>
                <c:pt idx="198">
                  <c:v>6.6421560444242633E-2</c:v>
                </c:pt>
                <c:pt idx="199">
                  <c:v>5.247701051597109E-2</c:v>
                </c:pt>
                <c:pt idx="200">
                  <c:v>7.0933388650770146E-2</c:v>
                </c:pt>
                <c:pt idx="201">
                  <c:v>7.950857155680735E-2</c:v>
                </c:pt>
                <c:pt idx="202">
                  <c:v>8.9003005422461534E-2</c:v>
                </c:pt>
                <c:pt idx="203">
                  <c:v>0.10566022141934406</c:v>
                </c:pt>
                <c:pt idx="204">
                  <c:v>9.9870568698618323E-2</c:v>
                </c:pt>
                <c:pt idx="205">
                  <c:v>9.2987954227380598E-2</c:v>
                </c:pt>
                <c:pt idx="206">
                  <c:v>9.1564333062769787E-2</c:v>
                </c:pt>
                <c:pt idx="207">
                  <c:v>9.1250504233373775E-2</c:v>
                </c:pt>
                <c:pt idx="208">
                  <c:v>7.4262560405381706E-2</c:v>
                </c:pt>
                <c:pt idx="209">
                  <c:v>7.8471711755304208E-2</c:v>
                </c:pt>
                <c:pt idx="210">
                  <c:v>7.5148150195593288E-2</c:v>
                </c:pt>
                <c:pt idx="211">
                  <c:v>8.123486957802295E-2</c:v>
                </c:pt>
                <c:pt idx="212">
                  <c:v>8.5225428577842877E-2</c:v>
                </c:pt>
                <c:pt idx="213">
                  <c:v>6.5132515540242686E-2</c:v>
                </c:pt>
                <c:pt idx="214">
                  <c:v>6.1904190459825426E-2</c:v>
                </c:pt>
                <c:pt idx="215">
                  <c:v>2.5473500449639586E-2</c:v>
                </c:pt>
                <c:pt idx="216">
                  <c:v>3.7215364709195065E-2</c:v>
                </c:pt>
                <c:pt idx="217">
                  <c:v>2.3237222028528848E-2</c:v>
                </c:pt>
                <c:pt idx="218">
                  <c:v>3.5511507467582692E-2</c:v>
                </c:pt>
                <c:pt idx="219">
                  <c:v>5.4606832067986444E-2</c:v>
                </c:pt>
                <c:pt idx="220">
                  <c:v>7.8174645093600281E-2</c:v>
                </c:pt>
                <c:pt idx="221">
                  <c:v>9.9993856152416516E-2</c:v>
                </c:pt>
                <c:pt idx="222">
                  <c:v>9.8906573013816113E-2</c:v>
                </c:pt>
                <c:pt idx="223">
                  <c:v>0.11050270903997017</c:v>
                </c:pt>
                <c:pt idx="224">
                  <c:v>0.10834490493046123</c:v>
                </c:pt>
                <c:pt idx="225">
                  <c:v>0.11754227213441126</c:v>
                </c:pt>
                <c:pt idx="226">
                  <c:v>0.10678116572734964</c:v>
                </c:pt>
                <c:pt idx="227">
                  <c:v>0.12133100095182026</c:v>
                </c:pt>
                <c:pt idx="228">
                  <c:v>0.13439002950689116</c:v>
                </c:pt>
                <c:pt idx="229">
                  <c:v>0.13106085775227938</c:v>
                </c:pt>
                <c:pt idx="230">
                  <c:v>0.11953751742581531</c:v>
                </c:pt>
                <c:pt idx="231">
                  <c:v>0.12531601817375004</c:v>
                </c:pt>
                <c:pt idx="232">
                  <c:v>0.11879772428601632</c:v>
                </c:pt>
                <c:pt idx="233">
                  <c:v>0.12663872424715561</c:v>
                </c:pt>
                <c:pt idx="234">
                  <c:v>0.14404695377363863</c:v>
                </c:pt>
                <c:pt idx="235">
                  <c:v>0.14349209181453682</c:v>
                </c:pt>
                <c:pt idx="236">
                  <c:v>0.14349209181453682</c:v>
                </c:pt>
                <c:pt idx="237">
                  <c:v>0.14737619394526136</c:v>
                </c:pt>
                <c:pt idx="238">
                  <c:v>0.14188353946922883</c:v>
                </c:pt>
                <c:pt idx="239">
                  <c:v>0.1538552164686886</c:v>
                </c:pt>
                <c:pt idx="240">
                  <c:v>0.15516116037440209</c:v>
                </c:pt>
                <c:pt idx="241">
                  <c:v>0.15610271527960085</c:v>
                </c:pt>
                <c:pt idx="242">
                  <c:v>0.16702070189285489</c:v>
                </c:pt>
                <c:pt idx="243">
                  <c:v>0.16597269011856097</c:v>
                </c:pt>
                <c:pt idx="244">
                  <c:v>0.16985111363737371</c:v>
                </c:pt>
                <c:pt idx="245">
                  <c:v>0.15896117799862419</c:v>
                </c:pt>
                <c:pt idx="246">
                  <c:v>0.15980188622962843</c:v>
                </c:pt>
                <c:pt idx="247">
                  <c:v>0.1579915721189209</c:v>
                </c:pt>
                <c:pt idx="248">
                  <c:v>0.1579915721189209</c:v>
                </c:pt>
                <c:pt idx="249">
                  <c:v>0.1579915721189209</c:v>
                </c:pt>
                <c:pt idx="250">
                  <c:v>0.15413545254568972</c:v>
                </c:pt>
                <c:pt idx="251">
                  <c:v>0.16899918501656752</c:v>
                </c:pt>
                <c:pt idx="252">
                  <c:v>0.17080388893237419</c:v>
                </c:pt>
                <c:pt idx="253">
                  <c:v>0.17936230967071953</c:v>
                </c:pt>
                <c:pt idx="254">
                  <c:v>0.17677299947291769</c:v>
                </c:pt>
                <c:pt idx="255">
                  <c:v>0.17285530458979848</c:v>
                </c:pt>
                <c:pt idx="256">
                  <c:v>0.17219384892757916</c:v>
                </c:pt>
                <c:pt idx="257">
                  <c:v>0.17277115166628487</c:v>
                </c:pt>
                <c:pt idx="258">
                  <c:v>0.17627971282370347</c:v>
                </c:pt>
                <c:pt idx="259">
                  <c:v>0.17627971282370347</c:v>
                </c:pt>
                <c:pt idx="260">
                  <c:v>0.18350974887673166</c:v>
                </c:pt>
                <c:pt idx="261">
                  <c:v>0.18004606927852018</c:v>
                </c:pt>
                <c:pt idx="262">
                  <c:v>0.18243929632283429</c:v>
                </c:pt>
                <c:pt idx="263">
                  <c:v>0.18868864294037935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A-4E45-95C4-07D46FC1F25C}"/>
            </c:ext>
          </c:extLst>
        </c:ser>
        <c:ser>
          <c:idx val="4"/>
          <c:order val="4"/>
          <c:tx>
            <c:strRef>
              <c:f>'Perofrmance(2020-2021)'!$AM$2</c:f>
              <c:strCache>
                <c:ptCount val="1"/>
                <c:pt idx="0">
                  <c:v>MSCI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26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4A-4E45-95C4-07D46FC1F2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'Perofrmance(2020-2021)'!$V$3:$V$266</c:f>
              <c:numCache>
                <c:formatCode>m/d/yy</c:formatCode>
                <c:ptCount val="2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43962</c:v>
                </c:pt>
                <c:pt idx="94">
                  <c:v>43963</c:v>
                </c:pt>
                <c:pt idx="95">
                  <c:v>43964</c:v>
                </c:pt>
                <c:pt idx="96">
                  <c:v>43965</c:v>
                </c:pt>
                <c:pt idx="97">
                  <c:v>43966</c:v>
                </c:pt>
                <c:pt idx="98">
                  <c:v>43969</c:v>
                </c:pt>
                <c:pt idx="99">
                  <c:v>43970</c:v>
                </c:pt>
                <c:pt idx="100">
                  <c:v>43971</c:v>
                </c:pt>
                <c:pt idx="101">
                  <c:v>43972</c:v>
                </c:pt>
                <c:pt idx="102">
                  <c:v>43973</c:v>
                </c:pt>
                <c:pt idx="103">
                  <c:v>43976</c:v>
                </c:pt>
                <c:pt idx="104">
                  <c:v>43977</c:v>
                </c:pt>
                <c:pt idx="105">
                  <c:v>43978</c:v>
                </c:pt>
                <c:pt idx="106">
                  <c:v>43979</c:v>
                </c:pt>
                <c:pt idx="107">
                  <c:v>43980</c:v>
                </c:pt>
                <c:pt idx="108">
                  <c:v>43983</c:v>
                </c:pt>
                <c:pt idx="109">
                  <c:v>43984</c:v>
                </c:pt>
                <c:pt idx="110">
                  <c:v>43985</c:v>
                </c:pt>
                <c:pt idx="111">
                  <c:v>43986</c:v>
                </c:pt>
                <c:pt idx="112">
                  <c:v>43987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43997</c:v>
                </c:pt>
                <c:pt idx="119">
                  <c:v>43998</c:v>
                </c:pt>
                <c:pt idx="120">
                  <c:v>43999</c:v>
                </c:pt>
                <c:pt idx="121">
                  <c:v>44000</c:v>
                </c:pt>
                <c:pt idx="122">
                  <c:v>44001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44011</c:v>
                </c:pt>
                <c:pt idx="129">
                  <c:v>44012</c:v>
                </c:pt>
                <c:pt idx="130">
                  <c:v>44013</c:v>
                </c:pt>
                <c:pt idx="131">
                  <c:v>44014</c:v>
                </c:pt>
                <c:pt idx="132">
                  <c:v>44015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44032</c:v>
                </c:pt>
                <c:pt idx="144">
                  <c:v>44033</c:v>
                </c:pt>
                <c:pt idx="145">
                  <c:v>44034</c:v>
                </c:pt>
                <c:pt idx="146">
                  <c:v>44035</c:v>
                </c:pt>
                <c:pt idx="147">
                  <c:v>44036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44067</c:v>
                </c:pt>
                <c:pt idx="169">
                  <c:v>44068</c:v>
                </c:pt>
                <c:pt idx="170">
                  <c:v>44069</c:v>
                </c:pt>
                <c:pt idx="171">
                  <c:v>44070</c:v>
                </c:pt>
                <c:pt idx="172">
                  <c:v>44071</c:v>
                </c:pt>
                <c:pt idx="173">
                  <c:v>44074</c:v>
                </c:pt>
                <c:pt idx="174">
                  <c:v>44075</c:v>
                </c:pt>
                <c:pt idx="175">
                  <c:v>44076</c:v>
                </c:pt>
                <c:pt idx="176">
                  <c:v>44077</c:v>
                </c:pt>
                <c:pt idx="177">
                  <c:v>44078</c:v>
                </c:pt>
                <c:pt idx="178">
                  <c:v>44081</c:v>
                </c:pt>
                <c:pt idx="179">
                  <c:v>44082</c:v>
                </c:pt>
                <c:pt idx="180">
                  <c:v>44083</c:v>
                </c:pt>
                <c:pt idx="181">
                  <c:v>44084</c:v>
                </c:pt>
                <c:pt idx="182">
                  <c:v>44085</c:v>
                </c:pt>
                <c:pt idx="183">
                  <c:v>44088</c:v>
                </c:pt>
                <c:pt idx="184">
                  <c:v>44089</c:v>
                </c:pt>
                <c:pt idx="185">
                  <c:v>44090</c:v>
                </c:pt>
                <c:pt idx="186">
                  <c:v>44091</c:v>
                </c:pt>
                <c:pt idx="187">
                  <c:v>44092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44102</c:v>
                </c:pt>
                <c:pt idx="194">
                  <c:v>44103</c:v>
                </c:pt>
                <c:pt idx="195">
                  <c:v>44104</c:v>
                </c:pt>
                <c:pt idx="196">
                  <c:v>44105</c:v>
                </c:pt>
                <c:pt idx="197">
                  <c:v>44106</c:v>
                </c:pt>
                <c:pt idx="198">
                  <c:v>44109</c:v>
                </c:pt>
                <c:pt idx="199">
                  <c:v>44110</c:v>
                </c:pt>
                <c:pt idx="200">
                  <c:v>44111</c:v>
                </c:pt>
                <c:pt idx="201">
                  <c:v>44112</c:v>
                </c:pt>
                <c:pt idx="202">
                  <c:v>44113</c:v>
                </c:pt>
                <c:pt idx="203">
                  <c:v>44116</c:v>
                </c:pt>
                <c:pt idx="204">
                  <c:v>44117</c:v>
                </c:pt>
                <c:pt idx="205">
                  <c:v>44118</c:v>
                </c:pt>
                <c:pt idx="206">
                  <c:v>44119</c:v>
                </c:pt>
                <c:pt idx="207">
                  <c:v>44120</c:v>
                </c:pt>
                <c:pt idx="208">
                  <c:v>44123</c:v>
                </c:pt>
                <c:pt idx="209">
                  <c:v>44124</c:v>
                </c:pt>
                <c:pt idx="210">
                  <c:v>44125</c:v>
                </c:pt>
                <c:pt idx="211">
                  <c:v>44126</c:v>
                </c:pt>
                <c:pt idx="212">
                  <c:v>44127</c:v>
                </c:pt>
                <c:pt idx="213">
                  <c:v>44130</c:v>
                </c:pt>
                <c:pt idx="214">
                  <c:v>44131</c:v>
                </c:pt>
                <c:pt idx="215">
                  <c:v>44132</c:v>
                </c:pt>
                <c:pt idx="216">
                  <c:v>44133</c:v>
                </c:pt>
                <c:pt idx="217">
                  <c:v>44134</c:v>
                </c:pt>
                <c:pt idx="218">
                  <c:v>44137</c:v>
                </c:pt>
                <c:pt idx="219">
                  <c:v>44138</c:v>
                </c:pt>
                <c:pt idx="220">
                  <c:v>44139</c:v>
                </c:pt>
                <c:pt idx="221">
                  <c:v>44140</c:v>
                </c:pt>
                <c:pt idx="222">
                  <c:v>44141</c:v>
                </c:pt>
                <c:pt idx="223">
                  <c:v>44144</c:v>
                </c:pt>
                <c:pt idx="224">
                  <c:v>44145</c:v>
                </c:pt>
                <c:pt idx="225">
                  <c:v>44146</c:v>
                </c:pt>
                <c:pt idx="226">
                  <c:v>44147</c:v>
                </c:pt>
                <c:pt idx="227">
                  <c:v>44148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44158</c:v>
                </c:pt>
                <c:pt idx="234">
                  <c:v>44159</c:v>
                </c:pt>
                <c:pt idx="235">
                  <c:v>44160</c:v>
                </c:pt>
                <c:pt idx="236">
                  <c:v>44161</c:v>
                </c:pt>
                <c:pt idx="237">
                  <c:v>44162</c:v>
                </c:pt>
                <c:pt idx="238">
                  <c:v>44165</c:v>
                </c:pt>
                <c:pt idx="239">
                  <c:v>44166</c:v>
                </c:pt>
                <c:pt idx="240">
                  <c:v>44167</c:v>
                </c:pt>
                <c:pt idx="241">
                  <c:v>44168</c:v>
                </c:pt>
                <c:pt idx="242">
                  <c:v>44169</c:v>
                </c:pt>
                <c:pt idx="243">
                  <c:v>44172</c:v>
                </c:pt>
                <c:pt idx="244">
                  <c:v>44173</c:v>
                </c:pt>
                <c:pt idx="245">
                  <c:v>44174</c:v>
                </c:pt>
                <c:pt idx="246">
                  <c:v>44175</c:v>
                </c:pt>
                <c:pt idx="247">
                  <c:v>44176</c:v>
                </c:pt>
                <c:pt idx="248">
                  <c:v>44177</c:v>
                </c:pt>
                <c:pt idx="249">
                  <c:v>44178</c:v>
                </c:pt>
                <c:pt idx="250">
                  <c:v>44179</c:v>
                </c:pt>
                <c:pt idx="251">
                  <c:v>44180</c:v>
                </c:pt>
                <c:pt idx="252">
                  <c:v>44181</c:v>
                </c:pt>
                <c:pt idx="253">
                  <c:v>44182</c:v>
                </c:pt>
                <c:pt idx="254">
                  <c:v>44183</c:v>
                </c:pt>
                <c:pt idx="255">
                  <c:v>44186</c:v>
                </c:pt>
                <c:pt idx="256">
                  <c:v>44187</c:v>
                </c:pt>
                <c:pt idx="257">
                  <c:v>44188</c:v>
                </c:pt>
                <c:pt idx="258">
                  <c:v>44189</c:v>
                </c:pt>
                <c:pt idx="259">
                  <c:v>44190</c:v>
                </c:pt>
                <c:pt idx="260">
                  <c:v>44193</c:v>
                </c:pt>
                <c:pt idx="261">
                  <c:v>44194</c:v>
                </c:pt>
                <c:pt idx="262">
                  <c:v>44195</c:v>
                </c:pt>
                <c:pt idx="263">
                  <c:v>44196</c:v>
                </c:pt>
              </c:numCache>
            </c:numRef>
          </c:cat>
          <c:val>
            <c:numRef>
              <c:f>'Perofrmance(2020-2021)'!$AM$3:$AM$266</c:f>
              <c:numCache>
                <c:formatCode>General</c:formatCode>
                <c:ptCount val="264"/>
                <c:pt idx="0">
                  <c:v>4.2400369733019904E-6</c:v>
                </c:pt>
                <c:pt idx="1">
                  <c:v>7.407344592045062E-3</c:v>
                </c:pt>
                <c:pt idx="2">
                  <c:v>1.9716171925021619E-3</c:v>
                </c:pt>
                <c:pt idx="3">
                  <c:v>2.5525022578198886E-3</c:v>
                </c:pt>
                <c:pt idx="4">
                  <c:v>1.6790546413565366E-3</c:v>
                </c:pt>
                <c:pt idx="5">
                  <c:v>3.5870712792616111E-3</c:v>
                </c:pt>
                <c:pt idx="6">
                  <c:v>9.0651990485357548E-3</c:v>
                </c:pt>
                <c:pt idx="7">
                  <c:v>8.1196708035293774E-3</c:v>
                </c:pt>
                <c:pt idx="8">
                  <c:v>1.2626830105958664E-2</c:v>
                </c:pt>
                <c:pt idx="9">
                  <c:v>1.2732831030286773E-2</c:v>
                </c:pt>
                <c:pt idx="10">
                  <c:v>1.4242284192718335E-2</c:v>
                </c:pt>
                <c:pt idx="11">
                  <c:v>2.02249763617941E-2</c:v>
                </c:pt>
                <c:pt idx="12">
                  <c:v>2.4185170894690522E-2</c:v>
                </c:pt>
                <c:pt idx="13">
                  <c:v>2.3981649119980686E-2</c:v>
                </c:pt>
                <c:pt idx="14">
                  <c:v>2.1547867897408368E-2</c:v>
                </c:pt>
                <c:pt idx="15">
                  <c:v>2.1946431372882103E-2</c:v>
                </c:pt>
                <c:pt idx="16">
                  <c:v>2.021225625087486E-2</c:v>
                </c:pt>
                <c:pt idx="17">
                  <c:v>1.5620296208983309E-2</c:v>
                </c:pt>
                <c:pt idx="18">
                  <c:v>-1.0091287996025766E-3</c:v>
                </c:pt>
                <c:pt idx="19">
                  <c:v>5.9572519472372853E-3</c:v>
                </c:pt>
                <c:pt idx="20">
                  <c:v>6.3812556445494995E-3</c:v>
                </c:pt>
                <c:pt idx="21">
                  <c:v>5.7410100616079873E-3</c:v>
                </c:pt>
                <c:pt idx="22">
                  <c:v>-6.8094993788344604E-3</c:v>
                </c:pt>
                <c:pt idx="23">
                  <c:v>-2.9765059551318807E-3</c:v>
                </c:pt>
                <c:pt idx="24">
                  <c:v>1.0528011804263215E-2</c:v>
                </c:pt>
                <c:pt idx="25">
                  <c:v>1.9711931888046319E-2</c:v>
                </c:pt>
                <c:pt idx="26">
                  <c:v>2.4596454481083496E-2</c:v>
                </c:pt>
                <c:pt idx="27">
                  <c:v>1.9622891111610974E-2</c:v>
                </c:pt>
                <c:pt idx="28">
                  <c:v>2.3163321984168261E-2</c:v>
                </c:pt>
                <c:pt idx="29">
                  <c:v>2.6623192154236364E-2</c:v>
                </c:pt>
                <c:pt idx="30">
                  <c:v>3.2427802770440994E-2</c:v>
                </c:pt>
                <c:pt idx="31">
                  <c:v>3.0282344062041E-2</c:v>
                </c:pt>
                <c:pt idx="32">
                  <c:v>3.090986953406305E-2</c:v>
                </c:pt>
                <c:pt idx="33">
                  <c:v>3.0621547019890727E-2</c:v>
                </c:pt>
                <c:pt idx="34">
                  <c:v>2.6712232930671709E-2</c:v>
                </c:pt>
                <c:pt idx="35">
                  <c:v>3.0846268979465963E-2</c:v>
                </c:pt>
                <c:pt idx="36">
                  <c:v>2.6177988272058306E-2</c:v>
                </c:pt>
                <c:pt idx="37">
                  <c:v>1.8796083901852167E-2</c:v>
                </c:pt>
                <c:pt idx="38">
                  <c:v>-1.1753382489494757E-2</c:v>
                </c:pt>
                <c:pt idx="39">
                  <c:v>-3.7757529245654342E-2</c:v>
                </c:pt>
                <c:pt idx="40">
                  <c:v>-4.2336769176626543E-2</c:v>
                </c:pt>
                <c:pt idx="41">
                  <c:v>-7.6837950026923507E-2</c:v>
                </c:pt>
                <c:pt idx="42">
                  <c:v>-9.2157203610814697E-2</c:v>
                </c:pt>
                <c:pt idx="43">
                  <c:v>-6.194270014034442E-2</c:v>
                </c:pt>
                <c:pt idx="44">
                  <c:v>-7.5892421781917241E-2</c:v>
                </c:pt>
                <c:pt idx="45">
                  <c:v>-4.8921546595885546E-2</c:v>
                </c:pt>
                <c:pt idx="46">
                  <c:v>-7.0435494197508719E-2</c:v>
                </c:pt>
                <c:pt idx="47">
                  <c:v>-8.8693093403773737E-2</c:v>
                </c:pt>
                <c:pt idx="48">
                  <c:v>-0.15401934304867071</c:v>
                </c:pt>
                <c:pt idx="49">
                  <c:v>-0.12996137326317403</c:v>
                </c:pt>
                <c:pt idx="50">
                  <c:v>-0.16384774875236829</c:v>
                </c:pt>
                <c:pt idx="51">
                  <c:v>-0.24674895165085753</c:v>
                </c:pt>
                <c:pt idx="52">
                  <c:v>-0.20217768298939465</c:v>
                </c:pt>
                <c:pt idx="53">
                  <c:v>-0.27801074425368899</c:v>
                </c:pt>
                <c:pt idx="54">
                  <c:v>-0.24827112492420833</c:v>
                </c:pt>
                <c:pt idx="55">
                  <c:v>-0.28671978019648237</c:v>
                </c:pt>
                <c:pt idx="56">
                  <c:v>-0.28154693508927309</c:v>
                </c:pt>
                <c:pt idx="57">
                  <c:v>-0.29999533595932859</c:v>
                </c:pt>
                <c:pt idx="58">
                  <c:v>-0.32069943649908528</c:v>
                </c:pt>
                <c:pt idx="59">
                  <c:v>-0.26112691702671531</c:v>
                </c:pt>
                <c:pt idx="60">
                  <c:v>-0.24273363663731029</c:v>
                </c:pt>
                <c:pt idx="61">
                  <c:v>-0.20475562546905279</c:v>
                </c:pt>
                <c:pt idx="62">
                  <c:v>-0.22527316438199207</c:v>
                </c:pt>
                <c:pt idx="63">
                  <c:v>-0.20690956425139884</c:v>
                </c:pt>
                <c:pt idx="64">
                  <c:v>-0.21443562987869114</c:v>
                </c:pt>
                <c:pt idx="65">
                  <c:v>-0.2447349340886239</c:v>
                </c:pt>
                <c:pt idx="66">
                  <c:v>-0.23549165348721712</c:v>
                </c:pt>
                <c:pt idx="67">
                  <c:v>-0.24660479039377092</c:v>
                </c:pt>
                <c:pt idx="68">
                  <c:v>-0.20224552358096415</c:v>
                </c:pt>
                <c:pt idx="69">
                  <c:v>-0.19649603344541011</c:v>
                </c:pt>
                <c:pt idx="70">
                  <c:v>-0.17739890691846671</c:v>
                </c:pt>
                <c:pt idx="71">
                  <c:v>-0.16442863381768524</c:v>
                </c:pt>
                <c:pt idx="72">
                  <c:v>-0.16388590908512568</c:v>
                </c:pt>
                <c:pt idx="73">
                  <c:v>-0.17033076528427182</c:v>
                </c:pt>
                <c:pt idx="74">
                  <c:v>-0.14910514019682097</c:v>
                </c:pt>
                <c:pt idx="75">
                  <c:v>-0.16886795252854447</c:v>
                </c:pt>
                <c:pt idx="76">
                  <c:v>-0.16711681725864491</c:v>
                </c:pt>
                <c:pt idx="77">
                  <c:v>-0.1445683006355799</c:v>
                </c:pt>
                <c:pt idx="78">
                  <c:v>-0.15452390744847122</c:v>
                </c:pt>
                <c:pt idx="79">
                  <c:v>-0.1807188558684214</c:v>
                </c:pt>
                <c:pt idx="80">
                  <c:v>-0.16544624269123454</c:v>
                </c:pt>
                <c:pt idx="81">
                  <c:v>-0.1628555801006567</c:v>
                </c:pt>
                <c:pt idx="82">
                  <c:v>-0.15722905103732332</c:v>
                </c:pt>
                <c:pt idx="83">
                  <c:v>-0.14245676222296488</c:v>
                </c:pt>
                <c:pt idx="84">
                  <c:v>-0.14209211904327645</c:v>
                </c:pt>
                <c:pt idx="85">
                  <c:v>-0.12199010375370301</c:v>
                </c:pt>
                <c:pt idx="86">
                  <c:v>-0.12958400997256547</c:v>
                </c:pt>
                <c:pt idx="87">
                  <c:v>-0.14996162766539178</c:v>
                </c:pt>
                <c:pt idx="88">
                  <c:v>-0.15294661369446994</c:v>
                </c:pt>
                <c:pt idx="89">
                  <c:v>-0.14431389841719278</c:v>
                </c:pt>
                <c:pt idx="90">
                  <c:v>-0.14877017727594444</c:v>
                </c:pt>
                <c:pt idx="91">
                  <c:v>-0.14091762880172176</c:v>
                </c:pt>
                <c:pt idx="92">
                  <c:v>-0.12575101654886289</c:v>
                </c:pt>
                <c:pt idx="93">
                  <c:v>-0.12625558094866451</c:v>
                </c:pt>
                <c:pt idx="94">
                  <c:v>-0.13755103944506253</c:v>
                </c:pt>
                <c:pt idx="95">
                  <c:v>-0.1526370909954321</c:v>
                </c:pt>
                <c:pt idx="96">
                  <c:v>-0.15203924578222183</c:v>
                </c:pt>
                <c:pt idx="97">
                  <c:v>-0.14842673428112152</c:v>
                </c:pt>
                <c:pt idx="98">
                  <c:v>-0.12273635026097274</c:v>
                </c:pt>
                <c:pt idx="99">
                  <c:v>-0.12597149847146516</c:v>
                </c:pt>
                <c:pt idx="100">
                  <c:v>-0.1129715451118718</c:v>
                </c:pt>
                <c:pt idx="101">
                  <c:v>-0.12057393140468042</c:v>
                </c:pt>
                <c:pt idx="102">
                  <c:v>-0.12150673953876723</c:v>
                </c:pt>
                <c:pt idx="103">
                  <c:v>-0.11729638282445676</c:v>
                </c:pt>
                <c:pt idx="104">
                  <c:v>-0.10354170288364772</c:v>
                </c:pt>
                <c:pt idx="105">
                  <c:v>-9.3946499213471646E-2</c:v>
                </c:pt>
                <c:pt idx="106">
                  <c:v>-8.9100136953192743E-2</c:v>
                </c:pt>
                <c:pt idx="107">
                  <c:v>-8.9290938616983229E-2</c:v>
                </c:pt>
                <c:pt idx="108">
                  <c:v>-8.2489919312094928E-2</c:v>
                </c:pt>
                <c:pt idx="109">
                  <c:v>-7.2665753645370312E-2</c:v>
                </c:pt>
                <c:pt idx="110">
                  <c:v>-5.7634822575651445E-2</c:v>
                </c:pt>
                <c:pt idx="111">
                  <c:v>-5.9347797512792844E-2</c:v>
                </c:pt>
                <c:pt idx="112">
                  <c:v>-3.8885379080504046E-2</c:v>
                </c:pt>
                <c:pt idx="113">
                  <c:v>-2.9862580401699645E-2</c:v>
                </c:pt>
                <c:pt idx="114">
                  <c:v>-3.5272867579403733E-2</c:v>
                </c:pt>
                <c:pt idx="115">
                  <c:v>-3.8630976862116695E-2</c:v>
                </c:pt>
                <c:pt idx="116">
                  <c:v>-8.6509474362615024E-2</c:v>
                </c:pt>
                <c:pt idx="117">
                  <c:v>-8.226095731554639E-2</c:v>
                </c:pt>
                <c:pt idx="118">
                  <c:v>-7.9301411508306829E-2</c:v>
                </c:pt>
                <c:pt idx="119">
                  <c:v>-5.9093395294405604E-2</c:v>
                </c:pt>
                <c:pt idx="120">
                  <c:v>-5.9602199731180194E-2</c:v>
                </c:pt>
                <c:pt idx="121">
                  <c:v>-6.0560448087105923E-2</c:v>
                </c:pt>
                <c:pt idx="122">
                  <c:v>-6.3388552748178562E-2</c:v>
                </c:pt>
                <c:pt idx="123">
                  <c:v>-5.9636120026965056E-2</c:v>
                </c:pt>
                <c:pt idx="124">
                  <c:v>-5.1910772661936222E-2</c:v>
                </c:pt>
                <c:pt idx="125">
                  <c:v>-7.5621059415636682E-2</c:v>
                </c:pt>
                <c:pt idx="126">
                  <c:v>-6.9990290315329995E-2</c:v>
                </c:pt>
                <c:pt idx="127">
                  <c:v>-8.5343464195006158E-2</c:v>
                </c:pt>
                <c:pt idx="128">
                  <c:v>-7.7181393021745537E-2</c:v>
                </c:pt>
                <c:pt idx="129">
                  <c:v>-6.6432899294880166E-2</c:v>
                </c:pt>
                <c:pt idx="130">
                  <c:v>-6.2413344244360069E-2</c:v>
                </c:pt>
                <c:pt idx="131">
                  <c:v>-5.5468163682385496E-2</c:v>
                </c:pt>
                <c:pt idx="132">
                  <c:v>-5.600240834099901E-2</c:v>
                </c:pt>
                <c:pt idx="133">
                  <c:v>-3.9932668212864897E-2</c:v>
                </c:pt>
                <c:pt idx="134">
                  <c:v>-4.8887626300099352E-2</c:v>
                </c:pt>
                <c:pt idx="135">
                  <c:v>-4.4872311286552446E-2</c:v>
                </c:pt>
                <c:pt idx="136">
                  <c:v>-4.9922195321541185E-2</c:v>
                </c:pt>
                <c:pt idx="137">
                  <c:v>-4.1921245553259268E-2</c:v>
                </c:pt>
                <c:pt idx="138">
                  <c:v>-4.4397427145562607E-2</c:v>
                </c:pt>
                <c:pt idx="139">
                  <c:v>-3.7219044550066527E-2</c:v>
                </c:pt>
                <c:pt idx="140">
                  <c:v>-2.5308780692565591E-2</c:v>
                </c:pt>
                <c:pt idx="141">
                  <c:v>-2.9536097554768714E-2</c:v>
                </c:pt>
                <c:pt idx="142">
                  <c:v>-2.7369438661503209E-2</c:v>
                </c:pt>
                <c:pt idx="143">
                  <c:v>-1.9300648301651346E-2</c:v>
                </c:pt>
                <c:pt idx="144">
                  <c:v>-1.565421650476595E-2</c:v>
                </c:pt>
                <c:pt idx="145">
                  <c:v>-1.3021153544456876E-2</c:v>
                </c:pt>
                <c:pt idx="146">
                  <c:v>-2.1348586159669503E-2</c:v>
                </c:pt>
                <c:pt idx="147">
                  <c:v>-2.8361607313214021E-2</c:v>
                </c:pt>
                <c:pt idx="148">
                  <c:v>-1.9864573219076864E-2</c:v>
                </c:pt>
                <c:pt idx="149">
                  <c:v>-2.4829656514603227E-2</c:v>
                </c:pt>
                <c:pt idx="150">
                  <c:v>-1.6434383307820877E-2</c:v>
                </c:pt>
                <c:pt idx="151">
                  <c:v>-2.3091241355623016E-2</c:v>
                </c:pt>
                <c:pt idx="152">
                  <c:v>-2.2679957769230263E-2</c:v>
                </c:pt>
                <c:pt idx="153">
                  <c:v>-1.4581487150566397E-2</c:v>
                </c:pt>
                <c:pt idx="154">
                  <c:v>-9.1796800468083584E-3</c:v>
                </c:pt>
                <c:pt idx="155">
                  <c:v>-1.0727293541983318E-3</c:v>
                </c:pt>
                <c:pt idx="156">
                  <c:v>6.0208525018512482E-4</c:v>
                </c:pt>
                <c:pt idx="157">
                  <c:v>-1.0600092432788699E-3</c:v>
                </c:pt>
                <c:pt idx="158">
                  <c:v>1.017608873551179E-3</c:v>
                </c:pt>
                <c:pt idx="159">
                  <c:v>4.2400369731399046E-4</c:v>
                </c:pt>
                <c:pt idx="160">
                  <c:v>1.4132043231418923E-2</c:v>
                </c:pt>
                <c:pt idx="161">
                  <c:v>1.3402756872041621E-2</c:v>
                </c:pt>
                <c:pt idx="162">
                  <c:v>1.0909615131845518E-2</c:v>
                </c:pt>
                <c:pt idx="163">
                  <c:v>1.5052131254586154E-2</c:v>
                </c:pt>
                <c:pt idx="164">
                  <c:v>1.7341751220072199E-2</c:v>
                </c:pt>
                <c:pt idx="165">
                  <c:v>1.526413310324215E-2</c:v>
                </c:pt>
                <c:pt idx="166">
                  <c:v>1.3008433433541189E-2</c:v>
                </c:pt>
                <c:pt idx="167">
                  <c:v>1.4263484377585289E-2</c:v>
                </c:pt>
                <c:pt idx="168">
                  <c:v>2.4838136588552606E-2</c:v>
                </c:pt>
                <c:pt idx="169">
                  <c:v>2.7339758402694647E-2</c:v>
                </c:pt>
                <c:pt idx="170">
                  <c:v>3.7134243810607703E-2</c:v>
                </c:pt>
                <c:pt idx="171">
                  <c:v>3.575199175736965E-2</c:v>
                </c:pt>
                <c:pt idx="172">
                  <c:v>4.1717723778553095E-2</c:v>
                </c:pt>
                <c:pt idx="173">
                  <c:v>4.1145318787181528E-2</c:v>
                </c:pt>
                <c:pt idx="174">
                  <c:v>4.6123122193627131E-2</c:v>
                </c:pt>
                <c:pt idx="175">
                  <c:v>5.7507621466460712E-2</c:v>
                </c:pt>
                <c:pt idx="176">
                  <c:v>2.8539688866088486E-2</c:v>
                </c:pt>
                <c:pt idx="177">
                  <c:v>1.7439272070453926E-2</c:v>
                </c:pt>
                <c:pt idx="178">
                  <c:v>2.1022103312742457E-2</c:v>
                </c:pt>
                <c:pt idx="179">
                  <c:v>-1.7214550110862259E-3</c:v>
                </c:pt>
                <c:pt idx="180">
                  <c:v>1.4958850441177507E-2</c:v>
                </c:pt>
                <c:pt idx="181">
                  <c:v>3.9559544959251181E-3</c:v>
                </c:pt>
                <c:pt idx="182">
                  <c:v>4.1001157530111687E-3</c:v>
                </c:pt>
                <c:pt idx="183">
                  <c:v>1.6069740128135779E-2</c:v>
                </c:pt>
                <c:pt idx="184">
                  <c:v>2.0988183016957818E-2</c:v>
                </c:pt>
                <c:pt idx="185">
                  <c:v>1.9092886489972205E-2</c:v>
                </c:pt>
                <c:pt idx="186">
                  <c:v>1.0629772691619799E-2</c:v>
                </c:pt>
                <c:pt idx="187">
                  <c:v>4.0365151984143033E-3</c:v>
                </c:pt>
                <c:pt idx="188">
                  <c:v>-1.2287627148106828E-2</c:v>
                </c:pt>
                <c:pt idx="189">
                  <c:v>-6.3939757554666299E-3</c:v>
                </c:pt>
                <c:pt idx="190">
                  <c:v>-2.2429795587815549E-2</c:v>
                </c:pt>
                <c:pt idx="191">
                  <c:v>-2.4664295072650999E-2</c:v>
                </c:pt>
                <c:pt idx="192">
                  <c:v>-1.3406996909011037E-2</c:v>
                </c:pt>
                <c:pt idx="193">
                  <c:v>3.3665893566612315E-3</c:v>
                </c:pt>
                <c:pt idx="194">
                  <c:v>4.9184428888437992E-4</c:v>
                </c:pt>
                <c:pt idx="195">
                  <c:v>3.7312325363498822E-3</c:v>
                </c:pt>
                <c:pt idx="196">
                  <c:v>9.1372796770810005E-3</c:v>
                </c:pt>
                <c:pt idx="197">
                  <c:v>1.6705745674123751E-3</c:v>
                </c:pt>
                <c:pt idx="198">
                  <c:v>1.9092886489972427E-2</c:v>
                </c:pt>
                <c:pt idx="199">
                  <c:v>1.0218489105227269E-2</c:v>
                </c:pt>
                <c:pt idx="200">
                  <c:v>2.1590268267141388E-2</c:v>
                </c:pt>
                <c:pt idx="201">
                  <c:v>2.9209614707842446E-2</c:v>
                </c:pt>
                <c:pt idx="202">
                  <c:v>3.7859290133012369E-2</c:v>
                </c:pt>
                <c:pt idx="203">
                  <c:v>5.0647241643949625E-2</c:v>
                </c:pt>
                <c:pt idx="204">
                  <c:v>4.4821430842879373E-2</c:v>
                </c:pt>
                <c:pt idx="205">
                  <c:v>4.0339711762289232E-2</c:v>
                </c:pt>
                <c:pt idx="206">
                  <c:v>3.2843326393808603E-2</c:v>
                </c:pt>
                <c:pt idx="207">
                  <c:v>3.4628381959493026E-2</c:v>
                </c:pt>
                <c:pt idx="208">
                  <c:v>2.5109498954833276E-2</c:v>
                </c:pt>
                <c:pt idx="209">
                  <c:v>2.7237997515340728E-2</c:v>
                </c:pt>
                <c:pt idx="210">
                  <c:v>2.5168859472457061E-2</c:v>
                </c:pt>
                <c:pt idx="211">
                  <c:v>2.6512951192936951E-2</c:v>
                </c:pt>
                <c:pt idx="212">
                  <c:v>3.055794646529586E-2</c:v>
                </c:pt>
                <c:pt idx="213">
                  <c:v>1.3402756872042731E-2</c:v>
                </c:pt>
                <c:pt idx="214">
                  <c:v>9.8284057037005823E-3</c:v>
                </c:pt>
                <c:pt idx="215">
                  <c:v>-2.1971871594717474E-2</c:v>
                </c:pt>
                <c:pt idx="216">
                  <c:v>-1.6972868003406028E-2</c:v>
                </c:pt>
                <c:pt idx="217">
                  <c:v>-2.7789202321841344E-2</c:v>
                </c:pt>
                <c:pt idx="218">
                  <c:v>-1.5404054323350791E-2</c:v>
                </c:pt>
                <c:pt idx="219">
                  <c:v>4.5792399309751985E-3</c:v>
                </c:pt>
                <c:pt idx="220">
                  <c:v>2.4651574961736866E-2</c:v>
                </c:pt>
                <c:pt idx="221">
                  <c:v>4.5839039716429664E-2</c:v>
                </c:pt>
                <c:pt idx="222">
                  <c:v>4.7310332546103284E-2</c:v>
                </c:pt>
                <c:pt idx="223">
                  <c:v>6.0882690897067882E-2</c:v>
                </c:pt>
                <c:pt idx="224">
                  <c:v>6.3019669531521716E-2</c:v>
                </c:pt>
                <c:pt idx="225">
                  <c:v>7.1987347729675744E-2</c:v>
                </c:pt>
                <c:pt idx="226">
                  <c:v>6.392703744376993E-2</c:v>
                </c:pt>
                <c:pt idx="227">
                  <c:v>7.24283115748805E-2</c:v>
                </c:pt>
                <c:pt idx="228">
                  <c:v>8.6085470665307806E-2</c:v>
                </c:pt>
                <c:pt idx="229">
                  <c:v>8.478377931455916E-2</c:v>
                </c:pt>
                <c:pt idx="230">
                  <c:v>7.8394043596063723E-2</c:v>
                </c:pt>
                <c:pt idx="231">
                  <c:v>7.9644854503134743E-2</c:v>
                </c:pt>
                <c:pt idx="232">
                  <c:v>7.6977871247040808E-2</c:v>
                </c:pt>
                <c:pt idx="233">
                  <c:v>7.9895016684549125E-2</c:v>
                </c:pt>
                <c:pt idx="234">
                  <c:v>9.697812564925945E-2</c:v>
                </c:pt>
                <c:pt idx="235">
                  <c:v>9.8029654818593936E-2</c:v>
                </c:pt>
                <c:pt idx="236">
                  <c:v>9.8233176593303773E-2</c:v>
                </c:pt>
                <c:pt idx="237">
                  <c:v>0.10302441837293208</c:v>
                </c:pt>
                <c:pt idx="238">
                  <c:v>9.5260910675144972E-2</c:v>
                </c:pt>
                <c:pt idx="239">
                  <c:v>0.10622988632461272</c:v>
                </c:pt>
                <c:pt idx="240">
                  <c:v>0.10830750444144255</c:v>
                </c:pt>
                <c:pt idx="241">
                  <c:v>0.111432411690634</c:v>
                </c:pt>
                <c:pt idx="242">
                  <c:v>0.11922559964723289</c:v>
                </c:pt>
                <c:pt idx="243">
                  <c:v>0.11762286567139268</c:v>
                </c:pt>
                <c:pt idx="244">
                  <c:v>0.12023896848380944</c:v>
                </c:pt>
                <c:pt idx="245">
                  <c:v>0.11408243479883584</c:v>
                </c:pt>
                <c:pt idx="246">
                  <c:v>0.11452763868101368</c:v>
                </c:pt>
                <c:pt idx="247">
                  <c:v>0.11169105394599477</c:v>
                </c:pt>
                <c:pt idx="248">
                  <c:v>0.11064800485060666</c:v>
                </c:pt>
                <c:pt idx="249">
                  <c:v>0.12095553473226728</c:v>
                </c:pt>
                <c:pt idx="250">
                  <c:v>0.1256407755875677</c:v>
                </c:pt>
                <c:pt idx="251">
                  <c:v>0.13415476982959751</c:v>
                </c:pt>
                <c:pt idx="252">
                  <c:v>0.1305210581436318</c:v>
                </c:pt>
                <c:pt idx="253">
                  <c:v>0.12147705927996144</c:v>
                </c:pt>
                <c:pt idx="254">
                  <c:v>0.12067145225506826</c:v>
                </c:pt>
                <c:pt idx="255">
                  <c:v>0.12147705927996122</c:v>
                </c:pt>
                <c:pt idx="256">
                  <c:v>0.12067145225506803</c:v>
                </c:pt>
                <c:pt idx="257">
                  <c:v>0.12420764309065202</c:v>
                </c:pt>
                <c:pt idx="258">
                  <c:v>0.12744279130114444</c:v>
                </c:pt>
                <c:pt idx="259">
                  <c:v>0.12754031215152639</c:v>
                </c:pt>
                <c:pt idx="260">
                  <c:v>0.13497309696540993</c:v>
                </c:pt>
                <c:pt idx="261">
                  <c:v>0.13725423685694982</c:v>
                </c:pt>
                <c:pt idx="262">
                  <c:v>0.13889937120252127</c:v>
                </c:pt>
                <c:pt idx="263">
                  <c:v>0.14058690591782397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A-4E45-95C4-07D46FC1F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86576"/>
        <c:axId val="150488224"/>
      </c:lineChart>
      <c:dateAx>
        <c:axId val="1504865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50488224"/>
        <c:crosses val="autoZero"/>
        <c:auto val="1"/>
        <c:lblOffset val="100"/>
        <c:baseTimeUnit val="days"/>
      </c:dateAx>
      <c:valAx>
        <c:axId val="15048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504865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498912</xdr:colOff>
      <xdr:row>20</xdr:row>
      <xdr:rowOff>122058</xdr:rowOff>
    </xdr:from>
    <xdr:to>
      <xdr:col>26</xdr:col>
      <xdr:colOff>618705</xdr:colOff>
      <xdr:row>57</xdr:row>
      <xdr:rowOff>135621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8FD658-BB52-E942-ADA2-EC3D47434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296692</xdr:colOff>
      <xdr:row>60</xdr:row>
      <xdr:rowOff>172544</xdr:rowOff>
    </xdr:from>
    <xdr:to>
      <xdr:col>20</xdr:col>
      <xdr:colOff>279399</xdr:colOff>
      <xdr:row>100</xdr:row>
      <xdr:rowOff>25400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77F8CA9-1F3B-E44B-B751-3F6388C4F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275242</xdr:colOff>
      <xdr:row>8</xdr:row>
      <xdr:rowOff>76094</xdr:rowOff>
    </xdr:from>
    <xdr:to>
      <xdr:col>33</xdr:col>
      <xdr:colOff>318202</xdr:colOff>
      <xdr:row>37</xdr:row>
      <xdr:rowOff>137542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D5FD7-D441-204C-AE30-7368E84FD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389467</xdr:colOff>
      <xdr:row>0</xdr:row>
      <xdr:rowOff>0</xdr:rowOff>
    </xdr:from>
    <xdr:to>
      <xdr:col>14</xdr:col>
      <xdr:colOff>668867</xdr:colOff>
      <xdr:row>42</xdr:row>
      <xdr:rowOff>97367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5C33B5-5D3F-BF44-8416-387E6DCC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0"/>
          <a:ext cx="7747000" cy="8750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118533</xdr:colOff>
      <xdr:row>0</xdr:row>
      <xdr:rowOff>0</xdr:rowOff>
    </xdr:from>
    <xdr:to>
      <xdr:col>24</xdr:col>
      <xdr:colOff>296333</xdr:colOff>
      <xdr:row>42</xdr:row>
      <xdr:rowOff>8467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7C0BDF-F78D-364F-A833-064FB7313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0"/>
          <a:ext cx="7645400" cy="8661400"/>
        </a:xfrm>
        <a:prstGeom prst="rect">
          <a:avLst/>
        </a:prstGeom>
      </xdr:spPr>
    </xdr:pic>
    <xdr:clientData/>
  </xdr:twoCellAnchor>
  <xdr:twoCellAnchor editAs="oneCell">
    <xdr:from>
      <xdr:col>4</xdr:col>
      <xdr:colOff>82938</xdr:colOff>
      <xdr:row>45</xdr:row>
      <xdr:rowOff>119524</xdr:rowOff>
    </xdr:from>
    <xdr:to>
      <xdr:col>14</xdr:col>
      <xdr:colOff>279399</xdr:colOff>
      <xdr:row>93</xdr:row>
      <xdr:rowOff>64679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3A6144-0E51-BA4F-9965-3043C08D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3538" y="9390524"/>
          <a:ext cx="8578461" cy="9698755"/>
        </a:xfrm>
        <a:prstGeom prst="rect">
          <a:avLst/>
        </a:prstGeom>
      </xdr:spPr>
    </xdr:pic>
    <xdr:clientData/>
  </xdr:twoCellAnchor>
  <xdr:twoCellAnchor editAs="oneCell">
    <xdr:from>
      <xdr:col>15</xdr:col>
      <xdr:colOff>74707</xdr:colOff>
      <xdr:row>45</xdr:row>
      <xdr:rowOff>112058</xdr:rowOff>
    </xdr:from>
    <xdr:to>
      <xdr:col>24</xdr:col>
      <xdr:colOff>362324</xdr:colOff>
      <xdr:row>92</xdr:row>
      <xdr:rowOff>59017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334DE1-7D1E-BA4D-AD96-158F425A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57942" y="8665882"/>
          <a:ext cx="7683500" cy="8724900"/>
        </a:xfrm>
        <a:prstGeom prst="rect">
          <a:avLst/>
        </a:prstGeom>
      </xdr:spPr>
    </xdr:pic>
    <xdr:clientData/>
  </xdr:twoCellAnchor>
  <xdr:twoCellAnchor editAs="oneCell">
    <xdr:from>
      <xdr:col>25</xdr:col>
      <xdr:colOff>126999</xdr:colOff>
      <xdr:row>46</xdr:row>
      <xdr:rowOff>0</xdr:rowOff>
    </xdr:from>
    <xdr:to>
      <xdr:col>35</xdr:col>
      <xdr:colOff>86888</xdr:colOff>
      <xdr:row>92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68C531-4E7E-1841-BF6E-523B4B8B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29799" y="9474200"/>
          <a:ext cx="8341889" cy="9372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12700</xdr:colOff>
      <xdr:row>2</xdr:row>
      <xdr:rowOff>12700</xdr:rowOff>
    </xdr:from>
    <xdr:to>
      <xdr:col>36</xdr:col>
      <xdr:colOff>609600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80EB4-CAF3-2C4F-9722-B94BF6C7D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AndyCheungSZU/Portfolio-Management-Coursework/blob/main/1.%20Monthly_return.ipynb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8"/>
  <sheetViews>
    <sheetView zoomScale="81" workbookViewId="0">
      <selection activeCell="O8" sqref="O8"/>
    </sheetView>
  </sheetViews>
  <sheetFormatPr baseColWidth="10" defaultRowHeight="16" x14ac:dyDescent="0.2"/>
  <sheetData>
    <row r="1" spans="1:14" ht="32" thickBot="1" x14ac:dyDescent="0.4">
      <c r="A1" s="95" t="s">
        <v>41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7"/>
    </row>
    <row r="2" spans="1:14" x14ac:dyDescent="0.2">
      <c r="A2" t="s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N2" s="127" t="s">
        <v>66</v>
      </c>
    </row>
    <row r="3" spans="1:14" x14ac:dyDescent="0.2">
      <c r="A3">
        <v>2015</v>
      </c>
      <c r="B3">
        <v>1</v>
      </c>
      <c r="C3">
        <v>1.29838597164386E-2</v>
      </c>
      <c r="D3">
        <v>-0.12544223319992201</v>
      </c>
      <c r="E3">
        <v>-0.13024733284317999</v>
      </c>
      <c r="F3">
        <v>6.1424124439218797E-2</v>
      </c>
      <c r="G3">
        <v>-1.13130759493833E-2</v>
      </c>
      <c r="H3">
        <v>0.14235537878818399</v>
      </c>
      <c r="I3">
        <v>-4.2364088184760597E-2</v>
      </c>
      <c r="J3">
        <v>-1.22931840281427E-2</v>
      </c>
      <c r="K3">
        <v>-4.1558378208639203E-2</v>
      </c>
      <c r="L3">
        <v>2.1006415620471602E-2</v>
      </c>
    </row>
    <row r="4" spans="1:14" x14ac:dyDescent="0.2">
      <c r="A4">
        <v>2015</v>
      </c>
      <c r="B4">
        <v>2</v>
      </c>
      <c r="C4">
        <v>4.66561578632258E-2</v>
      </c>
      <c r="D4">
        <v>0.126884790692632</v>
      </c>
      <c r="E4">
        <v>9.3120200438938802E-2</v>
      </c>
      <c r="F4">
        <v>0.100776514888861</v>
      </c>
      <c r="G4">
        <v>8.1820105605203197E-2</v>
      </c>
      <c r="H4">
        <v>7.2292908840043399E-2</v>
      </c>
      <c r="I4">
        <v>3.0832714184499E-2</v>
      </c>
      <c r="J4">
        <v>4.55881034994036E-2</v>
      </c>
      <c r="K4">
        <v>2.4320755409177299E-2</v>
      </c>
      <c r="L4">
        <v>1.0784697078713301E-2</v>
      </c>
    </row>
    <row r="5" spans="1:14" x14ac:dyDescent="0.2">
      <c r="A5">
        <v>2015</v>
      </c>
      <c r="B5">
        <v>3</v>
      </c>
      <c r="C5">
        <v>-1.40945072373676E-2</v>
      </c>
      <c r="D5">
        <v>-1.14227931620781E-2</v>
      </c>
      <c r="E5">
        <v>-7.2747809002141894E-2</v>
      </c>
      <c r="F5">
        <v>-3.1371674485091899E-2</v>
      </c>
      <c r="G5">
        <v>-1.6582252784719101E-2</v>
      </c>
      <c r="H5">
        <v>-2.1201592700313701E-2</v>
      </c>
      <c r="I5">
        <v>-1.86324417421035E-2</v>
      </c>
      <c r="J5">
        <v>-2.1938663922430102E-2</v>
      </c>
      <c r="K5">
        <v>-2.0961917516625898E-2</v>
      </c>
      <c r="L5">
        <v>5.8765485122084599E-2</v>
      </c>
    </row>
    <row r="6" spans="1:14" x14ac:dyDescent="0.2">
      <c r="A6">
        <v>2015</v>
      </c>
      <c r="B6">
        <v>4</v>
      </c>
      <c r="C6">
        <v>-1.06904498743145E-2</v>
      </c>
      <c r="D6">
        <v>5.1179452453377697E-2</v>
      </c>
      <c r="E6">
        <v>0.19626146369290801</v>
      </c>
      <c r="F6">
        <v>5.7864303822860999E-3</v>
      </c>
      <c r="G6">
        <v>4.8928911865919703E-2</v>
      </c>
      <c r="H6">
        <v>0.133512474767228</v>
      </c>
      <c r="I6">
        <v>-1.39166470765667E-2</v>
      </c>
      <c r="J6">
        <v>-5.1894635254516402E-2</v>
      </c>
      <c r="K6">
        <v>-2.1549337947058399E-2</v>
      </c>
      <c r="L6">
        <v>-6.2371904132527602E-3</v>
      </c>
    </row>
    <row r="7" spans="1:14" x14ac:dyDescent="0.2">
      <c r="A7">
        <v>2015</v>
      </c>
      <c r="B7">
        <v>5</v>
      </c>
      <c r="C7">
        <v>-6.28680883474319E-3</v>
      </c>
      <c r="D7">
        <v>3.9835590746229298E-2</v>
      </c>
      <c r="E7">
        <v>-3.03341152354678E-2</v>
      </c>
      <c r="F7">
        <v>4.5339208502607198E-2</v>
      </c>
      <c r="G7">
        <v>-1.9825544808263301E-2</v>
      </c>
      <c r="H7">
        <v>1.7663265751322699E-2</v>
      </c>
      <c r="I7">
        <v>1.6837406723839401E-2</v>
      </c>
      <c r="J7">
        <v>2.3632730597485201E-2</v>
      </c>
      <c r="K7">
        <v>1.26761079316417E-2</v>
      </c>
      <c r="L7">
        <v>1.3651429092784899E-2</v>
      </c>
    </row>
    <row r="8" spans="1:14" x14ac:dyDescent="0.2">
      <c r="A8">
        <v>2015</v>
      </c>
      <c r="B8">
        <v>6</v>
      </c>
      <c r="C8">
        <v>-9.6824419165969493E-3</v>
      </c>
      <c r="D8">
        <v>3.0100542279941099E-2</v>
      </c>
      <c r="E8">
        <v>-5.7831997331310801E-2</v>
      </c>
      <c r="F8">
        <v>-3.7227615643548997E-2</v>
      </c>
      <c r="G8">
        <v>-5.7241180704406001E-2</v>
      </c>
      <c r="H8">
        <v>1.1322566519509501E-2</v>
      </c>
      <c r="I8">
        <v>-2.6762679910881899E-2</v>
      </c>
      <c r="J8">
        <v>-3.0047732135983701E-2</v>
      </c>
      <c r="K8">
        <v>-4.8181813913625297E-2</v>
      </c>
      <c r="L8">
        <v>3.00308878279003E-2</v>
      </c>
    </row>
    <row r="9" spans="1:14" x14ac:dyDescent="0.2">
      <c r="A9">
        <v>2015</v>
      </c>
      <c r="B9">
        <v>7</v>
      </c>
      <c r="C9">
        <v>0.21750245676572599</v>
      </c>
      <c r="D9">
        <v>1.7973670833952599E-2</v>
      </c>
      <c r="E9">
        <v>5.7757826191877998E-2</v>
      </c>
      <c r="F9">
        <v>-3.2926769981869601E-2</v>
      </c>
      <c r="G9">
        <v>1.5684870390572699E-2</v>
      </c>
      <c r="H9">
        <v>0.23511260092879399</v>
      </c>
      <c r="I9">
        <v>2.8216764949412498E-2</v>
      </c>
      <c r="J9">
        <v>-1.91834857024674E-2</v>
      </c>
      <c r="K9">
        <v>4.8710637374783601E-2</v>
      </c>
      <c r="L9">
        <v>-8.0097699511869607E-3</v>
      </c>
    </row>
    <row r="10" spans="1:14" x14ac:dyDescent="0.2">
      <c r="A10">
        <v>2015</v>
      </c>
      <c r="B10">
        <v>8</v>
      </c>
      <c r="C10">
        <v>-1.4722422320579701E-2</v>
      </c>
      <c r="D10">
        <v>-6.4643069646024606E-2</v>
      </c>
      <c r="E10">
        <v>-6.1949188127804498E-2</v>
      </c>
      <c r="F10">
        <v>-6.6195995171605099E-2</v>
      </c>
      <c r="G10">
        <v>-1.6670496475200899E-2</v>
      </c>
      <c r="H10">
        <v>-4.3383397755217899E-2</v>
      </c>
      <c r="I10">
        <v>-5.4995234648457202E-2</v>
      </c>
      <c r="J10">
        <v>-5.4254063438673401E-2</v>
      </c>
      <c r="K10">
        <v>-6.0950062156526201E-2</v>
      </c>
      <c r="L10">
        <v>-9.3997609986549102E-2</v>
      </c>
    </row>
    <row r="11" spans="1:14" x14ac:dyDescent="0.2">
      <c r="A11">
        <v>2015</v>
      </c>
      <c r="B11">
        <v>9</v>
      </c>
      <c r="C11">
        <v>-1.4587404063150001E-2</v>
      </c>
      <c r="D11">
        <v>-4.8829990763724102E-2</v>
      </c>
      <c r="E11">
        <v>1.7003898007943202E-2</v>
      </c>
      <c r="F11">
        <v>-2.18162058276932E-2</v>
      </c>
      <c r="G11">
        <v>-5.4335968363278302E-2</v>
      </c>
      <c r="H11">
        <v>-1.94973575511148E-3</v>
      </c>
      <c r="I11">
        <v>-6.7036313059867202E-3</v>
      </c>
      <c r="J11">
        <v>-2.60277281230358E-3</v>
      </c>
      <c r="K11">
        <v>-2.71560696207893E-2</v>
      </c>
      <c r="L11">
        <v>1.7474516144790799E-3</v>
      </c>
    </row>
    <row r="12" spans="1:14" x14ac:dyDescent="0.2">
      <c r="A12">
        <v>2015</v>
      </c>
      <c r="B12">
        <v>10</v>
      </c>
      <c r="C12">
        <v>0.15511383725526101</v>
      </c>
      <c r="D12">
        <v>6.1400526537652197E-2</v>
      </c>
      <c r="E12">
        <v>0.18933561185532499</v>
      </c>
      <c r="F12">
        <v>8.3408774328877305E-2</v>
      </c>
      <c r="G12">
        <v>9.1449765061386301E-2</v>
      </c>
      <c r="H12">
        <v>0.22272364473435999</v>
      </c>
      <c r="I12">
        <v>8.2271014179635393E-2</v>
      </c>
      <c r="J12">
        <v>0.10890882906973801</v>
      </c>
      <c r="K12">
        <v>4.30982410968348E-2</v>
      </c>
      <c r="L12">
        <v>0.114020296906236</v>
      </c>
    </row>
    <row r="13" spans="1:14" x14ac:dyDescent="0.2">
      <c r="A13">
        <v>2015</v>
      </c>
      <c r="B13">
        <v>11</v>
      </c>
      <c r="C13">
        <v>3.4527130055644201E-2</v>
      </c>
      <c r="D13">
        <v>3.7821047415636098E-2</v>
      </c>
      <c r="E13">
        <v>3.9444014673540799E-2</v>
      </c>
      <c r="F13">
        <v>-5.8043949826042099E-3</v>
      </c>
      <c r="G13">
        <v>-3.05034807945316E-2</v>
      </c>
      <c r="H13">
        <v>6.2150442341526599E-2</v>
      </c>
      <c r="I13">
        <v>9.4657687185886099E-3</v>
      </c>
      <c r="J13">
        <v>2.5365624567059699E-3</v>
      </c>
      <c r="K13">
        <v>-1.41891477278913E-2</v>
      </c>
      <c r="L13">
        <v>1.60728114384476E-2</v>
      </c>
    </row>
    <row r="14" spans="1:14" x14ac:dyDescent="0.2">
      <c r="A14">
        <v>2015</v>
      </c>
      <c r="B14">
        <v>12</v>
      </c>
      <c r="C14">
        <v>1.9872890692620201E-2</v>
      </c>
      <c r="D14">
        <v>-9.7482222538509602E-3</v>
      </c>
      <c r="E14">
        <v>2.0791427331994201E-2</v>
      </c>
      <c r="F14">
        <v>-0.110228344646277</v>
      </c>
      <c r="G14">
        <v>1.6941708836724901E-2</v>
      </c>
      <c r="H14">
        <v>1.66817494872189E-2</v>
      </c>
      <c r="I14">
        <v>1.46185492911941E-2</v>
      </c>
      <c r="J14">
        <v>-3.7935937645298498E-2</v>
      </c>
      <c r="K14">
        <v>-1.52882624188618E-2</v>
      </c>
      <c r="L14">
        <v>3.2187272356343798E-2</v>
      </c>
    </row>
    <row r="15" spans="1:14" x14ac:dyDescent="0.2">
      <c r="A15">
        <v>2016</v>
      </c>
      <c r="B15">
        <v>1</v>
      </c>
      <c r="C15">
        <v>-2.1413650172323599E-2</v>
      </c>
      <c r="D15">
        <v>-9.2849398327278496E-2</v>
      </c>
      <c r="E15">
        <v>-7.0295779661224602E-3</v>
      </c>
      <c r="F15">
        <v>-7.52421924568481E-2</v>
      </c>
      <c r="G15">
        <v>9.4431658072369404E-2</v>
      </c>
      <c r="H15">
        <v>-0.131515502111202</v>
      </c>
      <c r="I15">
        <v>1.6744774095363402E-2</v>
      </c>
      <c r="J15">
        <v>2.3897327604629399E-3</v>
      </c>
      <c r="K15">
        <v>-1.7191677742309199E-2</v>
      </c>
      <c r="L15">
        <v>-9.6380192633996303E-2</v>
      </c>
    </row>
    <row r="16" spans="1:14" x14ac:dyDescent="0.2">
      <c r="A16">
        <v>2016</v>
      </c>
      <c r="B16">
        <v>2</v>
      </c>
      <c r="C16">
        <v>-5.7962837457044503E-2</v>
      </c>
      <c r="D16">
        <v>-5.3781658078923301E-2</v>
      </c>
      <c r="E16">
        <v>-6.9789280017167804E-2</v>
      </c>
      <c r="F16">
        <v>-1.2875166131861499E-3</v>
      </c>
      <c r="G16">
        <v>1.5209031298800401E-2</v>
      </c>
      <c r="H16">
        <v>-5.8739319367546797E-2</v>
      </c>
      <c r="I16">
        <v>1.46731684936438E-2</v>
      </c>
      <c r="J16">
        <v>4.6380168639220398E-2</v>
      </c>
      <c r="K16">
        <v>3.3906093485565697E-2</v>
      </c>
      <c r="L16">
        <v>-3.70013811909086E-3</v>
      </c>
    </row>
    <row r="17" spans="1:12" x14ac:dyDescent="0.2">
      <c r="A17">
        <v>2016</v>
      </c>
      <c r="B17">
        <v>3</v>
      </c>
      <c r="C17">
        <v>6.3690437490404303E-2</v>
      </c>
      <c r="D17">
        <v>5.1865124029276601E-2</v>
      </c>
      <c r="E17">
        <v>8.54952447805164E-2</v>
      </c>
      <c r="F17">
        <v>0.127210771582142</v>
      </c>
      <c r="G17">
        <v>6.6035755390819295E-2</v>
      </c>
      <c r="H17">
        <v>7.4422633865960597E-2</v>
      </c>
      <c r="I17">
        <v>2.8418873575387402E-2</v>
      </c>
      <c r="J17">
        <v>6.2217438442156103E-2</v>
      </c>
      <c r="K17">
        <v>5.7464461646327701E-2</v>
      </c>
      <c r="L17">
        <v>3.76298074918592E-2</v>
      </c>
    </row>
    <row r="18" spans="1:12" x14ac:dyDescent="0.2">
      <c r="A18">
        <v>2016</v>
      </c>
      <c r="B18">
        <v>4</v>
      </c>
      <c r="C18">
        <v>-7.2119567139229401E-2</v>
      </c>
      <c r="D18">
        <v>7.5108439241615907E-2</v>
      </c>
      <c r="E18">
        <v>-9.7048777720079499E-2</v>
      </c>
      <c r="F18">
        <v>-0.13992127879536101</v>
      </c>
      <c r="G18">
        <v>-4.81191968508091E-2</v>
      </c>
      <c r="H18">
        <v>0.111094283706747</v>
      </c>
      <c r="I18">
        <v>3.5859886843427002E-2</v>
      </c>
      <c r="J18">
        <v>4.5007747011041E-3</v>
      </c>
      <c r="K18">
        <v>2.5373489715482402E-2</v>
      </c>
      <c r="L18">
        <v>0.129931107760478</v>
      </c>
    </row>
    <row r="19" spans="1:12" x14ac:dyDescent="0.2">
      <c r="A19">
        <v>2016</v>
      </c>
      <c r="B19">
        <v>5</v>
      </c>
      <c r="C19">
        <v>5.7876999520430197E-2</v>
      </c>
      <c r="D19">
        <v>3.2752994624768397E-2</v>
      </c>
      <c r="E19">
        <v>7.0196546201290094E-2</v>
      </c>
      <c r="F19">
        <v>7.1773050215490894E-2</v>
      </c>
      <c r="G19">
        <v>-7.8519090999629095E-4</v>
      </c>
      <c r="H19">
        <v>9.58170205713606E-2</v>
      </c>
      <c r="I19">
        <v>1.2621117435961299E-2</v>
      </c>
      <c r="J19">
        <v>1.23118327635911E-2</v>
      </c>
      <c r="K19">
        <v>-3.3956575381388299E-2</v>
      </c>
      <c r="L19">
        <v>-6.65011853915542E-3</v>
      </c>
    </row>
    <row r="20" spans="1:12" x14ac:dyDescent="0.2">
      <c r="A20">
        <v>2016</v>
      </c>
      <c r="B20">
        <v>6</v>
      </c>
      <c r="C20">
        <v>-6.0519393425367801E-2</v>
      </c>
      <c r="D20">
        <v>-4.7954673292601002E-2</v>
      </c>
      <c r="E20">
        <v>-3.45282315725884E-2</v>
      </c>
      <c r="F20">
        <v>-4.2659755908765098E-2</v>
      </c>
      <c r="G20">
        <v>9.7053179132366996E-2</v>
      </c>
      <c r="H20">
        <v>-9.9198704023605293E-3</v>
      </c>
      <c r="I20">
        <v>7.6404594102432194E-2</v>
      </c>
      <c r="J20">
        <v>4.0399156969889799E-2</v>
      </c>
      <c r="K20">
        <v>3.0240502369650299E-2</v>
      </c>
      <c r="L20">
        <v>3.1244029728966598E-2</v>
      </c>
    </row>
    <row r="21" spans="1:12" x14ac:dyDescent="0.2">
      <c r="A21">
        <v>2016</v>
      </c>
      <c r="B21">
        <v>7</v>
      </c>
      <c r="C21">
        <v>0.124813432123647</v>
      </c>
      <c r="D21">
        <v>3.74635677919197E-2</v>
      </c>
      <c r="E21">
        <v>0.107680107549618</v>
      </c>
      <c r="F21">
        <v>9.0062890896633205E-2</v>
      </c>
      <c r="G21">
        <v>2.3172460448950198E-3</v>
      </c>
      <c r="H21">
        <v>6.03532639335118E-2</v>
      </c>
      <c r="I21">
        <v>3.2398753009887198E-2</v>
      </c>
      <c r="J21">
        <v>1.85016999592966E-2</v>
      </c>
      <c r="K21">
        <v>-3.5913325352828701E-3</v>
      </c>
      <c r="L21">
        <v>1.71312410695851E-2</v>
      </c>
    </row>
    <row r="22" spans="1:12" x14ac:dyDescent="0.2">
      <c r="A22">
        <v>2016</v>
      </c>
      <c r="B22">
        <v>8</v>
      </c>
      <c r="C22">
        <v>-1.8829469241585699E-3</v>
      </c>
      <c r="D22">
        <v>5.5182165653625902E-2</v>
      </c>
      <c r="E22">
        <v>2.00800564008938E-2</v>
      </c>
      <c r="F22">
        <v>2.36515316987508E-2</v>
      </c>
      <c r="G22">
        <v>-5.5585758378745603E-2</v>
      </c>
      <c r="H22">
        <v>1.36397459433033E-2</v>
      </c>
      <c r="I22">
        <v>-4.0676342215167603E-2</v>
      </c>
      <c r="J22">
        <v>1.1195927809537E-2</v>
      </c>
      <c r="K22">
        <v>4.3113613616842399E-2</v>
      </c>
      <c r="L22">
        <v>-0.23285659671732001</v>
      </c>
    </row>
    <row r="23" spans="1:12" x14ac:dyDescent="0.2">
      <c r="A23">
        <v>2016</v>
      </c>
      <c r="B23">
        <v>9</v>
      </c>
      <c r="C23">
        <v>1.7990786113672701E-2</v>
      </c>
      <c r="D23">
        <v>-1.3481567004354199E-2</v>
      </c>
      <c r="E23">
        <v>2.4364672522274502E-3</v>
      </c>
      <c r="F23">
        <v>6.5504546505957995E-2</v>
      </c>
      <c r="G23">
        <v>-6.6882377811430197E-3</v>
      </c>
      <c r="H23">
        <v>8.8603186324747799E-2</v>
      </c>
      <c r="I23">
        <v>-1.0138985757532601E-2</v>
      </c>
      <c r="J23">
        <v>-1.67931088030344E-2</v>
      </c>
      <c r="K23">
        <v>-4.0002684914077803E-2</v>
      </c>
      <c r="L23">
        <v>-6.0463564154363103E-2</v>
      </c>
    </row>
    <row r="24" spans="1:12" x14ac:dyDescent="0.2">
      <c r="A24">
        <v>2016</v>
      </c>
      <c r="B24">
        <v>10</v>
      </c>
      <c r="C24">
        <v>7.2631729885843602E-3</v>
      </c>
      <c r="D24">
        <v>4.7657091072068301E-2</v>
      </c>
      <c r="E24">
        <v>4.0277800988702497E-2</v>
      </c>
      <c r="F24">
        <v>4.3342883354966499E-3</v>
      </c>
      <c r="G24">
        <v>-6.4091048702867803E-2</v>
      </c>
      <c r="H24">
        <v>-5.6717333332750003E-2</v>
      </c>
      <c r="I24">
        <v>-1.81155911538665E-2</v>
      </c>
      <c r="J24">
        <v>-6.2021264910463399E-2</v>
      </c>
      <c r="K24">
        <v>-1.17670220467158E-3</v>
      </c>
      <c r="L24">
        <v>-4.9279816192904301E-2</v>
      </c>
    </row>
    <row r="25" spans="1:12" x14ac:dyDescent="0.2">
      <c r="A25">
        <v>2016</v>
      </c>
      <c r="B25">
        <v>11</v>
      </c>
      <c r="C25">
        <v>-4.2005208674814901E-2</v>
      </c>
      <c r="D25">
        <v>0.157521992345802</v>
      </c>
      <c r="E25">
        <v>1.24681386955074E-2</v>
      </c>
      <c r="F25">
        <v>-2.1600879961102101E-2</v>
      </c>
      <c r="G25">
        <v>3.7422150906554603E-2</v>
      </c>
      <c r="H25">
        <v>-4.96948667240944E-2</v>
      </c>
      <c r="I25">
        <v>-3.3803539913552297E-2</v>
      </c>
      <c r="J25">
        <v>4.5620674376106903E-2</v>
      </c>
      <c r="K25">
        <v>9.1060284904744604E-2</v>
      </c>
      <c r="L25">
        <v>0.108623028734383</v>
      </c>
    </row>
    <row r="26" spans="1:12" x14ac:dyDescent="0.2">
      <c r="A26">
        <v>2016</v>
      </c>
      <c r="B26">
        <v>12</v>
      </c>
      <c r="C26">
        <v>2.13564046243486E-2</v>
      </c>
      <c r="D26">
        <v>7.6338015749030097E-2</v>
      </c>
      <c r="E26">
        <v>3.11980588540672E-2</v>
      </c>
      <c r="F26">
        <v>4.79551028711524E-2</v>
      </c>
      <c r="G26">
        <v>6.9739646278487805E-2</v>
      </c>
      <c r="H26">
        <v>-9.3264079326416105E-4</v>
      </c>
      <c r="I26">
        <v>3.51300841837867E-2</v>
      </c>
      <c r="J26">
        <v>3.9769147521455397E-2</v>
      </c>
      <c r="K26">
        <v>3.5187964940451601E-2</v>
      </c>
      <c r="L26">
        <v>3.5435920946936997E-2</v>
      </c>
    </row>
    <row r="27" spans="1:12" x14ac:dyDescent="0.2">
      <c r="A27">
        <v>2017</v>
      </c>
      <c r="B27">
        <v>1</v>
      </c>
      <c r="C27">
        <v>3.5005350251830797E-2</v>
      </c>
      <c r="D27">
        <v>-1.3810782221571E-2</v>
      </c>
      <c r="E27">
        <v>4.0392737470843203E-2</v>
      </c>
      <c r="F27">
        <v>4.7746393087570102E-2</v>
      </c>
      <c r="G27">
        <v>-7.2049785866872496E-2</v>
      </c>
      <c r="H27">
        <v>9.8163662809390206E-2</v>
      </c>
      <c r="I27">
        <v>-1.7012259746845101E-2</v>
      </c>
      <c r="J27">
        <v>-2.1000030609763801E-2</v>
      </c>
      <c r="K27">
        <v>7.1174603786867598E-3</v>
      </c>
      <c r="L27">
        <v>-0.15324056909560399</v>
      </c>
    </row>
    <row r="28" spans="1:12" x14ac:dyDescent="0.2">
      <c r="A28">
        <v>2017</v>
      </c>
      <c r="B28">
        <v>2</v>
      </c>
      <c r="C28">
        <v>3.0163730551131699E-2</v>
      </c>
      <c r="D28">
        <v>7.0778813247039205E-2</v>
      </c>
      <c r="E28">
        <v>-4.3639859576092201E-3</v>
      </c>
      <c r="F28">
        <v>0.13377812636605199</v>
      </c>
      <c r="G28">
        <v>1.2650625969989801E-2</v>
      </c>
      <c r="H28">
        <v>2.61815685504838E-2</v>
      </c>
      <c r="I28">
        <v>8.6257432055615493E-2</v>
      </c>
      <c r="J28">
        <v>7.2895449623997299E-2</v>
      </c>
      <c r="K28">
        <v>4.4352374840790999E-2</v>
      </c>
      <c r="L28">
        <v>0.15358030261754399</v>
      </c>
    </row>
    <row r="29" spans="1:12" x14ac:dyDescent="0.2">
      <c r="A29">
        <v>2017</v>
      </c>
      <c r="B29">
        <v>3</v>
      </c>
      <c r="C29">
        <v>3.3967253406383901E-3</v>
      </c>
      <c r="D29">
        <v>-3.0677402097133301E-2</v>
      </c>
      <c r="E29">
        <v>2.9384346401386902E-2</v>
      </c>
      <c r="F29">
        <v>4.8689514004201101E-2</v>
      </c>
      <c r="G29">
        <v>-1.7731492849188998E-2</v>
      </c>
      <c r="H29">
        <v>4.9110102573936602E-2</v>
      </c>
      <c r="I29">
        <v>1.9147495024533799E-2</v>
      </c>
      <c r="J29">
        <v>2.6723705635373501E-2</v>
      </c>
      <c r="K29">
        <v>-2.7651414909551201E-2</v>
      </c>
      <c r="L29">
        <v>-4.1086216409457997E-2</v>
      </c>
    </row>
    <row r="30" spans="1:12" x14ac:dyDescent="0.2">
      <c r="A30">
        <v>2017</v>
      </c>
      <c r="B30">
        <v>4</v>
      </c>
      <c r="C30">
        <v>9.0493079550522701E-2</v>
      </c>
      <c r="D30">
        <v>1.86518379277456E-3</v>
      </c>
      <c r="E30">
        <v>3.9477736988005198E-2</v>
      </c>
      <c r="F30" s="1">
        <v>-6.9678878634737903E-5</v>
      </c>
      <c r="G30">
        <v>-4.70197061083341E-2</v>
      </c>
      <c r="H30">
        <v>4.3370872335150898E-2</v>
      </c>
      <c r="I30">
        <v>-8.6713243519057608E-3</v>
      </c>
      <c r="J30">
        <v>2.3519765777021601E-2</v>
      </c>
      <c r="K30">
        <v>-8.8192106221975895E-3</v>
      </c>
      <c r="L30">
        <v>3.81884075350973E-2</v>
      </c>
    </row>
    <row r="31" spans="1:12" x14ac:dyDescent="0.2">
      <c r="A31">
        <v>2017</v>
      </c>
      <c r="B31">
        <v>5</v>
      </c>
      <c r="C31">
        <v>6.7678369318538503E-2</v>
      </c>
      <c r="D31">
        <v>-5.5747212135232399E-2</v>
      </c>
      <c r="E31">
        <v>2.6005037326261599E-2</v>
      </c>
      <c r="F31">
        <v>6.7807186894455404E-2</v>
      </c>
      <c r="G31">
        <v>1.5900831436643999E-2</v>
      </c>
      <c r="H31">
        <v>7.5276495549070996E-2</v>
      </c>
      <c r="I31">
        <v>4.56021046999113E-2</v>
      </c>
      <c r="J31">
        <v>5.03558369264109E-2</v>
      </c>
      <c r="K31">
        <v>4.2365512127173701E-4</v>
      </c>
      <c r="L31">
        <v>-3.7466643494090499E-2</v>
      </c>
    </row>
    <row r="32" spans="1:12" x14ac:dyDescent="0.2">
      <c r="A32">
        <v>2017</v>
      </c>
      <c r="B32">
        <v>6</v>
      </c>
      <c r="C32">
        <v>-5.8160889703825797E-2</v>
      </c>
      <c r="D32">
        <v>0.112599007308623</v>
      </c>
      <c r="E32">
        <v>-1.3029758567389801E-2</v>
      </c>
      <c r="F32">
        <v>-5.7213703495315502E-2</v>
      </c>
      <c r="G32">
        <v>-4.2452977585367299E-2</v>
      </c>
      <c r="H32">
        <v>-2.6763985489805998E-2</v>
      </c>
      <c r="I32">
        <v>3.1501005721740798E-2</v>
      </c>
      <c r="J32">
        <v>1.8193417465424799E-2</v>
      </c>
      <c r="K32">
        <v>2.4745863795365901E-2</v>
      </c>
      <c r="L32">
        <v>3.2808215933202801E-2</v>
      </c>
    </row>
    <row r="33" spans="1:12" x14ac:dyDescent="0.2">
      <c r="A33">
        <v>2017</v>
      </c>
      <c r="B33">
        <v>7</v>
      </c>
      <c r="C33">
        <v>1.7016615877347201E-2</v>
      </c>
      <c r="D33">
        <v>9.9010668522736493E-3</v>
      </c>
      <c r="E33">
        <v>5.4693115795891999E-2</v>
      </c>
      <c r="F33">
        <v>3.2703647508459797E-2</v>
      </c>
      <c r="G33">
        <v>9.7956944156420506E-2</v>
      </c>
      <c r="H33">
        <v>2.0433914562886901E-2</v>
      </c>
      <c r="I33">
        <v>3.2504278804146298E-3</v>
      </c>
      <c r="J33">
        <v>-3.3719174635127899E-2</v>
      </c>
      <c r="K33">
        <v>3.3063743667470703E-2</v>
      </c>
      <c r="L33">
        <v>2.83044151622047E-2</v>
      </c>
    </row>
    <row r="34" spans="1:12" x14ac:dyDescent="0.2">
      <c r="A34">
        <v>2017</v>
      </c>
      <c r="B34">
        <v>8</v>
      </c>
      <c r="C34">
        <v>1.03014174874409E-2</v>
      </c>
      <c r="D34">
        <v>-9.91310679398715E-3</v>
      </c>
      <c r="E34">
        <v>3.3953070784542301E-2</v>
      </c>
      <c r="F34">
        <v>0.106999431237468</v>
      </c>
      <c r="G34">
        <v>-8.8840630768300902E-3</v>
      </c>
      <c r="H34">
        <v>-7.2688792018288303E-3</v>
      </c>
      <c r="I34">
        <v>3.7072582452797299E-3</v>
      </c>
      <c r="J34">
        <v>2.15003240440696E-2</v>
      </c>
      <c r="K34">
        <v>3.5377506991030698E-2</v>
      </c>
      <c r="L34">
        <v>6.2917565006336496E-2</v>
      </c>
    </row>
    <row r="35" spans="1:12" x14ac:dyDescent="0.2">
      <c r="A35">
        <v>2017</v>
      </c>
      <c r="B35">
        <v>9</v>
      </c>
      <c r="C35">
        <v>1.9345903288885798E-2</v>
      </c>
      <c r="D35">
        <v>5.0830819167615601E-2</v>
      </c>
      <c r="E35">
        <v>-3.7449705344224601E-3</v>
      </c>
      <c r="F35">
        <v>-6.0243846775451998E-2</v>
      </c>
      <c r="G35">
        <v>3.1686396973791199E-2</v>
      </c>
      <c r="H35">
        <v>-1.9630838751038601E-2</v>
      </c>
      <c r="I35">
        <v>-1.78289460647637E-2</v>
      </c>
      <c r="J35">
        <v>2.7310148249188999E-2</v>
      </c>
      <c r="K35">
        <v>1.1923181819636501E-2</v>
      </c>
      <c r="L35">
        <v>5.3901991338766601E-2</v>
      </c>
    </row>
    <row r="36" spans="1:12" x14ac:dyDescent="0.2">
      <c r="A36">
        <v>2017</v>
      </c>
      <c r="B36">
        <v>10</v>
      </c>
      <c r="C36">
        <v>6.0921076022031499E-2</v>
      </c>
      <c r="D36">
        <v>5.9555358030590297E-2</v>
      </c>
      <c r="E36">
        <v>0.116660004772507</v>
      </c>
      <c r="F36">
        <v>9.6807790723632395E-2</v>
      </c>
      <c r="G36">
        <v>-2.1129857353795401E-2</v>
      </c>
      <c r="H36">
        <v>0.14971660411517901</v>
      </c>
      <c r="I36">
        <v>7.2302212507332195E-2</v>
      </c>
      <c r="J36">
        <v>9.6664949555365504E-2</v>
      </c>
      <c r="K36">
        <v>1.9746863258547999E-2</v>
      </c>
      <c r="L36">
        <v>-2.6769679529406801E-2</v>
      </c>
    </row>
    <row r="37" spans="1:12" x14ac:dyDescent="0.2">
      <c r="A37">
        <v>2017</v>
      </c>
      <c r="B37">
        <v>11</v>
      </c>
      <c r="C37">
        <v>3.02989696861399E-3</v>
      </c>
      <c r="D37">
        <v>3.8862764869400199E-2</v>
      </c>
      <c r="E37">
        <v>1.69838040424257E-2</v>
      </c>
      <c r="F37">
        <v>2.0277837687112801E-2</v>
      </c>
      <c r="G37">
        <v>6.3087540010839202E-2</v>
      </c>
      <c r="H37">
        <v>6.4662319782065394E-2</v>
      </c>
      <c r="I37">
        <v>5.5465857715655204E-3</v>
      </c>
      <c r="J37">
        <v>6.1586328840445403E-2</v>
      </c>
      <c r="K37">
        <v>3.2470268461305803E-2</v>
      </c>
      <c r="L37">
        <v>2.4813331993849198E-2</v>
      </c>
    </row>
    <row r="38" spans="1:12" x14ac:dyDescent="0.2">
      <c r="A38">
        <v>2017</v>
      </c>
      <c r="B38">
        <v>12</v>
      </c>
      <c r="C38">
        <v>1.6628525954238901E-2</v>
      </c>
      <c r="D38">
        <v>2.31535287257678E-2</v>
      </c>
      <c r="E38">
        <v>1.6276702524416299E-2</v>
      </c>
      <c r="F38">
        <v>-1.52458009759235E-2</v>
      </c>
      <c r="G38">
        <v>4.0086319526952498E-2</v>
      </c>
      <c r="H38">
        <v>-6.1865555953896003E-3</v>
      </c>
      <c r="I38">
        <v>2.7989520799445102E-3</v>
      </c>
      <c r="J38">
        <v>-3.1956751389284201E-2</v>
      </c>
      <c r="K38">
        <v>2.69934555833726E-2</v>
      </c>
      <c r="L38">
        <v>-3.0226210066700301E-2</v>
      </c>
    </row>
    <row r="39" spans="1:12" x14ac:dyDescent="0.2">
      <c r="A39">
        <v>2018</v>
      </c>
      <c r="B39">
        <v>1</v>
      </c>
      <c r="C39">
        <v>0.122289674675787</v>
      </c>
      <c r="D39">
        <v>8.7269212111947603E-2</v>
      </c>
      <c r="E39">
        <v>0.110708227033072</v>
      </c>
      <c r="F39">
        <v>-1.06363880486864E-2</v>
      </c>
      <c r="G39">
        <v>3.3173409662616997E-2</v>
      </c>
      <c r="H39">
        <v>0.24063896551025901</v>
      </c>
      <c r="I39">
        <v>-1.09503072860117E-2</v>
      </c>
      <c r="J39">
        <v>6.4281683383468499E-2</v>
      </c>
      <c r="K39">
        <v>8.1525595613918006E-2</v>
      </c>
      <c r="L39">
        <v>2.8243477729798599E-2</v>
      </c>
    </row>
    <row r="40" spans="1:12" x14ac:dyDescent="0.2">
      <c r="A40">
        <v>2018</v>
      </c>
      <c r="B40">
        <v>2</v>
      </c>
      <c r="C40">
        <v>-6.6231267190693999E-2</v>
      </c>
      <c r="D40">
        <v>-1.46972548411505E-3</v>
      </c>
      <c r="E40">
        <v>-8.4149134410155205E-3</v>
      </c>
      <c r="F40">
        <v>6.8185104851388595E-2</v>
      </c>
      <c r="G40">
        <v>-0.117070618080201</v>
      </c>
      <c r="H40">
        <v>4.2429085528136803E-2</v>
      </c>
      <c r="I40">
        <v>-5.4116249566018203E-2</v>
      </c>
      <c r="J40">
        <v>-5.4296622149130599E-2</v>
      </c>
      <c r="K40">
        <v>-3.3491966466252403E-2</v>
      </c>
      <c r="L40">
        <v>5.75081610987122E-2</v>
      </c>
    </row>
    <row r="41" spans="1:12" x14ac:dyDescent="0.2">
      <c r="A41">
        <v>2018</v>
      </c>
      <c r="B41">
        <v>3</v>
      </c>
      <c r="C41">
        <v>-6.0493538153550901E-2</v>
      </c>
      <c r="D41">
        <v>-4.7878695103452502E-2</v>
      </c>
      <c r="E41">
        <v>-2.6661156914470199E-2</v>
      </c>
      <c r="F41">
        <v>-5.8050677878374403E-2</v>
      </c>
      <c r="G41">
        <v>1.67576047095985E-3</v>
      </c>
      <c r="H41">
        <v>-4.3049348708110502E-2</v>
      </c>
      <c r="I41">
        <v>-1.33200637754303E-2</v>
      </c>
      <c r="J41">
        <v>-6.7895035894389805E-2</v>
      </c>
      <c r="K41">
        <v>-3.7258693698879103E-2</v>
      </c>
      <c r="L41">
        <v>-4.4562112309729597E-2</v>
      </c>
    </row>
    <row r="42" spans="1:12" x14ac:dyDescent="0.2">
      <c r="A42">
        <v>2018</v>
      </c>
      <c r="B42">
        <v>4</v>
      </c>
      <c r="C42">
        <v>-1.7895363496205501E-2</v>
      </c>
      <c r="D42">
        <v>-5.8051775357188503E-3</v>
      </c>
      <c r="E42">
        <v>2.46518747316724E-2</v>
      </c>
      <c r="F42">
        <v>-1.50200496046877E-2</v>
      </c>
      <c r="G42">
        <v>4.4980189755189998E-2</v>
      </c>
      <c r="H42">
        <v>8.2074731485199698E-2</v>
      </c>
      <c r="I42">
        <v>-1.29536528249838E-2</v>
      </c>
      <c r="J42">
        <v>-0.11447707069539299</v>
      </c>
      <c r="K42">
        <v>-2.8824945473999001E-2</v>
      </c>
      <c r="L42">
        <v>-0.17054215147814999</v>
      </c>
    </row>
    <row r="43" spans="1:12" x14ac:dyDescent="0.2">
      <c r="A43">
        <v>2018</v>
      </c>
      <c r="B43">
        <v>5</v>
      </c>
      <c r="C43">
        <v>7.9934793088498601E-2</v>
      </c>
      <c r="D43">
        <v>-1.6271229194826001E-2</v>
      </c>
      <c r="E43">
        <v>6.1467473799225097E-2</v>
      </c>
      <c r="F43">
        <v>0.135124158848409</v>
      </c>
      <c r="G43">
        <v>-3.4042533060960799E-2</v>
      </c>
      <c r="H43">
        <v>4.0539412460286903E-2</v>
      </c>
      <c r="I43">
        <v>-4.7298757914880203E-2</v>
      </c>
      <c r="J43">
        <v>2.1548959432342099E-2</v>
      </c>
      <c r="K43">
        <v>-1.13559954408732E-2</v>
      </c>
      <c r="L43">
        <v>9.3995419113466205E-3</v>
      </c>
    </row>
    <row r="44" spans="1:12" x14ac:dyDescent="0.2">
      <c r="A44">
        <v>2018</v>
      </c>
      <c r="B44">
        <v>6</v>
      </c>
      <c r="C44">
        <v>2.65363103693185E-2</v>
      </c>
      <c r="D44">
        <v>-2.6259394224400202E-2</v>
      </c>
      <c r="E44">
        <v>-2.3269734022561802E-3</v>
      </c>
      <c r="F44">
        <v>-9.4182359096441903E-3</v>
      </c>
      <c r="G44">
        <v>5.5380797746272803E-2</v>
      </c>
      <c r="H44">
        <v>4.3065287564718301E-2</v>
      </c>
      <c r="I44">
        <v>1.4379004593758101E-2</v>
      </c>
      <c r="J44">
        <v>-2.5858494274913998E-3</v>
      </c>
      <c r="K44">
        <v>-2.5479062882654599E-2</v>
      </c>
      <c r="L44">
        <v>5.1691335527194397E-2</v>
      </c>
    </row>
    <row r="45" spans="1:12" x14ac:dyDescent="0.2">
      <c r="A45">
        <v>2018</v>
      </c>
      <c r="B45">
        <v>7</v>
      </c>
      <c r="C45">
        <v>8.6814472660632497E-2</v>
      </c>
      <c r="D45">
        <v>0.109161990734568</v>
      </c>
      <c r="E45">
        <v>7.5752830626838005E-2</v>
      </c>
      <c r="F45">
        <v>2.7983277289557101E-2</v>
      </c>
      <c r="G45">
        <v>3.8336322175691301E-2</v>
      </c>
      <c r="H45">
        <v>4.56758973690174E-2</v>
      </c>
      <c r="I45">
        <v>9.2137759331744506E-2</v>
      </c>
      <c r="J45">
        <v>7.9300725402438002E-2</v>
      </c>
      <c r="K45">
        <v>6.0112518551303597E-2</v>
      </c>
      <c r="L45">
        <v>6.9304882036883106E-2</v>
      </c>
    </row>
    <row r="46" spans="1:12" x14ac:dyDescent="0.2">
      <c r="A46">
        <v>2018</v>
      </c>
      <c r="B46">
        <v>8</v>
      </c>
      <c r="C46">
        <v>3.7320759393904002E-3</v>
      </c>
      <c r="D46">
        <v>-3.2187359804387501E-3</v>
      </c>
      <c r="E46">
        <v>6.2992923466897693E-2</v>
      </c>
      <c r="F46">
        <v>0.20042209702477601</v>
      </c>
      <c r="G46">
        <v>5.2865762835208198E-2</v>
      </c>
      <c r="H46">
        <v>0.132364539611455</v>
      </c>
      <c r="I46">
        <v>2.3148271060549699E-2</v>
      </c>
      <c r="J46" s="1">
        <v>6.4667448038679897E-5</v>
      </c>
      <c r="K46">
        <v>5.4834014106533699E-2</v>
      </c>
      <c r="L46">
        <v>3.06383616821468E-2</v>
      </c>
    </row>
    <row r="47" spans="1:12" x14ac:dyDescent="0.2">
      <c r="A47">
        <v>2018</v>
      </c>
      <c r="B47">
        <v>9</v>
      </c>
      <c r="C47">
        <v>-2.00682674082985E-2</v>
      </c>
      <c r="D47">
        <v>-1.51860242831066E-2</v>
      </c>
      <c r="E47">
        <v>1.8160754157448E-2</v>
      </c>
      <c r="F47">
        <v>-8.3028072264897893E-3</v>
      </c>
      <c r="G47">
        <v>-1.8024447958352199E-2</v>
      </c>
      <c r="H47">
        <v>-4.8243219966860301E-3</v>
      </c>
      <c r="I47">
        <v>2.58369177470083E-2</v>
      </c>
      <c r="J47">
        <v>-9.9564249241945691E-4</v>
      </c>
      <c r="K47">
        <v>2.5824067449813099E-2</v>
      </c>
      <c r="L47">
        <v>2.52684513505134E-2</v>
      </c>
    </row>
    <row r="48" spans="1:12" x14ac:dyDescent="0.2">
      <c r="A48">
        <v>2018</v>
      </c>
      <c r="B48">
        <v>10</v>
      </c>
      <c r="C48">
        <v>-9.6513904829285402E-2</v>
      </c>
      <c r="D48">
        <v>-2.7087426924732198E-2</v>
      </c>
      <c r="E48">
        <v>-6.6101308642044804E-2</v>
      </c>
      <c r="F48">
        <v>-3.0477562295013701E-2</v>
      </c>
      <c r="G48">
        <v>8.1150195801569597E-2</v>
      </c>
      <c r="H48">
        <v>-0.202191707555853</v>
      </c>
      <c r="I48">
        <v>1.3172350716802001E-2</v>
      </c>
      <c r="J48">
        <v>-9.7052872221867606E-2</v>
      </c>
      <c r="K48">
        <v>-4.1240492297807699E-2</v>
      </c>
      <c r="L48">
        <v>-0.18065794956502901</v>
      </c>
    </row>
    <row r="49" spans="1:12" x14ac:dyDescent="0.2">
      <c r="A49">
        <v>2018</v>
      </c>
      <c r="B49">
        <v>11</v>
      </c>
      <c r="C49">
        <v>1.7486171695621101E-2</v>
      </c>
      <c r="D49">
        <v>1.9904634253560701E-2</v>
      </c>
      <c r="E49">
        <v>4.2683828511622397E-2</v>
      </c>
      <c r="F49">
        <v>-0.181197591322802</v>
      </c>
      <c r="G49">
        <v>5.6226944357656801E-2</v>
      </c>
      <c r="H49">
        <v>5.76717502496773E-2</v>
      </c>
      <c r="I49">
        <v>5.60429688866683E-2</v>
      </c>
      <c r="J49">
        <v>0.10028325075279899</v>
      </c>
      <c r="K49">
        <v>6.3133314453108699E-2</v>
      </c>
      <c r="L49">
        <v>5.77759728135036E-2</v>
      </c>
    </row>
    <row r="50" spans="1:12" x14ac:dyDescent="0.2">
      <c r="A50">
        <v>2018</v>
      </c>
      <c r="B50">
        <v>12</v>
      </c>
      <c r="C50">
        <v>-5.8297717346260901E-2</v>
      </c>
      <c r="D50">
        <v>-0.12204342643411401</v>
      </c>
      <c r="E50">
        <v>-8.4047260862941495E-2</v>
      </c>
      <c r="F50">
        <v>-0.116698432815557</v>
      </c>
      <c r="G50">
        <v>-6.7661564030080099E-2</v>
      </c>
      <c r="H50">
        <v>-0.11134978632261</v>
      </c>
      <c r="I50">
        <v>-0.121511237694287</v>
      </c>
      <c r="J50">
        <v>-8.3589893010936001E-2</v>
      </c>
      <c r="K50">
        <v>-6.4424543912610904E-2</v>
      </c>
      <c r="L50">
        <v>-2.7684237324941401E-2</v>
      </c>
    </row>
    <row r="51" spans="1:12" x14ac:dyDescent="0.2">
      <c r="A51">
        <v>2019</v>
      </c>
      <c r="B51">
        <v>1</v>
      </c>
      <c r="C51">
        <v>7.7447994886167895E-2</v>
      </c>
      <c r="D51">
        <v>6.8843683298126901E-2</v>
      </c>
      <c r="E51">
        <v>2.8157951741110999E-2</v>
      </c>
      <c r="F51">
        <v>5.5153973444511797E-2</v>
      </c>
      <c r="G51">
        <v>-1.04118623198464E-2</v>
      </c>
      <c r="H51">
        <v>0.14431713948591901</v>
      </c>
      <c r="I51">
        <v>3.1228300585356399E-2</v>
      </c>
      <c r="J51">
        <v>5.1222955907231901E-2</v>
      </c>
      <c r="K51">
        <v>6.6607927276749399E-3</v>
      </c>
      <c r="L51">
        <v>-4.2725773393365002E-2</v>
      </c>
    </row>
    <row r="52" spans="1:12" x14ac:dyDescent="0.2">
      <c r="A52">
        <v>2019</v>
      </c>
      <c r="B52">
        <v>2</v>
      </c>
      <c r="C52">
        <v>5.8623326532813904E-4</v>
      </c>
      <c r="D52">
        <v>8.3092390977768105E-3</v>
      </c>
      <c r="E52">
        <v>7.7357515717371303E-2</v>
      </c>
      <c r="F52">
        <v>4.4776605505965197E-2</v>
      </c>
      <c r="G52">
        <v>3.3781194629483903E-2</v>
      </c>
      <c r="H52">
        <v>-4.5906003450608301E-2</v>
      </c>
      <c r="I52">
        <v>3.3560388088041501E-2</v>
      </c>
      <c r="J52">
        <v>4.2555296017203002E-2</v>
      </c>
      <c r="K52">
        <v>-2.0628541271150401E-2</v>
      </c>
      <c r="L52">
        <v>4.63843950162732E-2</v>
      </c>
    </row>
    <row r="53" spans="1:12" x14ac:dyDescent="0.2">
      <c r="A53">
        <v>2019</v>
      </c>
      <c r="B53">
        <v>3</v>
      </c>
      <c r="C53">
        <v>4.4685068251230503E-2</v>
      </c>
      <c r="D53">
        <v>-2.9992350230635699E-2</v>
      </c>
      <c r="E53">
        <v>5.27537520755232E-2</v>
      </c>
      <c r="F53">
        <v>9.7025612499271205E-2</v>
      </c>
      <c r="G53">
        <v>3.88265776839666E-2</v>
      </c>
      <c r="H53">
        <v>8.5935766342723097E-2</v>
      </c>
      <c r="I53">
        <v>2.3053150540611501E-2</v>
      </c>
      <c r="J53">
        <v>1.88058474872732E-3</v>
      </c>
      <c r="K53">
        <v>-2.0367792145735602E-3</v>
      </c>
      <c r="L53">
        <v>-7.6461536153924495E-2</v>
      </c>
    </row>
    <row r="54" spans="1:12" x14ac:dyDescent="0.2">
      <c r="A54">
        <v>2019</v>
      </c>
      <c r="B54">
        <v>4</v>
      </c>
      <c r="C54">
        <v>1.8752768750149799E-2</v>
      </c>
      <c r="D54">
        <v>0.155171441295055</v>
      </c>
      <c r="E54">
        <v>0.10734279992292201</v>
      </c>
      <c r="F54">
        <v>5.64358872898773E-2</v>
      </c>
      <c r="G54">
        <v>-2.28442648656931E-2</v>
      </c>
      <c r="H54">
        <v>8.1858778341288504E-2</v>
      </c>
      <c r="I54">
        <v>1.00865581386875E-2</v>
      </c>
      <c r="J54">
        <v>-8.7929428870656495E-2</v>
      </c>
      <c r="K54">
        <v>7.8749601136361702E-2</v>
      </c>
      <c r="L54">
        <v>-1.82423924826348E-2</v>
      </c>
    </row>
    <row r="55" spans="1:12" x14ac:dyDescent="0.2">
      <c r="A55">
        <v>2019</v>
      </c>
      <c r="B55">
        <v>5</v>
      </c>
      <c r="C55">
        <v>-7.7116804522148405E-2</v>
      </c>
      <c r="D55">
        <v>-8.6945233348769899E-2</v>
      </c>
      <c r="E55">
        <v>-4.9480866990454099E-2</v>
      </c>
      <c r="F55">
        <v>-0.12421287545264301</v>
      </c>
      <c r="G55">
        <v>-4.9659029211017898E-2</v>
      </c>
      <c r="H55">
        <v>-7.8613288056584602E-2</v>
      </c>
      <c r="I55">
        <v>-6.4820060742233607E-2</v>
      </c>
      <c r="J55">
        <v>-0.14982397902820799</v>
      </c>
      <c r="K55">
        <v>-8.9013003309955305E-2</v>
      </c>
      <c r="L55">
        <v>-2.2830097331225801E-2</v>
      </c>
    </row>
    <row r="56" spans="1:12" x14ac:dyDescent="0.2">
      <c r="A56">
        <v>2019</v>
      </c>
      <c r="B56">
        <v>6</v>
      </c>
      <c r="C56">
        <v>-2.1418844258359701E-2</v>
      </c>
      <c r="D56">
        <v>5.5114999217527702E-2</v>
      </c>
      <c r="E56">
        <v>8.3117902770843702E-2</v>
      </c>
      <c r="F56">
        <v>0.130519309534504</v>
      </c>
      <c r="G56">
        <v>5.1150025483982502E-2</v>
      </c>
      <c r="H56">
        <v>6.6791767187321702E-2</v>
      </c>
      <c r="I56">
        <v>6.1990107644261702E-2</v>
      </c>
      <c r="J56">
        <v>8.5070243854230093E-2</v>
      </c>
      <c r="K56">
        <v>7.9779151788470906E-2</v>
      </c>
      <c r="L56">
        <v>-4.4087543047099899E-4</v>
      </c>
    </row>
    <row r="57" spans="1:12" x14ac:dyDescent="0.2">
      <c r="A57">
        <v>2019</v>
      </c>
      <c r="B57">
        <v>7</v>
      </c>
      <c r="C57">
        <v>0.12504608075174001</v>
      </c>
      <c r="D57">
        <v>4.4912772708228299E-2</v>
      </c>
      <c r="E57">
        <v>1.7243866917773899E-2</v>
      </c>
      <c r="F57">
        <v>7.6394495962320397E-2</v>
      </c>
      <c r="G57">
        <v>-2.23740583516021E-2</v>
      </c>
      <c r="H57">
        <v>-1.4179103371146E-2</v>
      </c>
      <c r="I57">
        <v>-6.5048856138135103E-2</v>
      </c>
      <c r="J57">
        <v>7.9611581728595802E-3</v>
      </c>
      <c r="K57">
        <v>-3.6309075196547802E-2</v>
      </c>
      <c r="L57">
        <v>-1.2050205750281E-2</v>
      </c>
    </row>
    <row r="58" spans="1:12" x14ac:dyDescent="0.2">
      <c r="A58">
        <v>2019</v>
      </c>
      <c r="B58">
        <v>8</v>
      </c>
      <c r="C58">
        <v>-2.2713776870851399E-2</v>
      </c>
      <c r="D58">
        <v>-5.2931021049728598E-2</v>
      </c>
      <c r="E58">
        <v>1.5036835062358599E-2</v>
      </c>
      <c r="F58">
        <v>-1.6461194493073799E-2</v>
      </c>
      <c r="G58">
        <v>5.2288760573954297E-2</v>
      </c>
      <c r="H58">
        <v>-4.8473836667546497E-2</v>
      </c>
      <c r="I58">
        <v>-6.8972628783138196E-3</v>
      </c>
      <c r="J58">
        <v>-6.5935136930391505E-2</v>
      </c>
      <c r="K58">
        <v>-9.8329800208865007E-3</v>
      </c>
      <c r="L58">
        <v>8.2413721363600007E-2</v>
      </c>
    </row>
    <row r="59" spans="1:12" x14ac:dyDescent="0.2">
      <c r="A59">
        <v>2019</v>
      </c>
      <c r="B59">
        <v>9</v>
      </c>
      <c r="C59">
        <v>2.5711224915209299E-2</v>
      </c>
      <c r="D59">
        <v>7.1272532377364806E-2</v>
      </c>
      <c r="E59">
        <v>8.48686520232644E-3</v>
      </c>
      <c r="F59">
        <v>7.2961477812250694E-2</v>
      </c>
      <c r="G59">
        <v>3.7826813881501602E-2</v>
      </c>
      <c r="H59">
        <v>-2.2732776739616399E-2</v>
      </c>
      <c r="I59">
        <v>7.9464305090306501E-3</v>
      </c>
      <c r="J59">
        <v>1.6571756752114399E-2</v>
      </c>
      <c r="K59">
        <v>2.2663588453640499E-2</v>
      </c>
      <c r="L59">
        <v>5.4920040981780903E-2</v>
      </c>
    </row>
    <row r="60" spans="1:12" x14ac:dyDescent="0.2">
      <c r="A60">
        <v>2019</v>
      </c>
      <c r="B60">
        <v>10</v>
      </c>
      <c r="C60">
        <v>3.08400623416877E-2</v>
      </c>
      <c r="D60">
        <v>6.9935267206712101E-2</v>
      </c>
      <c r="E60">
        <v>3.12160281630702E-2</v>
      </c>
      <c r="F60">
        <v>0.110684414071592</v>
      </c>
      <c r="G60">
        <v>1.22464746996566E-2</v>
      </c>
      <c r="H60">
        <v>2.3474718849273601E-2</v>
      </c>
      <c r="I60">
        <v>2.05594972774234E-2</v>
      </c>
      <c r="J60">
        <v>3.5889819419638799E-3</v>
      </c>
      <c r="K60">
        <v>2.1920956950952999E-2</v>
      </c>
      <c r="L60">
        <v>0.140840019561743</v>
      </c>
    </row>
    <row r="61" spans="1:12" x14ac:dyDescent="0.2">
      <c r="A61">
        <v>2019</v>
      </c>
      <c r="B61">
        <v>11</v>
      </c>
      <c r="C61">
        <v>3.5978642544818702E-2</v>
      </c>
      <c r="D61">
        <v>5.47549872314416E-2</v>
      </c>
      <c r="E61">
        <v>5.9462509302956101E-2</v>
      </c>
      <c r="F61">
        <v>7.7554203696882096E-2</v>
      </c>
      <c r="G61">
        <v>-3.8035046023159299E-3</v>
      </c>
      <c r="H61">
        <v>1.35873009940155E-2</v>
      </c>
      <c r="I61">
        <v>4.8489640388291698E-2</v>
      </c>
      <c r="J61">
        <v>3.78796814171449E-2</v>
      </c>
      <c r="K61">
        <v>3.6315745386240099E-2</v>
      </c>
      <c r="L61">
        <v>-7.4951402806986396E-3</v>
      </c>
    </row>
    <row r="62" spans="1:12" x14ac:dyDescent="0.2">
      <c r="A62">
        <v>2019</v>
      </c>
      <c r="B62">
        <v>12</v>
      </c>
      <c r="C62">
        <v>2.7068722061610099E-2</v>
      </c>
      <c r="D62">
        <v>5.7984215051752802E-2</v>
      </c>
      <c r="E62">
        <v>4.1749160931965998E-2</v>
      </c>
      <c r="F62">
        <v>9.8783866151102198E-2</v>
      </c>
      <c r="G62">
        <v>1.92562944957788E-2</v>
      </c>
      <c r="H62">
        <v>2.6121676875118599E-2</v>
      </c>
      <c r="I62">
        <v>6.0949937916578302E-2</v>
      </c>
      <c r="J62">
        <v>3.9170711193079903E-2</v>
      </c>
      <c r="K62">
        <v>2.8143426519996899E-2</v>
      </c>
      <c r="L62">
        <v>0.12732705058594301</v>
      </c>
    </row>
    <row r="63" spans="1:12" x14ac:dyDescent="0.2">
      <c r="A63" s="12"/>
      <c r="B63" s="12"/>
      <c r="C63" s="12"/>
      <c r="D63" s="12"/>
    </row>
    <row r="64" spans="1:12" x14ac:dyDescent="0.2">
      <c r="A64" s="12"/>
      <c r="B64" s="12"/>
      <c r="C64" s="12"/>
      <c r="D64" s="12"/>
    </row>
    <row r="66" spans="1:12" x14ac:dyDescent="0.2">
      <c r="A66" s="94" t="s">
        <v>15</v>
      </c>
      <c r="B66" t="s">
        <v>12</v>
      </c>
      <c r="C66">
        <f>AVERAGE(C3:C62)</f>
        <v>1.7194342336654036E-2</v>
      </c>
      <c r="D66">
        <f t="shared" ref="D66:L66" si="0">AVERAGE(D3:D62)</f>
        <v>1.7597932987915923E-2</v>
      </c>
      <c r="E66">
        <f t="shared" si="0"/>
        <v>2.426731690046938E-2</v>
      </c>
      <c r="F66">
        <f t="shared" si="0"/>
        <v>2.0741836274876389E-2</v>
      </c>
      <c r="G66">
        <f t="shared" si="0"/>
        <v>9.5111168898070839E-3</v>
      </c>
      <c r="H66">
        <f t="shared" si="0"/>
        <v>3.3433047229795128E-2</v>
      </c>
      <c r="I66">
        <f t="shared" si="0"/>
        <v>8.6775011050920937E-3</v>
      </c>
      <c r="J66">
        <f t="shared" si="0"/>
        <v>4.8976837683119756E-3</v>
      </c>
      <c r="K66">
        <f t="shared" si="0"/>
        <v>7.6484772090218431E-3</v>
      </c>
      <c r="L66">
        <f t="shared" si="0"/>
        <v>6.4072456205430143E-3</v>
      </c>
    </row>
    <row r="67" spans="1:12" x14ac:dyDescent="0.2">
      <c r="A67" s="94"/>
      <c r="B67" t="s">
        <v>13</v>
      </c>
      <c r="C67">
        <f>_xlfn.VAR.S(C3:C62)</f>
        <v>3.486477130197715E-3</v>
      </c>
      <c r="D67">
        <f t="shared" ref="D67:L67" si="1">_xlfn.VAR.S(D3:D62)</f>
        <v>3.7687465793662341E-3</v>
      </c>
      <c r="E67">
        <f t="shared" si="1"/>
        <v>3.8550443062720994E-3</v>
      </c>
      <c r="F67">
        <f t="shared" si="1"/>
        <v>5.8144216835082935E-3</v>
      </c>
      <c r="G67">
        <f t="shared" si="1"/>
        <v>2.3682114757010509E-3</v>
      </c>
      <c r="H67">
        <f t="shared" si="1"/>
        <v>6.8133929999791695E-3</v>
      </c>
      <c r="I67">
        <f t="shared" si="1"/>
        <v>1.6419524714199581E-3</v>
      </c>
      <c r="J67">
        <f t="shared" si="1"/>
        <v>2.9165147366554864E-3</v>
      </c>
      <c r="K67">
        <f t="shared" si="1"/>
        <v>1.5810205036093281E-3</v>
      </c>
      <c r="L67">
        <f t="shared" si="1"/>
        <v>5.5686270847418408E-3</v>
      </c>
    </row>
    <row r="68" spans="1:12" x14ac:dyDescent="0.2">
      <c r="A68" s="94"/>
      <c r="B68" t="s">
        <v>14</v>
      </c>
      <c r="C68">
        <f>SQRT(C67)</f>
        <v>5.9046398113667485E-2</v>
      </c>
      <c r="D68">
        <f t="shared" ref="D68:L68" si="2">SQRT(D67)</f>
        <v>6.1390117929241955E-2</v>
      </c>
      <c r="E68">
        <f t="shared" si="2"/>
        <v>6.2089003102579282E-2</v>
      </c>
      <c r="F68">
        <f t="shared" si="2"/>
        <v>7.625235526531815E-2</v>
      </c>
      <c r="G68">
        <f t="shared" si="2"/>
        <v>4.8664273093318174E-2</v>
      </c>
      <c r="H68">
        <f t="shared" si="2"/>
        <v>8.2543279556722055E-2</v>
      </c>
      <c r="I68">
        <f t="shared" si="2"/>
        <v>4.052101271463928E-2</v>
      </c>
      <c r="J68">
        <f t="shared" si="2"/>
        <v>5.4004765869833063E-2</v>
      </c>
      <c r="K68">
        <f t="shared" si="2"/>
        <v>3.9762048533863649E-2</v>
      </c>
      <c r="L68">
        <f t="shared" si="2"/>
        <v>7.4623234215235146E-2</v>
      </c>
    </row>
  </sheetData>
  <mergeCells count="2">
    <mergeCell ref="A66:A68"/>
    <mergeCell ref="A1:L1"/>
  </mergeCells>
  <hyperlinks>
    <hyperlink ref="N2" r:id="rId1" xr:uid="{6ED1D317-FB0D-444D-9A14-D609A4CDD649}"/>
  </hyperlinks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6E3E-1038-7341-A7B7-EF50E4A47A98}">
  <dimension ref="A1:K25"/>
  <sheetViews>
    <sheetView zoomScale="131" workbookViewId="0">
      <selection activeCell="B17" sqref="B17"/>
    </sheetView>
  </sheetViews>
  <sheetFormatPr baseColWidth="10" defaultRowHeight="16" x14ac:dyDescent="0.2"/>
  <sheetData>
    <row r="1" spans="1:11" x14ac:dyDescent="0.2">
      <c r="A1" s="6" t="s">
        <v>11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s="7" t="str" cm="1">
        <f t="array" ref="A2:A11">TRANSPOSE(B1:K1)</f>
        <v>GOOGL</v>
      </c>
      <c r="B2" s="2">
        <f>VARP(Monthly_return!$C$3:$C$62)</f>
        <v>3.4283691780277528E-3</v>
      </c>
      <c r="C2" s="2" cm="1">
        <f t="array" ref="C2:K2">TRANSPOSE(B3:B11)</f>
        <v>1.0644826863148498E-3</v>
      </c>
      <c r="D2" s="2">
        <v>2.1323006110152702E-3</v>
      </c>
      <c r="E2" s="2">
        <v>1.7626549983876698E-3</v>
      </c>
      <c r="F2" s="2">
        <v>3.5386377121551761E-4</v>
      </c>
      <c r="G2" s="2">
        <v>3.1277445573775187E-3</v>
      </c>
      <c r="H2" s="2">
        <v>6.2676904231679829E-4</v>
      </c>
      <c r="I2" s="2">
        <v>1.3662844028550008E-3</v>
      </c>
      <c r="J2" s="2">
        <v>6.4782637601709311E-4</v>
      </c>
      <c r="K2" s="2">
        <v>5.6027073344554472E-4</v>
      </c>
    </row>
    <row r="3" spans="1:11" x14ac:dyDescent="0.2">
      <c r="A3" s="8" t="str">
        <v>JPM</v>
      </c>
      <c r="B3" s="2">
        <v>1.0644826863148498E-3</v>
      </c>
      <c r="C3" s="2">
        <f>VARP(Monthly_return!$D$3:$D$62)</f>
        <v>3.7059341363767967E-3</v>
      </c>
      <c r="D3" s="2" cm="1">
        <f t="array" ref="D3:K3">TRANSPOSE(C4:C11)</f>
        <v>1.8898455828990732E-3</v>
      </c>
      <c r="E3" s="2">
        <v>1.2609461580896126E-3</v>
      </c>
      <c r="F3" s="2">
        <v>3.0848798098852655E-4</v>
      </c>
      <c r="G3" s="2">
        <v>1.5322700575403649E-3</v>
      </c>
      <c r="H3" s="2">
        <v>9.5126146033705028E-4</v>
      </c>
      <c r="I3" s="2">
        <v>1.3475647031096208E-3</v>
      </c>
      <c r="J3" s="2">
        <v>1.5918588051629266E-3</v>
      </c>
      <c r="K3" s="2">
        <v>1.4525190447717661E-3</v>
      </c>
    </row>
    <row r="4" spans="1:11" x14ac:dyDescent="0.2">
      <c r="A4" s="8" t="str">
        <v>MSFT</v>
      </c>
      <c r="B4" s="2">
        <v>2.1323006110152702E-3</v>
      </c>
      <c r="C4" s="2">
        <v>1.8898455828990732E-3</v>
      </c>
      <c r="D4" s="2">
        <f>VARP(Monthly_return!$E$3:$E$62)</f>
        <v>3.7907935678342308E-3</v>
      </c>
      <c r="E4" s="2" cm="1">
        <f t="array" ref="E4:K4">TRANSPOSE(D5:D11)</f>
        <v>2.1603342784373152E-3</v>
      </c>
      <c r="F4" s="2">
        <v>9.010345369539855E-4</v>
      </c>
      <c r="G4" s="2">
        <v>2.6866410754612601E-3</v>
      </c>
      <c r="H4" s="2">
        <v>1.0023693144125142E-3</v>
      </c>
      <c r="I4" s="2">
        <v>1.2141902795884769E-3</v>
      </c>
      <c r="J4" s="2">
        <v>1.0591388042699675E-3</v>
      </c>
      <c r="K4" s="2">
        <v>3.6833834561032466E-4</v>
      </c>
    </row>
    <row r="5" spans="1:11" x14ac:dyDescent="0.2">
      <c r="A5" s="8" t="str">
        <v>AAPL</v>
      </c>
      <c r="B5" s="2">
        <v>1.7626549983876698E-3</v>
      </c>
      <c r="C5" s="2">
        <v>1.2609461580896126E-3</v>
      </c>
      <c r="D5" s="2">
        <v>2.1603342784373152E-3</v>
      </c>
      <c r="E5" s="2">
        <f>VARP(Monthly_return!$F$3:$F$62)</f>
        <v>5.717514655449822E-3</v>
      </c>
      <c r="F5" s="2" cm="1">
        <f t="array" ref="F5:K5">TRANSPOSE(E6:E11)</f>
        <v>3.6811841300814473E-4</v>
      </c>
      <c r="G5" s="2">
        <v>2.1728758270689046E-3</v>
      </c>
      <c r="H5" s="2">
        <v>8.6102751264947159E-4</v>
      </c>
      <c r="I5" s="2">
        <v>1.4895858545939074E-3</v>
      </c>
      <c r="J5" s="2">
        <v>8.4592549453070141E-4</v>
      </c>
      <c r="K5" s="2">
        <v>6.0427373691136115E-4</v>
      </c>
    </row>
    <row r="6" spans="1:11" x14ac:dyDescent="0.2">
      <c r="A6" s="8" t="str">
        <v>VZ</v>
      </c>
      <c r="B6" s="2">
        <v>3.5386377121551761E-4</v>
      </c>
      <c r="C6" s="2">
        <v>3.0848798098852655E-4</v>
      </c>
      <c r="D6" s="2">
        <v>9.010345369539855E-4</v>
      </c>
      <c r="E6" s="2">
        <v>3.6811841300814473E-4</v>
      </c>
      <c r="F6" s="2">
        <f>VARP(Monthly_return!$G$3:$G$62)</f>
        <v>2.3287412844393671E-3</v>
      </c>
      <c r="G6" s="2" cm="1">
        <f t="array" ref="G6:K6">TRANSPOSE(F7:F11)</f>
        <v>1.5223224068034612E-4</v>
      </c>
      <c r="H6" s="2">
        <v>9.6043413524474859E-4</v>
      </c>
      <c r="I6" s="2">
        <v>7.8227449611594088E-4</v>
      </c>
      <c r="J6" s="2">
        <v>7.107501584166612E-4</v>
      </c>
      <c r="K6" s="2">
        <v>4.7046757473723948E-4</v>
      </c>
    </row>
    <row r="7" spans="1:11" x14ac:dyDescent="0.2">
      <c r="A7" s="8" t="str">
        <v>AMZN</v>
      </c>
      <c r="B7" s="2">
        <v>3.1277445573775187E-3</v>
      </c>
      <c r="C7" s="2">
        <v>1.5322700575403649E-3</v>
      </c>
      <c r="D7" s="2">
        <v>2.6866410754612601E-3</v>
      </c>
      <c r="E7" s="2">
        <v>2.1728758270689046E-3</v>
      </c>
      <c r="F7" s="2">
        <v>1.5223224068034612E-4</v>
      </c>
      <c r="G7" s="2">
        <f>VARP(Monthly_return!$H$3:$H$62)</f>
        <v>6.6998364499795153E-3</v>
      </c>
      <c r="H7" s="2" cm="1">
        <f t="array" ref="H7:K7">TRANSPOSE(G8:G11)</f>
        <v>1.0136475935269397E-3</v>
      </c>
      <c r="I7" s="2">
        <v>1.6596703963122337E-3</v>
      </c>
      <c r="J7" s="2">
        <v>1.145025181286439E-3</v>
      </c>
      <c r="K7" s="2">
        <v>9.3369883542072268E-4</v>
      </c>
    </row>
    <row r="8" spans="1:11" x14ac:dyDescent="0.2">
      <c r="A8" s="8" t="str">
        <v>JNJ</v>
      </c>
      <c r="B8" s="2">
        <v>6.2676904231679829E-4</v>
      </c>
      <c r="C8" s="2">
        <v>9.5126146033705028E-4</v>
      </c>
      <c r="D8" s="2">
        <v>1.0023693144125142E-3</v>
      </c>
      <c r="E8" s="2">
        <v>8.6102751264947159E-4</v>
      </c>
      <c r="F8" s="2">
        <v>9.6043413524474859E-4</v>
      </c>
      <c r="G8" s="2">
        <v>1.0136475935269397E-3</v>
      </c>
      <c r="H8" s="2">
        <f>VARP(Monthly_return!$I$3:$I$62)</f>
        <v>1.614586596896292E-3</v>
      </c>
      <c r="I8" s="2" cm="1">
        <f t="array" ref="I8:K8">TRANSPOSE(H9:H11)</f>
        <v>1.3868811995279239E-3</v>
      </c>
      <c r="J8" s="2">
        <v>8.9501831782141375E-4</v>
      </c>
      <c r="K8" s="2">
        <v>9.7991622476897833E-4</v>
      </c>
    </row>
    <row r="9" spans="1:11" x14ac:dyDescent="0.2">
      <c r="A9" s="8" t="str">
        <v>MMM</v>
      </c>
      <c r="B9" s="2">
        <v>1.3662844028550008E-3</v>
      </c>
      <c r="C9" s="2">
        <v>1.3475647031096208E-3</v>
      </c>
      <c r="D9" s="2">
        <v>1.2141902795884769E-3</v>
      </c>
      <c r="E9" s="2">
        <v>1.4895858545939074E-3</v>
      </c>
      <c r="F9" s="2">
        <v>7.8227449611594088E-4</v>
      </c>
      <c r="G9" s="2">
        <v>1.6596703963122337E-3</v>
      </c>
      <c r="H9" s="2">
        <v>1.3868811995279239E-3</v>
      </c>
      <c r="I9" s="2">
        <f>VARP(Monthly_return!$J$3:$J$62)</f>
        <v>2.8679061577112281E-3</v>
      </c>
      <c r="J9" s="2" cm="1">
        <f t="array" ref="J9:K9">TRANSPOSE(I10:I11)</f>
        <v>1.2977820202573649E-3</v>
      </c>
      <c r="K9" s="2">
        <v>1.6247641422627232E-3</v>
      </c>
    </row>
    <row r="10" spans="1:11" x14ac:dyDescent="0.2">
      <c r="A10" s="8" t="str">
        <v>BRK-B</v>
      </c>
      <c r="B10" s="2">
        <v>6.4782637601709311E-4</v>
      </c>
      <c r="C10" s="2">
        <v>1.5918588051629266E-3</v>
      </c>
      <c r="D10" s="2">
        <v>1.0591388042699675E-3</v>
      </c>
      <c r="E10" s="2">
        <v>8.4592549453070141E-4</v>
      </c>
      <c r="F10" s="2">
        <v>7.107501584166612E-4</v>
      </c>
      <c r="G10" s="2">
        <v>1.145025181286439E-3</v>
      </c>
      <c r="H10" s="2">
        <v>8.9501831782141375E-4</v>
      </c>
      <c r="I10" s="2">
        <v>1.2977820202573649E-3</v>
      </c>
      <c r="J10" s="2">
        <f>VARP(Monthly_return!$K$3:$K$62)</f>
        <v>1.5546701618825058E-3</v>
      </c>
      <c r="K10" s="2">
        <f>J11</f>
        <v>9.5790924750852708E-4</v>
      </c>
    </row>
    <row r="11" spans="1:11" ht="17" thickBot="1" x14ac:dyDescent="0.25">
      <c r="A11" s="9" t="str">
        <v>BMY</v>
      </c>
      <c r="B11" s="3">
        <v>5.6027073344554472E-4</v>
      </c>
      <c r="C11" s="3">
        <v>1.4525190447717661E-3</v>
      </c>
      <c r="D11" s="3">
        <v>3.6833834561032466E-4</v>
      </c>
      <c r="E11" s="3">
        <v>6.0427373691136115E-4</v>
      </c>
      <c r="F11" s="3">
        <v>4.7046757473723948E-4</v>
      </c>
      <c r="G11" s="3">
        <v>9.3369883542072268E-4</v>
      </c>
      <c r="H11" s="3">
        <v>9.7991622476897833E-4</v>
      </c>
      <c r="I11" s="3">
        <v>1.6247641422627232E-3</v>
      </c>
      <c r="J11" s="3">
        <v>9.5790924750852708E-4</v>
      </c>
      <c r="K11" s="3">
        <f>VARP(Monthly_return!$L$3:$L$62)</f>
        <v>5.4758166333294771E-3</v>
      </c>
    </row>
    <row r="14" spans="1:11" ht="17" thickBot="1" x14ac:dyDescent="0.25"/>
    <row r="15" spans="1:11" x14ac:dyDescent="0.2">
      <c r="A15" s="4"/>
      <c r="B15" s="4" t="s">
        <v>1</v>
      </c>
      <c r="C15" s="4" t="s">
        <v>2</v>
      </c>
      <c r="D15" s="4" t="s">
        <v>3</v>
      </c>
      <c r="E15" s="4" t="s">
        <v>4</v>
      </c>
      <c r="F15" s="4" t="s">
        <v>5</v>
      </c>
      <c r="G15" s="4" t="s">
        <v>6</v>
      </c>
      <c r="H15" s="4" t="s">
        <v>7</v>
      </c>
      <c r="I15" s="4" t="s">
        <v>8</v>
      </c>
      <c r="J15" s="4" t="s">
        <v>9</v>
      </c>
      <c r="K15" s="4" t="s">
        <v>10</v>
      </c>
    </row>
    <row r="16" spans="1:11" x14ac:dyDescent="0.2">
      <c r="A16" s="2" t="s">
        <v>1</v>
      </c>
      <c r="B16" s="2">
        <v>1</v>
      </c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">
      <c r="A17" s="2" t="s">
        <v>2</v>
      </c>
      <c r="B17" s="2">
        <v>0.29863861500029365</v>
      </c>
      <c r="C17" s="2">
        <v>1</v>
      </c>
      <c r="D17" s="2"/>
      <c r="E17" s="2"/>
      <c r="F17" s="2"/>
      <c r="G17" s="2"/>
      <c r="H17" s="2"/>
      <c r="I17" s="2"/>
      <c r="J17" s="2"/>
      <c r="K17" s="2"/>
    </row>
    <row r="18" spans="1:11" x14ac:dyDescent="0.2">
      <c r="A18" s="2" t="s">
        <v>3</v>
      </c>
      <c r="B18" s="2">
        <v>0.59147933077568893</v>
      </c>
      <c r="C18" s="2">
        <v>0.50421110215485687</v>
      </c>
      <c r="D18" s="2">
        <v>1</v>
      </c>
      <c r="E18" s="2"/>
      <c r="F18" s="2"/>
      <c r="G18" s="2"/>
      <c r="H18" s="2"/>
      <c r="I18" s="2"/>
      <c r="J18" s="2"/>
      <c r="K18" s="2"/>
    </row>
    <row r="19" spans="1:11" x14ac:dyDescent="0.2">
      <c r="A19" s="2" t="s">
        <v>4</v>
      </c>
      <c r="B19" s="2">
        <v>0.39812539687063736</v>
      </c>
      <c r="C19" s="2">
        <v>0.27393280919659091</v>
      </c>
      <c r="D19" s="2">
        <v>0.4640366105860757</v>
      </c>
      <c r="E19" s="2">
        <v>1</v>
      </c>
      <c r="F19" s="2"/>
      <c r="G19" s="2"/>
      <c r="H19" s="2"/>
      <c r="I19" s="2"/>
      <c r="J19" s="2"/>
      <c r="K19" s="2"/>
    </row>
    <row r="20" spans="1:11" x14ac:dyDescent="0.2">
      <c r="A20" s="2" t="s">
        <v>5</v>
      </c>
      <c r="B20" s="2">
        <v>0.12523672131770405</v>
      </c>
      <c r="C20" s="2">
        <v>0.10500954545572218</v>
      </c>
      <c r="D20" s="2">
        <v>0.30326043190964763</v>
      </c>
      <c r="E20" s="2">
        <v>0.10088422837076273</v>
      </c>
      <c r="F20" s="2">
        <v>1</v>
      </c>
      <c r="G20" s="2"/>
      <c r="H20" s="2"/>
      <c r="I20" s="2"/>
      <c r="J20" s="2"/>
      <c r="K20" s="2"/>
    </row>
    <row r="21" spans="1:11" x14ac:dyDescent="0.2">
      <c r="A21" s="2" t="s">
        <v>6</v>
      </c>
      <c r="B21" s="2">
        <v>0.65261249623457696</v>
      </c>
      <c r="C21" s="2">
        <v>0.30750654664929755</v>
      </c>
      <c r="D21" s="2">
        <v>0.53310466408949397</v>
      </c>
      <c r="E21" s="2">
        <v>0.35107440187756267</v>
      </c>
      <c r="F21" s="2">
        <v>3.854019590050993E-2</v>
      </c>
      <c r="G21" s="2">
        <v>1</v>
      </c>
      <c r="H21" s="2"/>
      <c r="I21" s="2"/>
      <c r="J21" s="2"/>
      <c r="K21" s="2"/>
    </row>
    <row r="22" spans="1:11" x14ac:dyDescent="0.2">
      <c r="A22" s="2" t="s">
        <v>7</v>
      </c>
      <c r="B22" s="2">
        <v>0.26639929730813716</v>
      </c>
      <c r="C22" s="2">
        <v>0.38888427493363165</v>
      </c>
      <c r="D22" s="2">
        <v>0.40516509527769928</v>
      </c>
      <c r="E22" s="2">
        <v>0.28338882079735367</v>
      </c>
      <c r="F22" s="2">
        <v>0.49530908552702335</v>
      </c>
      <c r="G22" s="2">
        <v>0.30819402984098027</v>
      </c>
      <c r="H22" s="2">
        <v>1</v>
      </c>
      <c r="I22" s="2"/>
      <c r="J22" s="2"/>
      <c r="K22" s="2"/>
    </row>
    <row r="23" spans="1:11" x14ac:dyDescent="0.2">
      <c r="A23" s="2" t="s">
        <v>8</v>
      </c>
      <c r="B23" s="2">
        <v>0.43572738058522231</v>
      </c>
      <c r="C23" s="2">
        <v>0.4133503507025959</v>
      </c>
      <c r="D23" s="2">
        <v>0.36824699874809269</v>
      </c>
      <c r="E23" s="2">
        <v>0.36785734163568096</v>
      </c>
      <c r="F23" s="2">
        <v>0.30270255175343841</v>
      </c>
      <c r="G23" s="2">
        <v>0.37862324967988181</v>
      </c>
      <c r="H23" s="2">
        <v>0.64450474817378367</v>
      </c>
      <c r="I23" s="2">
        <v>1</v>
      </c>
      <c r="J23" s="2"/>
      <c r="K23" s="2"/>
    </row>
    <row r="24" spans="1:11" x14ac:dyDescent="0.2">
      <c r="A24" s="2" t="s">
        <v>9</v>
      </c>
      <c r="B24" s="2">
        <v>0.28060519264591216</v>
      </c>
      <c r="C24" s="2">
        <v>0.66318785450485207</v>
      </c>
      <c r="D24" s="2">
        <v>0.43628339157549084</v>
      </c>
      <c r="E24" s="2">
        <v>0.28373266613463871</v>
      </c>
      <c r="F24" s="2">
        <v>0.373540084073198</v>
      </c>
      <c r="G24" s="2">
        <v>0.35478381992198854</v>
      </c>
      <c r="H24" s="2">
        <v>0.56491371757900288</v>
      </c>
      <c r="I24" s="2">
        <v>0.61461075142426835</v>
      </c>
      <c r="J24" s="2">
        <v>1</v>
      </c>
      <c r="K24" s="2"/>
    </row>
    <row r="25" spans="1:11" ht="17" thickBot="1" x14ac:dyDescent="0.25">
      <c r="A25" s="3" t="s">
        <v>10</v>
      </c>
      <c r="B25" s="3">
        <v>0.1293092812447352</v>
      </c>
      <c r="C25" s="3">
        <v>0.32243972253877157</v>
      </c>
      <c r="D25" s="3">
        <v>8.0845791508797074E-2</v>
      </c>
      <c r="E25" s="3">
        <v>0.10799549208632681</v>
      </c>
      <c r="F25" s="3">
        <v>0.13174818077961306</v>
      </c>
      <c r="G25" s="3">
        <v>0.15415239202317885</v>
      </c>
      <c r="H25" s="3">
        <v>0.32955949497637393</v>
      </c>
      <c r="I25" s="3">
        <v>0.40999957760293498</v>
      </c>
      <c r="J25" s="3">
        <v>0.32830748624609202</v>
      </c>
      <c r="K25" s="3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51518-2E5E-B64C-A1AF-3A8039B0EA5E}">
  <dimension ref="A1:Y41"/>
  <sheetViews>
    <sheetView topLeftCell="A16" zoomScale="135" workbookViewId="0">
      <selection activeCell="B19" sqref="B19:B28"/>
    </sheetView>
  </sheetViews>
  <sheetFormatPr baseColWidth="10" defaultRowHeight="16" x14ac:dyDescent="0.2"/>
  <cols>
    <col min="3" max="3" width="15.6640625" customWidth="1"/>
    <col min="4" max="4" width="15.5" customWidth="1"/>
  </cols>
  <sheetData>
    <row r="1" spans="1:25" ht="27" thickBot="1" x14ac:dyDescent="0.35">
      <c r="B1" t="s">
        <v>12</v>
      </c>
      <c r="C1" t="s">
        <v>13</v>
      </c>
      <c r="N1" s="10"/>
      <c r="O1" s="98" t="s">
        <v>23</v>
      </c>
      <c r="P1" s="99"/>
      <c r="Q1" s="99"/>
      <c r="R1" s="99"/>
      <c r="S1" s="99"/>
      <c r="T1" s="99"/>
      <c r="U1" s="99"/>
      <c r="V1" s="99"/>
      <c r="W1" s="99"/>
      <c r="X1" s="99"/>
      <c r="Y1" s="100"/>
    </row>
    <row r="2" spans="1:25" x14ac:dyDescent="0.2">
      <c r="A2" s="12" t="str" cm="1">
        <f t="array" ref="A2:A11">TRANSPOSE(P2:Y2)</f>
        <v>GOOGL</v>
      </c>
      <c r="B2" cm="1">
        <f t="array" ref="B2:B11">TRANSPOSE(Mean)</f>
        <v>1.7194342336654036E-2</v>
      </c>
      <c r="C2" cm="1">
        <f t="array" ref="C2:C11">TRANSPOSE(Variance)</f>
        <v>3.486477130197715E-3</v>
      </c>
      <c r="O2" t="str" cm="1">
        <f t="array" ref="O2:Y12">COV</f>
        <v>COV</v>
      </c>
      <c r="P2" t="str">
        <v>GOOGL</v>
      </c>
      <c r="Q2" t="str">
        <v>JPM</v>
      </c>
      <c r="R2" t="str">
        <v>MSFT</v>
      </c>
      <c r="S2" t="str">
        <v>AAPL</v>
      </c>
      <c r="T2" t="str">
        <v>VZ</v>
      </c>
      <c r="U2" t="str">
        <v>AMZN</v>
      </c>
      <c r="V2" t="str">
        <v>JNJ</v>
      </c>
      <c r="W2" t="str">
        <v>MMM</v>
      </c>
      <c r="X2" t="str">
        <v>BRK-B</v>
      </c>
      <c r="Y2" t="str">
        <v>BMY</v>
      </c>
    </row>
    <row r="3" spans="1:25" x14ac:dyDescent="0.2">
      <c r="A3" s="12" t="str">
        <v>JPM</v>
      </c>
      <c r="B3">
        <v>1.7597932987915923E-2</v>
      </c>
      <c r="C3">
        <v>3.7687465793662341E-3</v>
      </c>
      <c r="O3" t="str">
        <v>GOOGL</v>
      </c>
      <c r="P3" s="11">
        <v>3.4283691780277528E-3</v>
      </c>
      <c r="Q3" s="11">
        <v>1.0644826863148498E-3</v>
      </c>
      <c r="R3" s="11">
        <v>2.1323006110152702E-3</v>
      </c>
      <c r="S3" s="11">
        <v>1.7626549983876698E-3</v>
      </c>
      <c r="T3" s="11">
        <v>3.5386377121551761E-4</v>
      </c>
      <c r="U3" s="11">
        <v>3.1277445573775187E-3</v>
      </c>
      <c r="V3" s="11">
        <v>6.2676904231679829E-4</v>
      </c>
      <c r="W3" s="11">
        <v>1.3662844028550008E-3</v>
      </c>
      <c r="X3" s="11">
        <v>6.4782637601709311E-4</v>
      </c>
      <c r="Y3" s="11">
        <v>5.6027073344554472E-4</v>
      </c>
    </row>
    <row r="4" spans="1:25" x14ac:dyDescent="0.2">
      <c r="A4" t="str">
        <v>MSFT</v>
      </c>
      <c r="B4">
        <v>2.426731690046938E-2</v>
      </c>
      <c r="C4">
        <v>3.8550443062720994E-3</v>
      </c>
      <c r="O4" t="str">
        <v>JPM</v>
      </c>
      <c r="P4" s="11">
        <v>1.0644826863148498E-3</v>
      </c>
      <c r="Q4" s="11">
        <v>3.7059341363767967E-3</v>
      </c>
      <c r="R4" s="11">
        <v>1.8898455828990732E-3</v>
      </c>
      <c r="S4" s="11">
        <v>1.2609461580896126E-3</v>
      </c>
      <c r="T4" s="11">
        <v>3.0848798098852655E-4</v>
      </c>
      <c r="U4" s="11">
        <v>1.5322700575403649E-3</v>
      </c>
      <c r="V4" s="11">
        <v>9.5126146033705028E-4</v>
      </c>
      <c r="W4" s="11">
        <v>1.3475647031096208E-3</v>
      </c>
      <c r="X4" s="11">
        <v>1.5918588051629266E-3</v>
      </c>
      <c r="Y4" s="11">
        <v>1.4525190447717661E-3</v>
      </c>
    </row>
    <row r="5" spans="1:25" x14ac:dyDescent="0.2">
      <c r="A5" t="str">
        <v>AAPL</v>
      </c>
      <c r="B5">
        <v>2.0741836274876389E-2</v>
      </c>
      <c r="C5">
        <v>5.8144216835082935E-3</v>
      </c>
      <c r="O5" t="str">
        <v>MSFT</v>
      </c>
      <c r="P5" s="11">
        <v>2.1323006110152702E-3</v>
      </c>
      <c r="Q5" s="11">
        <v>1.8898455828990732E-3</v>
      </c>
      <c r="R5" s="11">
        <v>3.7907935678342308E-3</v>
      </c>
      <c r="S5" s="11">
        <v>2.1603342784373152E-3</v>
      </c>
      <c r="T5" s="11">
        <v>9.010345369539855E-4</v>
      </c>
      <c r="U5" s="11">
        <v>2.6866410754612601E-3</v>
      </c>
      <c r="V5" s="11">
        <v>1.0023693144125142E-3</v>
      </c>
      <c r="W5" s="11">
        <v>1.2141902795884769E-3</v>
      </c>
      <c r="X5" s="11">
        <v>1.0591388042699675E-3</v>
      </c>
      <c r="Y5" s="11">
        <v>3.6833834561032466E-4</v>
      </c>
    </row>
    <row r="6" spans="1:25" x14ac:dyDescent="0.2">
      <c r="A6" t="str">
        <v>VZ</v>
      </c>
      <c r="B6">
        <v>9.5111168898070839E-3</v>
      </c>
      <c r="C6">
        <v>2.3682114757010509E-3</v>
      </c>
      <c r="O6" t="str">
        <v>AAPL</v>
      </c>
      <c r="P6" s="11">
        <v>1.7626549983876698E-3</v>
      </c>
      <c r="Q6" s="11">
        <v>1.2609461580896126E-3</v>
      </c>
      <c r="R6" s="11">
        <v>2.1603342784373152E-3</v>
      </c>
      <c r="S6" s="11">
        <v>5.717514655449822E-3</v>
      </c>
      <c r="T6" s="11">
        <v>3.6811841300814473E-4</v>
      </c>
      <c r="U6" s="11">
        <v>2.1728758270689046E-3</v>
      </c>
      <c r="V6" s="11">
        <v>8.6102751264947159E-4</v>
      </c>
      <c r="W6" s="11">
        <v>1.4895858545939074E-3</v>
      </c>
      <c r="X6" s="11">
        <v>8.4592549453070141E-4</v>
      </c>
      <c r="Y6" s="11">
        <v>6.0427373691136115E-4</v>
      </c>
    </row>
    <row r="7" spans="1:25" x14ac:dyDescent="0.2">
      <c r="A7" t="str">
        <v>AMZN</v>
      </c>
      <c r="B7">
        <v>3.3433047229795128E-2</v>
      </c>
      <c r="C7">
        <v>6.8133929999791695E-3</v>
      </c>
      <c r="O7" t="str">
        <v>VZ</v>
      </c>
      <c r="P7" s="11">
        <v>3.5386377121551761E-4</v>
      </c>
      <c r="Q7" s="11">
        <v>3.0848798098852655E-4</v>
      </c>
      <c r="R7" s="11">
        <v>9.010345369539855E-4</v>
      </c>
      <c r="S7" s="11">
        <v>3.6811841300814473E-4</v>
      </c>
      <c r="T7" s="11">
        <v>2.3287412844393671E-3</v>
      </c>
      <c r="U7" s="11">
        <v>1.5223224068034612E-4</v>
      </c>
      <c r="V7" s="11">
        <v>9.6043413524474859E-4</v>
      </c>
      <c r="W7" s="11">
        <v>7.8227449611594088E-4</v>
      </c>
      <c r="X7" s="11">
        <v>7.107501584166612E-4</v>
      </c>
      <c r="Y7" s="11">
        <v>4.7046757473723948E-4</v>
      </c>
    </row>
    <row r="8" spans="1:25" x14ac:dyDescent="0.2">
      <c r="A8" t="str">
        <v>JNJ</v>
      </c>
      <c r="B8">
        <v>8.6775011050920937E-3</v>
      </c>
      <c r="C8">
        <v>1.6419524714199581E-3</v>
      </c>
      <c r="O8" t="str">
        <v>AMZN</v>
      </c>
      <c r="P8" s="11">
        <v>3.1277445573775187E-3</v>
      </c>
      <c r="Q8" s="11">
        <v>1.5322700575403649E-3</v>
      </c>
      <c r="R8" s="11">
        <v>2.6866410754612601E-3</v>
      </c>
      <c r="S8" s="11">
        <v>2.1728758270689046E-3</v>
      </c>
      <c r="T8" s="11">
        <v>1.5223224068034612E-4</v>
      </c>
      <c r="U8" s="11">
        <v>6.6998364499795153E-3</v>
      </c>
      <c r="V8" s="11">
        <v>1.0136475935269397E-3</v>
      </c>
      <c r="W8" s="11">
        <v>1.6596703963122337E-3</v>
      </c>
      <c r="X8" s="11">
        <v>1.145025181286439E-3</v>
      </c>
      <c r="Y8" s="11">
        <v>9.3369883542072268E-4</v>
      </c>
    </row>
    <row r="9" spans="1:25" x14ac:dyDescent="0.2">
      <c r="A9" t="str">
        <v>MMM</v>
      </c>
      <c r="B9">
        <v>4.8976837683119756E-3</v>
      </c>
      <c r="C9">
        <v>2.9165147366554864E-3</v>
      </c>
      <c r="O9" t="str">
        <v>JNJ</v>
      </c>
      <c r="P9" s="11">
        <v>6.2676904231679829E-4</v>
      </c>
      <c r="Q9" s="11">
        <v>9.5126146033705028E-4</v>
      </c>
      <c r="R9" s="11">
        <v>1.0023693144125142E-3</v>
      </c>
      <c r="S9" s="11">
        <v>8.6102751264947159E-4</v>
      </c>
      <c r="T9" s="11">
        <v>9.6043413524474859E-4</v>
      </c>
      <c r="U9" s="11">
        <v>1.0136475935269397E-3</v>
      </c>
      <c r="V9" s="11">
        <v>1.614586596896292E-3</v>
      </c>
      <c r="W9" s="11">
        <v>1.3868811995279239E-3</v>
      </c>
      <c r="X9" s="11">
        <v>8.9501831782141375E-4</v>
      </c>
      <c r="Y9" s="11">
        <v>9.7991622476897833E-4</v>
      </c>
    </row>
    <row r="10" spans="1:25" x14ac:dyDescent="0.2">
      <c r="A10" t="str">
        <v>BRK-B</v>
      </c>
      <c r="B10">
        <v>7.6484772090218431E-3</v>
      </c>
      <c r="C10">
        <v>1.5810205036093281E-3</v>
      </c>
      <c r="O10" t="str">
        <v>MMM</v>
      </c>
      <c r="P10" s="11">
        <v>1.3662844028550008E-3</v>
      </c>
      <c r="Q10" s="11">
        <v>1.3475647031096208E-3</v>
      </c>
      <c r="R10" s="11">
        <v>1.2141902795884769E-3</v>
      </c>
      <c r="S10" s="11">
        <v>1.4895858545939074E-3</v>
      </c>
      <c r="T10" s="11">
        <v>7.8227449611594088E-4</v>
      </c>
      <c r="U10" s="11">
        <v>1.6596703963122337E-3</v>
      </c>
      <c r="V10" s="11">
        <v>1.3868811995279239E-3</v>
      </c>
      <c r="W10" s="11">
        <v>2.8679061577112281E-3</v>
      </c>
      <c r="X10" s="11">
        <v>1.2977820202573649E-3</v>
      </c>
      <c r="Y10" s="11">
        <v>1.6247641422627232E-3</v>
      </c>
    </row>
    <row r="11" spans="1:25" x14ac:dyDescent="0.2">
      <c r="A11" t="str">
        <v>BMY</v>
      </c>
      <c r="B11">
        <v>6.4072456205430143E-3</v>
      </c>
      <c r="C11">
        <v>5.5686270847418408E-3</v>
      </c>
      <c r="O11" t="str">
        <v>BRK-B</v>
      </c>
      <c r="P11" s="11">
        <v>6.4782637601709311E-4</v>
      </c>
      <c r="Q11" s="11">
        <v>1.5918588051629266E-3</v>
      </c>
      <c r="R11" s="11">
        <v>1.0591388042699675E-3</v>
      </c>
      <c r="S11" s="11">
        <v>8.4592549453070141E-4</v>
      </c>
      <c r="T11" s="11">
        <v>7.107501584166612E-4</v>
      </c>
      <c r="U11" s="11">
        <v>1.145025181286439E-3</v>
      </c>
      <c r="V11" s="11">
        <v>8.9501831782141375E-4</v>
      </c>
      <c r="W11" s="11">
        <v>1.2977820202573649E-3</v>
      </c>
      <c r="X11" s="11">
        <v>1.5546701618825058E-3</v>
      </c>
      <c r="Y11" s="11">
        <v>9.5790924750852708E-4</v>
      </c>
    </row>
    <row r="12" spans="1:25" x14ac:dyDescent="0.2">
      <c r="O12" t="str">
        <v>BMY</v>
      </c>
      <c r="P12" s="11">
        <v>5.6027073344554472E-4</v>
      </c>
      <c r="Q12" s="11">
        <v>1.4525190447717661E-3</v>
      </c>
      <c r="R12" s="11">
        <v>3.6833834561032466E-4</v>
      </c>
      <c r="S12" s="11">
        <v>6.0427373691136115E-4</v>
      </c>
      <c r="T12" s="11">
        <v>4.7046757473723948E-4</v>
      </c>
      <c r="U12" s="11">
        <v>9.3369883542072268E-4</v>
      </c>
      <c r="V12" s="11">
        <v>9.7991622476897833E-4</v>
      </c>
      <c r="W12" s="11">
        <v>1.6247641422627232E-3</v>
      </c>
      <c r="X12" s="11">
        <v>9.5790924750852708E-4</v>
      </c>
      <c r="Y12" s="11">
        <v>5.4758166333294771E-3</v>
      </c>
    </row>
    <row r="18" spans="1:11" x14ac:dyDescent="0.2">
      <c r="A18" s="5" t="s">
        <v>16</v>
      </c>
      <c r="B18" s="5" t="s">
        <v>24</v>
      </c>
      <c r="C18" s="5" t="s">
        <v>18</v>
      </c>
      <c r="D18" s="5" t="s">
        <v>19</v>
      </c>
      <c r="E18" s="5"/>
      <c r="F18" s="5"/>
      <c r="H18" t="s">
        <v>25</v>
      </c>
    </row>
    <row r="19" spans="1:11" x14ac:dyDescent="0.2">
      <c r="A19" t="str" cm="1">
        <f t="array" ref="A19:A28">A2:A11</f>
        <v>GOOGL</v>
      </c>
      <c r="B19" s="36">
        <v>0</v>
      </c>
      <c r="C19">
        <f>(1+B2)^12 - 1</f>
        <v>0.22700753982966093</v>
      </c>
      <c r="D19">
        <f>SQRT(C2*12)</f>
        <v>0.2045427230736224</v>
      </c>
      <c r="E19" s="13"/>
      <c r="F19" s="13"/>
      <c r="H19" s="35">
        <v>0.15147589922344754</v>
      </c>
    </row>
    <row r="20" spans="1:11" x14ac:dyDescent="0.2">
      <c r="A20" t="str">
        <v>JPM</v>
      </c>
      <c r="B20" s="36">
        <v>0.13752658699416909</v>
      </c>
      <c r="C20">
        <f t="shared" ref="C20:C28" si="0">(1+B3)^12 - 1</f>
        <v>0.23286236036567964</v>
      </c>
      <c r="D20">
        <f t="shared" ref="D20:D28" si="1">SQRT(C3*12)</f>
        <v>0.21266160667218428</v>
      </c>
      <c r="E20" s="13"/>
      <c r="F20" s="13"/>
      <c r="H20" s="35">
        <v>0</v>
      </c>
    </row>
    <row r="21" spans="1:11" x14ac:dyDescent="0.2">
      <c r="A21" t="str">
        <v>MSFT</v>
      </c>
      <c r="B21" s="36">
        <v>0.1894454266723653</v>
      </c>
      <c r="C21">
        <f t="shared" si="0"/>
        <v>0.3333979456544387</v>
      </c>
      <c r="D21">
        <f t="shared" si="1"/>
        <v>0.21508261592993794</v>
      </c>
      <c r="E21" s="13"/>
      <c r="F21" s="13"/>
      <c r="H21" s="35">
        <v>0</v>
      </c>
    </row>
    <row r="22" spans="1:11" x14ac:dyDescent="0.2">
      <c r="A22" t="str">
        <v>AAPL</v>
      </c>
      <c r="B22" s="36">
        <v>8.4036062905000444E-2</v>
      </c>
      <c r="C22">
        <f t="shared" si="0"/>
        <v>0.27935473938552535</v>
      </c>
      <c r="D22">
        <f t="shared" si="1"/>
        <v>0.26414590703264651</v>
      </c>
      <c r="E22" s="13"/>
      <c r="F22" s="13"/>
      <c r="H22" s="35">
        <v>3.2842849560098128E-2</v>
      </c>
    </row>
    <row r="23" spans="1:11" x14ac:dyDescent="0.2">
      <c r="A23" t="str">
        <v>VZ</v>
      </c>
      <c r="B23" s="36">
        <v>0.20675230017093651</v>
      </c>
      <c r="C23">
        <f t="shared" si="0"/>
        <v>0.1202972499104773</v>
      </c>
      <c r="D23">
        <f t="shared" si="1"/>
        <v>0.16857798702206825</v>
      </c>
      <c r="E23" s="13"/>
      <c r="F23" s="13"/>
      <c r="H23" s="35">
        <v>0.21328824327549578</v>
      </c>
    </row>
    <row r="24" spans="1:11" x14ac:dyDescent="0.2">
      <c r="A24" t="str">
        <v>AMZN</v>
      </c>
      <c r="B24" s="36">
        <v>0.38223961775056592</v>
      </c>
      <c r="C24">
        <f t="shared" si="0"/>
        <v>0.48384365561945142</v>
      </c>
      <c r="D24">
        <f t="shared" si="1"/>
        <v>0.28593830803120807</v>
      </c>
      <c r="E24" s="13"/>
      <c r="F24" s="13"/>
      <c r="H24" s="35">
        <v>0</v>
      </c>
    </row>
    <row r="25" spans="1:11" x14ac:dyDescent="0.2">
      <c r="A25" t="str">
        <v>JNJ</v>
      </c>
      <c r="B25" s="36">
        <v>0</v>
      </c>
      <c r="C25">
        <f t="shared" si="0"/>
        <v>0.10924634454869997</v>
      </c>
      <c r="D25">
        <f t="shared" si="1"/>
        <v>0.1403689055917994</v>
      </c>
      <c r="E25" s="13"/>
      <c r="F25" s="13"/>
      <c r="H25" s="35">
        <v>0.22449260543196498</v>
      </c>
    </row>
    <row r="26" spans="1:11" x14ac:dyDescent="0.2">
      <c r="A26" t="str">
        <v>MMM</v>
      </c>
      <c r="B26" s="36">
        <v>0</v>
      </c>
      <c r="C26">
        <f t="shared" si="0"/>
        <v>6.0381500591328408E-2</v>
      </c>
      <c r="D26">
        <f t="shared" si="1"/>
        <v>0.187077996674825</v>
      </c>
      <c r="E26" s="13"/>
      <c r="F26" s="13"/>
      <c r="H26" s="35">
        <v>0</v>
      </c>
    </row>
    <row r="27" spans="1:11" x14ac:dyDescent="0.2">
      <c r="A27" t="str">
        <v>BRK-B</v>
      </c>
      <c r="B27" s="36">
        <v>0</v>
      </c>
      <c r="C27">
        <f t="shared" si="0"/>
        <v>9.5742823392476639E-2</v>
      </c>
      <c r="D27">
        <f t="shared" si="1"/>
        <v>0.13773977654734285</v>
      </c>
      <c r="E27" s="13"/>
      <c r="F27" s="13"/>
      <c r="H27" s="35">
        <v>0.32338643024638813</v>
      </c>
    </row>
    <row r="28" spans="1:11" x14ac:dyDescent="0.2">
      <c r="A28" t="str">
        <v>BMY</v>
      </c>
      <c r="B28" s="36">
        <v>0</v>
      </c>
      <c r="C28">
        <f t="shared" si="0"/>
        <v>7.9655142644686094E-2</v>
      </c>
      <c r="D28">
        <f t="shared" si="1"/>
        <v>0.25850246617179901</v>
      </c>
      <c r="E28" s="13"/>
      <c r="F28" s="13"/>
      <c r="H28" s="35">
        <v>5.4513970212798517E-2</v>
      </c>
    </row>
    <row r="29" spans="1:11" x14ac:dyDescent="0.2">
      <c r="A29" t="s">
        <v>22</v>
      </c>
      <c r="C29" s="14">
        <v>1.52E-2</v>
      </c>
    </row>
    <row r="30" spans="1:11" ht="17" thickBot="1" x14ac:dyDescent="0.25">
      <c r="H30" s="20"/>
      <c r="I30" s="20"/>
      <c r="J30" s="20"/>
      <c r="K30" s="20"/>
    </row>
    <row r="31" spans="1:11" x14ac:dyDescent="0.2">
      <c r="A31" s="101" t="s">
        <v>30</v>
      </c>
      <c r="B31" s="102"/>
      <c r="C31" s="102"/>
      <c r="D31" s="103"/>
      <c r="G31" s="20"/>
      <c r="H31" s="104" t="s">
        <v>42</v>
      </c>
      <c r="I31" s="105"/>
      <c r="J31" s="105"/>
      <c r="K31" s="106"/>
    </row>
    <row r="32" spans="1:11" x14ac:dyDescent="0.2">
      <c r="A32" s="23" t="s">
        <v>20</v>
      </c>
      <c r="B32" s="25">
        <f>SUM(B19:B28)</f>
        <v>0.99999999449303723</v>
      </c>
      <c r="C32" s="56">
        <f>SUMPRODUCT(B19:B28,C19:C28)</f>
        <v>0.32847730127675012</v>
      </c>
      <c r="D32" s="57" cm="1">
        <f t="array" ref="D32">SQRT((MMULT(MMULT(TRANSPOSE(B19:B28),P3:Y12),B19:B28)*12))</f>
        <v>0.1674324802831183</v>
      </c>
      <c r="G32" s="20"/>
      <c r="H32" s="23" t="s">
        <v>20</v>
      </c>
      <c r="I32" s="24">
        <f>SUM(H19:H28)</f>
        <v>0.99999999795019301</v>
      </c>
      <c r="J32" s="24">
        <f>SUMPRODUCT(H19:H28,C19:C28)</f>
        <v>0.12904821048370654</v>
      </c>
      <c r="K32" s="53" cm="1">
        <f t="array" ref="K32">SQRT((MMULT(MMULT(TRANSPOSE(H19:H28),P3:Y12),H19:H28)*12))</f>
        <v>0.11135939521899893</v>
      </c>
    </row>
    <row r="33" spans="1:11" ht="17" thickBot="1" x14ac:dyDescent="0.25">
      <c r="A33" s="16" t="s">
        <v>21</v>
      </c>
      <c r="B33" s="37">
        <f>(C32-C29)/D32</f>
        <v>1.8710664785411826</v>
      </c>
      <c r="C33" s="17"/>
      <c r="D33" s="18"/>
      <c r="H33" s="16" t="s">
        <v>21</v>
      </c>
      <c r="I33" s="17">
        <f>(J32-C29)/K32</f>
        <v>1.0223493963828836</v>
      </c>
      <c r="J33" s="17"/>
      <c r="K33" s="18"/>
    </row>
    <row r="41" spans="1:11" x14ac:dyDescent="0.2">
      <c r="G41" s="19"/>
    </row>
  </sheetData>
  <scenarios current="0">
    <scenario name="2-15%" count="10" user="Andy Cheung" comment="Created by Andy Cheung on 12/24/2020">
      <inputCells r="B19" val="0.12778404464589" numFmtId="164"/>
      <inputCells r="B20" val="0.15" numFmtId="164"/>
      <inputCells r="B21" val="0.15" numFmtId="164"/>
      <inputCells r="B22" val="0.15" numFmtId="164"/>
      <inputCells r="B23" val="0.15" numFmtId="164"/>
      <inputCells r="B24" val="0.15" numFmtId="164"/>
      <inputCells r="B25" val="0.0622159483865024" numFmtId="164"/>
      <inputCells r="B26" val="0.02" numFmtId="164"/>
      <inputCells r="B27" val="0.02" numFmtId="164"/>
      <inputCells r="B28" val="0.02" numFmtId="164"/>
    </scenario>
  </scenarios>
  <mergeCells count="3">
    <mergeCell ref="O1:Y1"/>
    <mergeCell ref="A31:D31"/>
    <mergeCell ref="H31:K31"/>
  </mergeCell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E70CE-B94A-2143-8B0F-71C5661D411A}">
  <dimension ref="A1:Q105"/>
  <sheetViews>
    <sheetView zoomScale="75" zoomScaleNormal="81" workbookViewId="0">
      <selection activeCell="C20" sqref="C20:L20"/>
    </sheetView>
  </sheetViews>
  <sheetFormatPr baseColWidth="10" defaultRowHeight="16" x14ac:dyDescent="0.2"/>
  <cols>
    <col min="1" max="1" width="17.5" customWidth="1"/>
    <col min="2" max="2" width="19.33203125" customWidth="1"/>
    <col min="3" max="3" width="20.33203125" customWidth="1"/>
    <col min="5" max="5" width="13.1640625" customWidth="1"/>
    <col min="13" max="13" width="18.83203125" customWidth="1"/>
    <col min="14" max="14" width="23.6640625" customWidth="1"/>
  </cols>
  <sheetData>
    <row r="1" spans="1:15" x14ac:dyDescent="0.2">
      <c r="A1" s="109" t="s">
        <v>44</v>
      </c>
      <c r="B1" s="110"/>
      <c r="C1" s="110"/>
      <c r="D1" s="110"/>
      <c r="E1" s="110"/>
      <c r="F1" s="110"/>
      <c r="G1" s="110"/>
      <c r="H1" s="110"/>
      <c r="I1" s="110"/>
      <c r="J1" s="110"/>
      <c r="K1" s="111"/>
    </row>
    <row r="2" spans="1:15" ht="17" thickBot="1" x14ac:dyDescent="0.25">
      <c r="A2" s="112"/>
      <c r="B2" s="113"/>
      <c r="C2" s="113"/>
      <c r="D2" s="113"/>
      <c r="E2" s="113"/>
      <c r="F2" s="113"/>
      <c r="G2" s="113"/>
      <c r="H2" s="113"/>
      <c r="I2" s="113"/>
      <c r="J2" s="113"/>
      <c r="K2" s="114"/>
    </row>
    <row r="3" spans="1:15" x14ac:dyDescent="0.2">
      <c r="A3" s="28" t="str" cm="1">
        <f t="array" ref="A3:K13">COV</f>
        <v>COV</v>
      </c>
      <c r="B3" t="str">
        <v>GOOGL</v>
      </c>
      <c r="C3" t="str">
        <v>JPM</v>
      </c>
      <c r="D3" t="str">
        <v>MSFT</v>
      </c>
      <c r="E3" t="str">
        <v>AAPL</v>
      </c>
      <c r="F3" t="str">
        <v>VZ</v>
      </c>
      <c r="G3" t="str">
        <v>AMZN</v>
      </c>
      <c r="H3" t="str">
        <v>JNJ</v>
      </c>
      <c r="I3" t="str">
        <v>MMM</v>
      </c>
      <c r="J3" t="str">
        <v>BRK-B</v>
      </c>
      <c r="K3" s="26" t="str">
        <v>BMY</v>
      </c>
      <c r="M3" t="s">
        <v>27</v>
      </c>
    </row>
    <row r="4" spans="1:15" x14ac:dyDescent="0.2">
      <c r="A4" t="str">
        <v>GOOGL</v>
      </c>
      <c r="B4">
        <v>3.4283691780277528E-3</v>
      </c>
      <c r="C4">
        <v>1.0644826863148498E-3</v>
      </c>
      <c r="D4">
        <v>2.1323006110152702E-3</v>
      </c>
      <c r="E4">
        <v>1.7626549983876698E-3</v>
      </c>
      <c r="F4">
        <v>3.5386377121551761E-4</v>
      </c>
      <c r="G4">
        <v>3.1277445573775187E-3</v>
      </c>
      <c r="H4">
        <v>6.2676904231679829E-4</v>
      </c>
      <c r="I4">
        <v>1.3662844028550008E-3</v>
      </c>
      <c r="J4">
        <v>6.4782637601709311E-4</v>
      </c>
      <c r="K4" s="22">
        <v>5.6027073344554472E-4</v>
      </c>
      <c r="M4" cm="1">
        <f t="array" ref="M4:M13">E_Ri</f>
        <v>0.22700753982966093</v>
      </c>
    </row>
    <row r="5" spans="1:15" x14ac:dyDescent="0.2">
      <c r="A5" t="str">
        <v>JPM</v>
      </c>
      <c r="B5">
        <v>1.0644826863148498E-3</v>
      </c>
      <c r="C5">
        <v>3.7059341363767967E-3</v>
      </c>
      <c r="D5">
        <v>1.8898455828990732E-3</v>
      </c>
      <c r="E5">
        <v>1.2609461580896126E-3</v>
      </c>
      <c r="F5">
        <v>3.0848798098852655E-4</v>
      </c>
      <c r="G5">
        <v>1.5322700575403649E-3</v>
      </c>
      <c r="H5">
        <v>9.5126146033705028E-4</v>
      </c>
      <c r="I5">
        <v>1.3475647031096208E-3</v>
      </c>
      <c r="J5">
        <v>1.5918588051629266E-3</v>
      </c>
      <c r="K5" s="22">
        <v>1.4525190447717661E-3</v>
      </c>
      <c r="M5">
        <v>0.23286236036567964</v>
      </c>
    </row>
    <row r="6" spans="1:15" x14ac:dyDescent="0.2">
      <c r="A6" t="str">
        <v>MSFT</v>
      </c>
      <c r="B6">
        <v>2.1323006110152702E-3</v>
      </c>
      <c r="C6">
        <v>1.8898455828990732E-3</v>
      </c>
      <c r="D6">
        <v>3.7907935678342308E-3</v>
      </c>
      <c r="E6">
        <v>2.1603342784373152E-3</v>
      </c>
      <c r="F6">
        <v>9.010345369539855E-4</v>
      </c>
      <c r="G6">
        <v>2.6866410754612601E-3</v>
      </c>
      <c r="H6">
        <v>1.0023693144125142E-3</v>
      </c>
      <c r="I6">
        <v>1.2141902795884769E-3</v>
      </c>
      <c r="J6">
        <v>1.0591388042699675E-3</v>
      </c>
      <c r="K6" s="22">
        <v>3.6833834561032466E-4</v>
      </c>
      <c r="M6">
        <v>0.3333979456544387</v>
      </c>
    </row>
    <row r="7" spans="1:15" x14ac:dyDescent="0.2">
      <c r="A7" t="str">
        <v>AAPL</v>
      </c>
      <c r="B7">
        <v>1.7626549983876698E-3</v>
      </c>
      <c r="C7">
        <v>1.2609461580896126E-3</v>
      </c>
      <c r="D7">
        <v>2.1603342784373152E-3</v>
      </c>
      <c r="E7">
        <v>5.717514655449822E-3</v>
      </c>
      <c r="F7">
        <v>3.6811841300814473E-4</v>
      </c>
      <c r="G7">
        <v>2.1728758270689046E-3</v>
      </c>
      <c r="H7">
        <v>8.6102751264947159E-4</v>
      </c>
      <c r="I7">
        <v>1.4895858545939074E-3</v>
      </c>
      <c r="J7">
        <v>8.4592549453070141E-4</v>
      </c>
      <c r="K7" s="22">
        <v>6.0427373691136115E-4</v>
      </c>
      <c r="M7">
        <v>0.27935473938552535</v>
      </c>
    </row>
    <row r="8" spans="1:15" x14ac:dyDescent="0.2">
      <c r="A8" t="str">
        <v>VZ</v>
      </c>
      <c r="B8">
        <v>3.5386377121551761E-4</v>
      </c>
      <c r="C8">
        <v>3.0848798098852655E-4</v>
      </c>
      <c r="D8">
        <v>9.010345369539855E-4</v>
      </c>
      <c r="E8">
        <v>3.6811841300814473E-4</v>
      </c>
      <c r="F8">
        <v>2.3287412844393671E-3</v>
      </c>
      <c r="G8">
        <v>1.5223224068034612E-4</v>
      </c>
      <c r="H8">
        <v>9.6043413524474859E-4</v>
      </c>
      <c r="I8">
        <v>7.8227449611594088E-4</v>
      </c>
      <c r="J8">
        <v>7.107501584166612E-4</v>
      </c>
      <c r="K8" s="22">
        <v>4.7046757473723948E-4</v>
      </c>
      <c r="M8">
        <v>0.1202972499104773</v>
      </c>
    </row>
    <row r="9" spans="1:15" x14ac:dyDescent="0.2">
      <c r="A9" t="str">
        <v>AMZN</v>
      </c>
      <c r="B9">
        <v>3.1277445573775187E-3</v>
      </c>
      <c r="C9">
        <v>1.5322700575403649E-3</v>
      </c>
      <c r="D9">
        <v>2.6866410754612601E-3</v>
      </c>
      <c r="E9">
        <v>2.1728758270689046E-3</v>
      </c>
      <c r="F9">
        <v>1.5223224068034612E-4</v>
      </c>
      <c r="G9">
        <v>6.6998364499795153E-3</v>
      </c>
      <c r="H9">
        <v>1.0136475935269397E-3</v>
      </c>
      <c r="I9">
        <v>1.6596703963122337E-3</v>
      </c>
      <c r="J9">
        <v>1.145025181286439E-3</v>
      </c>
      <c r="K9" s="22">
        <v>9.3369883542072268E-4</v>
      </c>
      <c r="M9">
        <v>0.48384365561945142</v>
      </c>
    </row>
    <row r="10" spans="1:15" x14ac:dyDescent="0.2">
      <c r="A10" t="str">
        <v>JNJ</v>
      </c>
      <c r="B10">
        <v>6.2676904231679829E-4</v>
      </c>
      <c r="C10">
        <v>9.5126146033705028E-4</v>
      </c>
      <c r="D10">
        <v>1.0023693144125142E-3</v>
      </c>
      <c r="E10">
        <v>8.6102751264947159E-4</v>
      </c>
      <c r="F10">
        <v>9.6043413524474859E-4</v>
      </c>
      <c r="G10">
        <v>1.0136475935269397E-3</v>
      </c>
      <c r="H10">
        <v>1.614586596896292E-3</v>
      </c>
      <c r="I10">
        <v>1.3868811995279239E-3</v>
      </c>
      <c r="J10">
        <v>8.9501831782141375E-4</v>
      </c>
      <c r="K10" s="22">
        <v>9.7991622476897833E-4</v>
      </c>
      <c r="M10">
        <v>0.10924634454869997</v>
      </c>
    </row>
    <row r="11" spans="1:15" x14ac:dyDescent="0.2">
      <c r="A11" t="str">
        <v>MMM</v>
      </c>
      <c r="B11">
        <v>1.3662844028550008E-3</v>
      </c>
      <c r="C11">
        <v>1.3475647031096208E-3</v>
      </c>
      <c r="D11">
        <v>1.2141902795884769E-3</v>
      </c>
      <c r="E11">
        <v>1.4895858545939074E-3</v>
      </c>
      <c r="F11">
        <v>7.8227449611594088E-4</v>
      </c>
      <c r="G11">
        <v>1.6596703963122337E-3</v>
      </c>
      <c r="H11">
        <v>1.3868811995279239E-3</v>
      </c>
      <c r="I11">
        <v>2.8679061577112281E-3</v>
      </c>
      <c r="J11">
        <v>1.2977820202573649E-3</v>
      </c>
      <c r="K11" s="22">
        <v>1.6247641422627232E-3</v>
      </c>
      <c r="M11">
        <v>6.0381500591328408E-2</v>
      </c>
    </row>
    <row r="12" spans="1:15" x14ac:dyDescent="0.2">
      <c r="A12" t="str">
        <v>BRK-B</v>
      </c>
      <c r="B12">
        <v>6.4782637601709311E-4</v>
      </c>
      <c r="C12">
        <v>1.5918588051629266E-3</v>
      </c>
      <c r="D12">
        <v>1.0591388042699675E-3</v>
      </c>
      <c r="E12">
        <v>8.4592549453070141E-4</v>
      </c>
      <c r="F12">
        <v>7.107501584166612E-4</v>
      </c>
      <c r="G12">
        <v>1.145025181286439E-3</v>
      </c>
      <c r="H12">
        <v>8.9501831782141375E-4</v>
      </c>
      <c r="I12">
        <v>1.2977820202573649E-3</v>
      </c>
      <c r="J12">
        <v>1.5546701618825058E-3</v>
      </c>
      <c r="K12" s="22">
        <v>9.5790924750852708E-4</v>
      </c>
      <c r="M12">
        <v>9.5742823392476639E-2</v>
      </c>
    </row>
    <row r="13" spans="1:15" ht="17" thickBot="1" x14ac:dyDescent="0.25">
      <c r="A13" s="21" t="str">
        <v>BMY</v>
      </c>
      <c r="B13" s="21">
        <v>5.6027073344554472E-4</v>
      </c>
      <c r="C13" s="21">
        <v>1.4525190447717661E-3</v>
      </c>
      <c r="D13" s="21">
        <v>3.6833834561032466E-4</v>
      </c>
      <c r="E13" s="21">
        <v>6.0427373691136115E-4</v>
      </c>
      <c r="F13" s="21">
        <v>4.7046757473723948E-4</v>
      </c>
      <c r="G13" s="21">
        <v>9.3369883542072268E-4</v>
      </c>
      <c r="H13" s="21">
        <v>9.7991622476897833E-4</v>
      </c>
      <c r="I13" s="21">
        <v>1.6247641422627232E-3</v>
      </c>
      <c r="J13" s="21">
        <v>9.5790924750852708E-4</v>
      </c>
      <c r="K13" s="27">
        <v>5.4758166333294771E-3</v>
      </c>
      <c r="M13">
        <v>7.9655142644686094E-2</v>
      </c>
    </row>
    <row r="14" spans="1:15" x14ac:dyDescent="0.2">
      <c r="N14" s="58" t="s">
        <v>20</v>
      </c>
      <c r="O14" s="59">
        <f>SUM(C19:L19)</f>
        <v>1</v>
      </c>
    </row>
    <row r="15" spans="1:15" x14ac:dyDescent="0.2">
      <c r="N15" s="60" t="s">
        <v>13</v>
      </c>
      <c r="O15" s="61" cm="1">
        <f t="array" ref="O15">MMULT(MMULT(C19:L19,B4:K13),TRANSPOSE(C19:L19)*12)</f>
        <v>8.039803739975418E-2</v>
      </c>
    </row>
    <row r="16" spans="1:15" x14ac:dyDescent="0.2">
      <c r="N16" s="60" t="s">
        <v>26</v>
      </c>
      <c r="O16" s="61">
        <f>SQRT(O15)</f>
        <v>0.28354547677533876</v>
      </c>
    </row>
    <row r="17" spans="1:17" x14ac:dyDescent="0.2">
      <c r="A17" s="120" t="s">
        <v>50</v>
      </c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N17" s="60" t="s">
        <v>27</v>
      </c>
      <c r="O17" s="61" cm="1">
        <f t="array" ref="O17">SUMPRODUCT(C19:L19,TRANSPOSE(E_Ri))</f>
        <v>0.48384365561945142</v>
      </c>
      <c r="P17" t="s">
        <v>28</v>
      </c>
      <c r="Q17">
        <v>0.48384365561945142</v>
      </c>
    </row>
    <row r="18" spans="1:17" ht="17" thickBot="1" x14ac:dyDescent="0.25">
      <c r="A18" s="30" t="s">
        <v>26</v>
      </c>
      <c r="B18" s="31" t="s">
        <v>27</v>
      </c>
      <c r="C18" s="29" t="s">
        <v>1</v>
      </c>
      <c r="D18" s="29" t="s">
        <v>2</v>
      </c>
      <c r="E18" s="29" t="s">
        <v>3</v>
      </c>
      <c r="F18" s="29" t="s">
        <v>4</v>
      </c>
      <c r="G18" s="29" t="s">
        <v>5</v>
      </c>
      <c r="H18" s="29" t="s">
        <v>6</v>
      </c>
      <c r="I18" s="29" t="s">
        <v>7</v>
      </c>
      <c r="J18" s="29" t="s">
        <v>8</v>
      </c>
      <c r="K18" s="29" t="s">
        <v>9</v>
      </c>
      <c r="L18" s="29" t="s">
        <v>10</v>
      </c>
      <c r="N18" s="62" t="s">
        <v>43</v>
      </c>
      <c r="O18" s="63">
        <f>(O17-0.0152)/O16</f>
        <v>1.6527989123620239</v>
      </c>
    </row>
    <row r="19" spans="1:17" x14ac:dyDescent="0.2">
      <c r="A19" s="32">
        <v>0.28593830803120807</v>
      </c>
      <c r="B19" s="74">
        <f>O17</f>
        <v>0.48384365561945142</v>
      </c>
      <c r="C19" s="33">
        <v>0</v>
      </c>
      <c r="D19" s="33">
        <v>0</v>
      </c>
      <c r="E19" s="33">
        <v>0</v>
      </c>
      <c r="F19" s="33">
        <v>0</v>
      </c>
      <c r="G19" s="33">
        <v>0</v>
      </c>
      <c r="H19" s="33">
        <v>1</v>
      </c>
      <c r="I19" s="33">
        <v>0</v>
      </c>
      <c r="J19" s="33">
        <v>0</v>
      </c>
      <c r="K19" s="33">
        <v>0</v>
      </c>
      <c r="L19" s="33">
        <v>0</v>
      </c>
    </row>
    <row r="20" spans="1:17" x14ac:dyDescent="0.2">
      <c r="A20" cm="1">
        <f t="array" ref="A20">SQRT(MMULT(MMULT(Equally_Weight,B4:K13),TRANSPOSE(Equally_Weight)*12))</f>
        <v>0.13078840372466566</v>
      </c>
      <c r="B20" cm="1">
        <f t="array" ref="B20">MMULT(Equally_Weight,E_Ri)</f>
        <v>0.20217893019424246</v>
      </c>
      <c r="C20" s="13">
        <v>0.1</v>
      </c>
      <c r="D20" s="13">
        <v>0.1</v>
      </c>
      <c r="E20" s="13">
        <v>0.1</v>
      </c>
      <c r="F20" s="13">
        <v>0.1</v>
      </c>
      <c r="G20" s="13">
        <v>0.1</v>
      </c>
      <c r="H20" s="13">
        <v>0.1</v>
      </c>
      <c r="I20" s="13">
        <v>0.1</v>
      </c>
      <c r="J20" s="13">
        <v>0.1</v>
      </c>
      <c r="K20" s="13">
        <v>0.1</v>
      </c>
      <c r="L20" s="13">
        <v>0.1</v>
      </c>
    </row>
    <row r="25" spans="1:17" ht="48" thickBot="1" x14ac:dyDescent="0.6">
      <c r="A25" s="108" t="s">
        <v>32</v>
      </c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</row>
    <row r="26" spans="1:17" ht="27" thickBot="1" x14ac:dyDescent="0.35">
      <c r="A26" s="116" t="s">
        <v>26</v>
      </c>
      <c r="B26" s="118" t="s">
        <v>27</v>
      </c>
      <c r="C26" s="115" t="s">
        <v>17</v>
      </c>
      <c r="D26" s="115"/>
      <c r="E26" s="115"/>
      <c r="F26" s="115"/>
      <c r="G26" s="115"/>
      <c r="H26" s="115"/>
      <c r="I26" s="115"/>
      <c r="J26" s="115"/>
      <c r="K26" s="115"/>
      <c r="L26" s="115"/>
    </row>
    <row r="27" spans="1:17" x14ac:dyDescent="0.2">
      <c r="A27" s="117"/>
      <c r="B27" s="119"/>
      <c r="C27" s="68" t="s">
        <v>1</v>
      </c>
      <c r="D27" s="69" t="s">
        <v>2</v>
      </c>
      <c r="E27" s="69" t="s">
        <v>3</v>
      </c>
      <c r="F27" s="69" t="s">
        <v>4</v>
      </c>
      <c r="G27" s="69" t="s">
        <v>5</v>
      </c>
      <c r="H27" s="69" t="s">
        <v>6</v>
      </c>
      <c r="I27" s="69" t="s">
        <v>7</v>
      </c>
      <c r="J27" s="69" t="s">
        <v>8</v>
      </c>
      <c r="K27" s="69" t="s">
        <v>9</v>
      </c>
      <c r="L27" s="70" t="s">
        <v>10</v>
      </c>
    </row>
    <row r="28" spans="1:17" x14ac:dyDescent="0.2">
      <c r="A28" s="54">
        <f>Min_S.D</f>
        <v>0.11135939521899893</v>
      </c>
      <c r="B28" s="64">
        <f>Min_R</f>
        <v>0.12904821048370654</v>
      </c>
      <c r="C28" s="71" cm="1">
        <f t="array" ref="C28:L28">TRANSPOSE(Weight_2)</f>
        <v>0.15147589922344754</v>
      </c>
      <c r="D28" s="66">
        <v>0</v>
      </c>
      <c r="E28" s="66">
        <v>0</v>
      </c>
      <c r="F28" s="66">
        <v>3.2842849560098128E-2</v>
      </c>
      <c r="G28" s="66">
        <v>0.21328824327549578</v>
      </c>
      <c r="H28" s="66">
        <v>0</v>
      </c>
      <c r="I28" s="66">
        <v>0.22449260543196498</v>
      </c>
      <c r="J28" s="66">
        <v>0</v>
      </c>
      <c r="K28" s="66">
        <v>0.32338643024638813</v>
      </c>
      <c r="L28" s="72">
        <v>5.4513970212798517E-2</v>
      </c>
      <c r="M28" s="34" t="s">
        <v>29</v>
      </c>
    </row>
    <row r="29" spans="1:17" x14ac:dyDescent="0.2">
      <c r="A29" s="55">
        <v>0.11155911351831707</v>
      </c>
      <c r="B29" s="65">
        <v>0.13500000076353111</v>
      </c>
      <c r="C29" s="71">
        <v>0.16353357194524459</v>
      </c>
      <c r="D29" s="66">
        <v>1.2618342364504887E-2</v>
      </c>
      <c r="E29" s="66">
        <v>0</v>
      </c>
      <c r="F29" s="66">
        <v>4.6591644373943614E-2</v>
      </c>
      <c r="G29" s="66">
        <v>0.22024434728922501</v>
      </c>
      <c r="H29" s="66">
        <v>0</v>
      </c>
      <c r="I29" s="66">
        <v>0.21540526163175608</v>
      </c>
      <c r="J29" s="66">
        <v>0</v>
      </c>
      <c r="K29" s="66">
        <v>0.29121323649489572</v>
      </c>
      <c r="L29" s="72">
        <v>5.0393595900430153E-2</v>
      </c>
    </row>
    <row r="30" spans="1:17" x14ac:dyDescent="0.2">
      <c r="A30" s="55">
        <v>0.11234491936067688</v>
      </c>
      <c r="B30" s="65">
        <v>0.14500000005370514</v>
      </c>
      <c r="C30" s="71">
        <v>0.15764754319530302</v>
      </c>
      <c r="D30" s="66">
        <v>3.5329145049734369E-2</v>
      </c>
      <c r="E30" s="66">
        <v>0</v>
      </c>
      <c r="F30" s="66">
        <v>5.3775911315418534E-2</v>
      </c>
      <c r="G30" s="66">
        <v>0.23339075007292542</v>
      </c>
      <c r="H30" s="66">
        <v>1.5746573694999964E-2</v>
      </c>
      <c r="I30" s="66">
        <v>0.20399482656644519</v>
      </c>
      <c r="J30" s="66">
        <v>0</v>
      </c>
      <c r="K30" s="66">
        <v>0.25341614154040493</v>
      </c>
      <c r="L30" s="72">
        <v>4.6699108564768749E-2</v>
      </c>
    </row>
    <row r="31" spans="1:17" x14ac:dyDescent="0.2">
      <c r="A31" s="55">
        <v>0.11339903323885119</v>
      </c>
      <c r="B31" s="65">
        <v>0.15500000004063172</v>
      </c>
      <c r="C31" s="71">
        <v>0.14645245372287449</v>
      </c>
      <c r="D31" s="66">
        <v>5.2837542595445021E-2</v>
      </c>
      <c r="E31" s="66">
        <v>0</v>
      </c>
      <c r="F31" s="66">
        <v>5.8613643593635793E-2</v>
      </c>
      <c r="G31" s="66">
        <v>0.24611245716117794</v>
      </c>
      <c r="H31" s="66">
        <v>3.6252153228720732E-2</v>
      </c>
      <c r="I31" s="66">
        <v>0.19410415616665017</v>
      </c>
      <c r="J31" s="66">
        <v>0</v>
      </c>
      <c r="K31" s="66">
        <v>0.22163016385985987</v>
      </c>
      <c r="L31" s="72">
        <v>4.3997429671635925E-2</v>
      </c>
    </row>
    <row r="32" spans="1:17" x14ac:dyDescent="0.2">
      <c r="A32" s="55">
        <v>0.1147036627416391</v>
      </c>
      <c r="B32" s="65">
        <v>0.16500000005518692</v>
      </c>
      <c r="C32" s="71">
        <v>0.13517013590265625</v>
      </c>
      <c r="D32" s="66">
        <v>7.0242925695755354E-2</v>
      </c>
      <c r="E32" s="66">
        <v>0</v>
      </c>
      <c r="F32" s="66">
        <v>6.3478421670922783E-2</v>
      </c>
      <c r="G32" s="66">
        <v>0.25890929545695163</v>
      </c>
      <c r="H32" s="66">
        <v>5.6806380183211352E-2</v>
      </c>
      <c r="I32" s="66">
        <v>0.18419266955707111</v>
      </c>
      <c r="J32" s="66">
        <v>0</v>
      </c>
      <c r="K32" s="66">
        <v>0.18991471297576304</v>
      </c>
      <c r="L32" s="72">
        <v>4.1285458557668464E-2</v>
      </c>
    </row>
    <row r="33" spans="1:12" x14ac:dyDescent="0.2">
      <c r="A33" s="55">
        <v>0.11625036950494837</v>
      </c>
      <c r="B33" s="65">
        <v>0.17500000005827135</v>
      </c>
      <c r="C33" s="71">
        <v>0.12383206383818046</v>
      </c>
      <c r="D33" s="66">
        <v>8.7541331850536877E-2</v>
      </c>
      <c r="E33" s="66">
        <v>0</v>
      </c>
      <c r="F33" s="66">
        <v>6.8268466508605644E-2</v>
      </c>
      <c r="G33" s="66">
        <v>0.27114737892452229</v>
      </c>
      <c r="H33" s="66">
        <v>7.7486351528966518E-2</v>
      </c>
      <c r="I33" s="66">
        <v>0.17436449840065044</v>
      </c>
      <c r="J33" s="66">
        <v>0</v>
      </c>
      <c r="K33" s="66">
        <v>0.15875549384177623</v>
      </c>
      <c r="L33" s="72">
        <v>3.8604415106761575E-2</v>
      </c>
    </row>
    <row r="34" spans="1:12" x14ac:dyDescent="0.2">
      <c r="A34" s="55">
        <v>0.11802732035942483</v>
      </c>
      <c r="B34" s="65">
        <v>0.18500000000671493</v>
      </c>
      <c r="C34" s="71">
        <v>0.11126400479898314</v>
      </c>
      <c r="D34" s="66">
        <v>0.10274603689404917</v>
      </c>
      <c r="E34" s="66">
        <v>5.1906510601129642E-3</v>
      </c>
      <c r="F34" s="66">
        <v>7.2280077107675728E-2</v>
      </c>
      <c r="G34" s="66">
        <v>0.2827458042068195</v>
      </c>
      <c r="H34" s="66">
        <v>9.6649270377801272E-2</v>
      </c>
      <c r="I34" s="66">
        <v>0.16289015113786659</v>
      </c>
      <c r="J34" s="66">
        <v>0</v>
      </c>
      <c r="K34" s="66">
        <v>0.12935282557918953</v>
      </c>
      <c r="L34" s="72">
        <v>3.6881178837502145E-2</v>
      </c>
    </row>
    <row r="35" spans="1:12" x14ac:dyDescent="0.2">
      <c r="A35" s="55">
        <v>0.12001542972294615</v>
      </c>
      <c r="B35" s="65">
        <v>0.1949999999838036</v>
      </c>
      <c r="C35" s="71">
        <v>9.8517179697442989E-2</v>
      </c>
      <c r="D35" s="66">
        <v>0.11641225467933775</v>
      </c>
      <c r="E35" s="66">
        <v>1.368732164073546E-2</v>
      </c>
      <c r="F35" s="66">
        <v>7.5491672448408431E-2</v>
      </c>
      <c r="G35" s="66">
        <v>0.2920605824880651</v>
      </c>
      <c r="H35" s="66">
        <v>0.11481212175507299</v>
      </c>
      <c r="I35" s="66">
        <v>0.15457744984763969</v>
      </c>
      <c r="J35" s="66">
        <v>0</v>
      </c>
      <c r="K35" s="66">
        <v>9.910504852678316E-2</v>
      </c>
      <c r="L35" s="72">
        <v>3.5336368916514392E-2</v>
      </c>
    </row>
    <row r="36" spans="1:12" x14ac:dyDescent="0.2">
      <c r="A36" s="55">
        <v>0.1222041995676526</v>
      </c>
      <c r="B36" s="65">
        <v>0.20499999997418569</v>
      </c>
      <c r="C36" s="71">
        <v>8.5478967271795214E-2</v>
      </c>
      <c r="D36" s="66">
        <v>0.12991531785332461</v>
      </c>
      <c r="E36" s="66">
        <v>2.1990233858651672E-2</v>
      </c>
      <c r="F36" s="66">
        <v>7.8881787642240728E-2</v>
      </c>
      <c r="G36" s="66">
        <v>0.30240366323838008</v>
      </c>
      <c r="H36" s="66">
        <v>0.13320186932443584</v>
      </c>
      <c r="I36" s="66">
        <v>0.14336968395633812</v>
      </c>
      <c r="J36" s="66">
        <v>0</v>
      </c>
      <c r="K36" s="66">
        <v>7.0946744368787687E-2</v>
      </c>
      <c r="L36" s="72">
        <v>3.3811732486045874E-2</v>
      </c>
    </row>
    <row r="37" spans="1:12" x14ac:dyDescent="0.2">
      <c r="A37" s="55">
        <v>0.12458271254534427</v>
      </c>
      <c r="B37" s="65">
        <v>0.21499999998338662</v>
      </c>
      <c r="C37" s="71">
        <v>7.212872059314103E-2</v>
      </c>
      <c r="D37" s="66">
        <v>0.14379905446556074</v>
      </c>
      <c r="E37" s="66">
        <v>3.0263634881205162E-2</v>
      </c>
      <c r="F37" s="66">
        <v>8.2233111065294393E-2</v>
      </c>
      <c r="G37" s="66">
        <v>0.31226150676611397</v>
      </c>
      <c r="H37" s="66">
        <v>0.15157726898648335</v>
      </c>
      <c r="I37" s="66">
        <v>0.13379376659643366</v>
      </c>
      <c r="J37" s="66">
        <v>0</v>
      </c>
      <c r="K37" s="66">
        <v>4.1552961521977572E-2</v>
      </c>
      <c r="L37" s="72">
        <v>3.2389975123789987E-2</v>
      </c>
    </row>
    <row r="38" spans="1:12" x14ac:dyDescent="0.2">
      <c r="A38" s="55">
        <v>0.12714045986998432</v>
      </c>
      <c r="B38" s="65">
        <v>0.22499999998229636</v>
      </c>
      <c r="C38" s="71">
        <v>5.9701610665052009E-2</v>
      </c>
      <c r="D38" s="66">
        <v>0.15735211713069652</v>
      </c>
      <c r="E38" s="66">
        <v>3.8511583744133333E-2</v>
      </c>
      <c r="F38" s="66">
        <v>8.5586327380707955E-2</v>
      </c>
      <c r="G38" s="66">
        <v>0.32211713841904888</v>
      </c>
      <c r="H38" s="66">
        <v>0.16978761360389183</v>
      </c>
      <c r="I38" s="66">
        <v>0.12355253270089926</v>
      </c>
      <c r="J38" s="66">
        <v>0</v>
      </c>
      <c r="K38" s="66">
        <v>1.260711575385739E-2</v>
      </c>
      <c r="L38" s="72">
        <v>3.0783960601712838E-2</v>
      </c>
    </row>
    <row r="39" spans="1:12" x14ac:dyDescent="0.2">
      <c r="A39" s="55">
        <v>0.12987949125233944</v>
      </c>
      <c r="B39" s="65">
        <v>0.23500099993540144</v>
      </c>
      <c r="C39" s="71">
        <v>4.3718165256073901E-2</v>
      </c>
      <c r="D39" s="66">
        <v>0.16462578031067557</v>
      </c>
      <c r="E39" s="66">
        <v>5.0626442469551045E-2</v>
      </c>
      <c r="F39" s="66">
        <v>8.8642710993443327E-2</v>
      </c>
      <c r="G39" s="66">
        <v>0.32752936988366893</v>
      </c>
      <c r="H39" s="66">
        <v>0.18968407446151667</v>
      </c>
      <c r="I39" s="66">
        <v>0.10659946325412929</v>
      </c>
      <c r="J39" s="66">
        <v>0</v>
      </c>
      <c r="K39" s="66">
        <v>0</v>
      </c>
      <c r="L39" s="72">
        <v>2.8573993370941388E-2</v>
      </c>
    </row>
    <row r="40" spans="1:12" x14ac:dyDescent="0.2">
      <c r="A40" s="55">
        <v>0.13283889231698159</v>
      </c>
      <c r="B40" s="65">
        <v>0.24499999993589633</v>
      </c>
      <c r="C40" s="71">
        <v>2.6263918854073601E-2</v>
      </c>
      <c r="D40" s="66">
        <v>0.16877523127969193</v>
      </c>
      <c r="E40" s="66">
        <v>6.3339484163878135E-2</v>
      </c>
      <c r="F40" s="66">
        <v>9.1707173314583557E-2</v>
      </c>
      <c r="G40" s="66">
        <v>0.33137748331656791</v>
      </c>
      <c r="H40" s="66">
        <v>0.21108719038573689</v>
      </c>
      <c r="I40" s="66">
        <v>8.260907067548065E-2</v>
      </c>
      <c r="J40" s="66">
        <v>0</v>
      </c>
      <c r="K40" s="66">
        <v>0</v>
      </c>
      <c r="L40" s="72">
        <v>2.484044800998721E-2</v>
      </c>
    </row>
    <row r="41" spans="1:12" x14ac:dyDescent="0.2">
      <c r="A41" s="55">
        <v>0.13601112304544807</v>
      </c>
      <c r="B41" s="65">
        <v>0.25500099991967945</v>
      </c>
      <c r="C41" s="71">
        <v>8.4345927515658194E-3</v>
      </c>
      <c r="D41" s="66">
        <v>0.17234785731713365</v>
      </c>
      <c r="E41" s="66">
        <v>7.7640291806834474E-2</v>
      </c>
      <c r="F41" s="66">
        <v>9.4802271035936928E-2</v>
      </c>
      <c r="G41" s="66">
        <v>0.33443872456593349</v>
      </c>
      <c r="H41" s="66">
        <v>0.23191704291871629</v>
      </c>
      <c r="I41" s="66">
        <v>5.8629734799164127E-2</v>
      </c>
      <c r="J41" s="66">
        <v>0</v>
      </c>
      <c r="K41" s="66">
        <v>0</v>
      </c>
      <c r="L41" s="73">
        <v>2.1789484804715122E-2</v>
      </c>
    </row>
    <row r="42" spans="1:12" x14ac:dyDescent="0.2">
      <c r="A42" s="55">
        <v>0.13938761083299711</v>
      </c>
      <c r="B42" s="65">
        <v>0.26499999987130518</v>
      </c>
      <c r="C42" s="71">
        <v>0</v>
      </c>
      <c r="D42" s="66">
        <v>0.17663232359827641</v>
      </c>
      <c r="E42" s="66">
        <v>8.8173182282394236E-2</v>
      </c>
      <c r="F42" s="66">
        <v>9.6829707322575564E-2</v>
      </c>
      <c r="G42" s="66">
        <v>0.33751999262122712</v>
      </c>
      <c r="H42" s="66">
        <v>0.25216763282722315</v>
      </c>
      <c r="I42" s="66">
        <v>3.1514845757825712E-2</v>
      </c>
      <c r="J42" s="66">
        <v>0</v>
      </c>
      <c r="K42" s="66">
        <v>0</v>
      </c>
      <c r="L42" s="72">
        <v>1.7162315590477897E-2</v>
      </c>
    </row>
    <row r="43" spans="1:12" x14ac:dyDescent="0.2">
      <c r="A43" s="55">
        <v>0.1429969047848185</v>
      </c>
      <c r="B43" s="65">
        <v>0.27499999993603114</v>
      </c>
      <c r="C43" s="71">
        <v>0</v>
      </c>
      <c r="D43" s="66">
        <v>0.18089136160223551</v>
      </c>
      <c r="E43" s="66">
        <v>9.7692002599511524E-2</v>
      </c>
      <c r="F43" s="66">
        <v>9.8478578345769882E-2</v>
      </c>
      <c r="G43" s="66">
        <v>0.33898242171160581</v>
      </c>
      <c r="H43" s="66">
        <v>0.27056072304527723</v>
      </c>
      <c r="I43" s="66">
        <v>1.4100087814453302E-3</v>
      </c>
      <c r="J43" s="66">
        <v>0</v>
      </c>
      <c r="K43" s="66">
        <v>0</v>
      </c>
      <c r="L43" s="72">
        <v>1.1984903914154698E-2</v>
      </c>
    </row>
    <row r="44" spans="1:12" x14ac:dyDescent="0.2">
      <c r="A44" s="55">
        <v>0.1468727076359776</v>
      </c>
      <c r="B44" s="65">
        <v>0.28499999996542874</v>
      </c>
      <c r="C44" s="71">
        <v>0</v>
      </c>
      <c r="D44" s="66">
        <v>0.17990955882787754</v>
      </c>
      <c r="E44" s="66">
        <v>0.10906730676224248</v>
      </c>
      <c r="F44" s="66">
        <v>9.7131266805156047E-2</v>
      </c>
      <c r="G44" s="66">
        <v>0.32298145113180199</v>
      </c>
      <c r="H44" s="66">
        <v>0.29091041647292204</v>
      </c>
      <c r="I44" s="66">
        <v>0</v>
      </c>
      <c r="J44" s="66">
        <v>0</v>
      </c>
      <c r="K44" s="66">
        <v>0</v>
      </c>
      <c r="L44" s="72">
        <v>0</v>
      </c>
    </row>
    <row r="45" spans="1:12" x14ac:dyDescent="0.2">
      <c r="A45" s="55">
        <v>0.15107705831820831</v>
      </c>
      <c r="B45" s="65">
        <v>0.29500000006972082</v>
      </c>
      <c r="C45" s="71">
        <v>0</v>
      </c>
      <c r="D45" s="66">
        <v>0.1700957123261283</v>
      </c>
      <c r="E45" s="66">
        <v>0.12765473772034963</v>
      </c>
      <c r="F45" s="66">
        <v>9.4272136182995708E-2</v>
      </c>
      <c r="G45" s="66">
        <v>0.29616603838285432</v>
      </c>
      <c r="H45" s="66">
        <v>0.31181137538767228</v>
      </c>
      <c r="I45" s="66">
        <v>0</v>
      </c>
      <c r="J45" s="66">
        <v>0</v>
      </c>
      <c r="K45" s="66">
        <v>0</v>
      </c>
      <c r="L45" s="72">
        <v>0</v>
      </c>
    </row>
    <row r="46" spans="1:12" x14ac:dyDescent="0.2">
      <c r="A46" s="55">
        <v>0.15561661983569791</v>
      </c>
      <c r="B46" s="67">
        <v>0.30500000007239314</v>
      </c>
      <c r="C46" s="71">
        <v>0</v>
      </c>
      <c r="D46" s="66">
        <v>0.16036704007617414</v>
      </c>
      <c r="E46" s="66">
        <v>0.14611228075197527</v>
      </c>
      <c r="F46" s="66">
        <v>9.1214418944038395E-2</v>
      </c>
      <c r="G46" s="66">
        <v>0.26945727722043189</v>
      </c>
      <c r="H46" s="66">
        <v>0.33284898300738025</v>
      </c>
      <c r="I46" s="66">
        <v>0</v>
      </c>
      <c r="J46" s="66">
        <v>0</v>
      </c>
      <c r="K46" s="66">
        <v>0</v>
      </c>
      <c r="L46" s="72">
        <v>0</v>
      </c>
    </row>
    <row r="47" spans="1:12" x14ac:dyDescent="0.2">
      <c r="A47" s="55">
        <v>0.16046293427222777</v>
      </c>
      <c r="B47" s="65">
        <v>0.31500000007239271</v>
      </c>
      <c r="C47" s="71">
        <v>0</v>
      </c>
      <c r="D47" s="66">
        <v>0.15063834811985266</v>
      </c>
      <c r="E47" s="66">
        <v>0.16456988179076568</v>
      </c>
      <c r="F47" s="66">
        <v>8.8156724920353188E-2</v>
      </c>
      <c r="G47" s="66">
        <v>0.24274849260682907</v>
      </c>
      <c r="H47" s="66">
        <v>0.35388655256219942</v>
      </c>
      <c r="I47" s="66">
        <v>0</v>
      </c>
      <c r="J47" s="66">
        <v>0</v>
      </c>
      <c r="K47" s="66">
        <v>0</v>
      </c>
      <c r="L47" s="72">
        <v>0</v>
      </c>
    </row>
    <row r="48" spans="1:12" x14ac:dyDescent="0.2">
      <c r="A48" s="55">
        <v>0.16402344471381908</v>
      </c>
      <c r="B48" s="65">
        <v>0.32200000000598672</v>
      </c>
      <c r="C48" s="71">
        <v>0</v>
      </c>
      <c r="D48" s="66">
        <v>0.14430553404747459</v>
      </c>
      <c r="E48" s="66">
        <v>0.17723887074201214</v>
      </c>
      <c r="F48" s="66">
        <v>8.6378089567390154E-2</v>
      </c>
      <c r="G48" s="66">
        <v>0.22362338019331357</v>
      </c>
      <c r="H48" s="66">
        <v>0.36845412544980966</v>
      </c>
      <c r="I48" s="66">
        <v>0</v>
      </c>
      <c r="J48" s="66">
        <v>0</v>
      </c>
      <c r="K48" s="66">
        <v>0</v>
      </c>
      <c r="L48" s="72">
        <v>0</v>
      </c>
    </row>
    <row r="49" spans="1:13" x14ac:dyDescent="0.2">
      <c r="A49" s="80">
        <f>Max_S.D</f>
        <v>0.1674324802831183</v>
      </c>
      <c r="B49" s="81">
        <f>Max_R</f>
        <v>0.32847730127675012</v>
      </c>
      <c r="C49" s="71" cm="1">
        <f t="array" ref="C49:L49">TRANSPOSE(Weight_1)</f>
        <v>0</v>
      </c>
      <c r="D49" s="66">
        <v>0.13752658699416909</v>
      </c>
      <c r="E49" s="66">
        <v>0.1894454266723653</v>
      </c>
      <c r="F49" s="66">
        <v>8.4036062905000444E-2</v>
      </c>
      <c r="G49" s="66">
        <v>0.20675230017093651</v>
      </c>
      <c r="H49" s="66">
        <v>0.38223961775056592</v>
      </c>
      <c r="I49" s="66">
        <v>0</v>
      </c>
      <c r="J49" s="66">
        <v>0</v>
      </c>
      <c r="K49" s="66">
        <v>0</v>
      </c>
      <c r="L49" s="72">
        <v>0</v>
      </c>
      <c r="M49" s="15" t="s">
        <v>30</v>
      </c>
    </row>
    <row r="50" spans="1:13" x14ac:dyDescent="0.2">
      <c r="A50" s="82">
        <v>0.17946812875928714</v>
      </c>
      <c r="B50" s="83">
        <v>0.34999999937559351</v>
      </c>
      <c r="C50" s="84">
        <v>0</v>
      </c>
      <c r="D50" s="84">
        <v>0.11658792055843628</v>
      </c>
      <c r="E50" s="84">
        <v>0.22917125241122366</v>
      </c>
      <c r="F50" s="84">
        <v>7.7454815514811551E-2</v>
      </c>
      <c r="G50" s="84">
        <v>0.14926783768094357</v>
      </c>
      <c r="H50" s="84">
        <v>0.42751817383458501</v>
      </c>
      <c r="I50" s="84">
        <v>0</v>
      </c>
      <c r="J50" s="84">
        <v>0</v>
      </c>
      <c r="K50" s="84">
        <v>0</v>
      </c>
      <c r="L50" s="85">
        <v>0</v>
      </c>
    </row>
    <row r="51" spans="1:13" x14ac:dyDescent="0.2">
      <c r="A51" s="86">
        <v>0.19148919594921021</v>
      </c>
      <c r="B51" s="67">
        <v>0.3700000004599342</v>
      </c>
      <c r="C51" s="66">
        <v>0</v>
      </c>
      <c r="D51" s="66">
        <v>9.7130284417292864E-2</v>
      </c>
      <c r="E51" s="66">
        <v>0.26608633394598818</v>
      </c>
      <c r="F51" s="66">
        <v>7.1339719808630436E-2</v>
      </c>
      <c r="G51" s="66">
        <v>9.5850325048743162E-2</v>
      </c>
      <c r="H51" s="66">
        <v>0.4695933367793455</v>
      </c>
      <c r="I51" s="66">
        <v>0</v>
      </c>
      <c r="J51" s="66">
        <v>0</v>
      </c>
      <c r="K51" s="66">
        <v>0</v>
      </c>
      <c r="L51" s="87">
        <v>0</v>
      </c>
    </row>
    <row r="52" spans="1:13" x14ac:dyDescent="0.2">
      <c r="A52" s="86">
        <v>0.20417071055043726</v>
      </c>
      <c r="B52" s="67">
        <v>0.38999999982957045</v>
      </c>
      <c r="C52" s="66">
        <v>0</v>
      </c>
      <c r="D52" s="66">
        <v>7.7673085185479204E-2</v>
      </c>
      <c r="E52" s="66">
        <v>0.30300142364361043</v>
      </c>
      <c r="F52" s="66">
        <v>6.5224085639623827E-2</v>
      </c>
      <c r="G52" s="66">
        <v>4.2432815002863389E-2</v>
      </c>
      <c r="H52" s="66">
        <v>0.51166859052842317</v>
      </c>
      <c r="I52" s="66">
        <v>0</v>
      </c>
      <c r="J52" s="66">
        <v>0</v>
      </c>
      <c r="K52" s="66">
        <v>0</v>
      </c>
      <c r="L52" s="87">
        <v>0</v>
      </c>
    </row>
    <row r="53" spans="1:13" x14ac:dyDescent="0.2">
      <c r="A53" s="86">
        <v>0.21742017959433357</v>
      </c>
      <c r="B53" s="67">
        <v>0.41000000003145198</v>
      </c>
      <c r="C53" s="66">
        <v>0</v>
      </c>
      <c r="D53" s="66">
        <v>4.8467159882898202E-2</v>
      </c>
      <c r="E53" s="66">
        <v>0.33531872635824117</v>
      </c>
      <c r="F53" s="66">
        <v>5.4927383736239163E-2</v>
      </c>
      <c r="G53" s="66">
        <v>0</v>
      </c>
      <c r="H53" s="66">
        <v>0.56128673002262142</v>
      </c>
      <c r="I53" s="66">
        <v>0</v>
      </c>
      <c r="J53" s="66">
        <v>0</v>
      </c>
      <c r="K53" s="66">
        <v>0</v>
      </c>
      <c r="L53" s="87">
        <v>0</v>
      </c>
    </row>
    <row r="54" spans="1:13" x14ac:dyDescent="0.2">
      <c r="A54" s="86">
        <v>0.23186745718731727</v>
      </c>
      <c r="B54" s="67">
        <v>0.4300009999815782</v>
      </c>
      <c r="C54" s="66">
        <v>0</v>
      </c>
      <c r="D54" s="66">
        <v>0</v>
      </c>
      <c r="E54" s="66">
        <v>0.33138233185483418</v>
      </c>
      <c r="F54" s="66">
        <v>1.9500350070561695E-2</v>
      </c>
      <c r="G54" s="66">
        <v>0</v>
      </c>
      <c r="H54" s="66">
        <v>0.64911731807460427</v>
      </c>
      <c r="I54" s="66">
        <v>0</v>
      </c>
      <c r="J54" s="66">
        <v>0</v>
      </c>
      <c r="K54" s="66">
        <v>0</v>
      </c>
      <c r="L54" s="87">
        <v>0</v>
      </c>
    </row>
    <row r="55" spans="1:13" x14ac:dyDescent="0.2">
      <c r="A55" s="86">
        <v>0.24867459518279758</v>
      </c>
      <c r="B55" s="67">
        <v>0.45000099999999998</v>
      </c>
      <c r="C55" s="66">
        <v>0</v>
      </c>
      <c r="D55" s="66">
        <v>0</v>
      </c>
      <c r="E55" s="66">
        <v>0.22494928986224882</v>
      </c>
      <c r="F55" s="66">
        <v>0</v>
      </c>
      <c r="G55" s="66">
        <v>0</v>
      </c>
      <c r="H55" s="66">
        <v>0.77505071013775129</v>
      </c>
      <c r="I55" s="66">
        <v>0</v>
      </c>
      <c r="J55" s="66">
        <v>0</v>
      </c>
      <c r="K55" s="66">
        <v>0</v>
      </c>
      <c r="L55" s="87">
        <v>0</v>
      </c>
    </row>
    <row r="56" spans="1:13" x14ac:dyDescent="0.2">
      <c r="A56" s="88">
        <v>0.28593830803120807</v>
      </c>
      <c r="B56" s="89">
        <v>0.48384365561945142</v>
      </c>
      <c r="C56" s="90">
        <v>0</v>
      </c>
      <c r="D56" s="90">
        <v>0</v>
      </c>
      <c r="E56" s="91">
        <v>0</v>
      </c>
      <c r="F56" s="90">
        <v>0</v>
      </c>
      <c r="G56" s="90">
        <v>0</v>
      </c>
      <c r="H56" s="90">
        <v>1</v>
      </c>
      <c r="I56" s="90">
        <v>0</v>
      </c>
      <c r="J56" s="90">
        <v>0</v>
      </c>
      <c r="K56" s="90">
        <v>0</v>
      </c>
      <c r="L56" s="92">
        <v>0</v>
      </c>
    </row>
    <row r="59" spans="1:13" x14ac:dyDescent="0.2">
      <c r="C59" s="89"/>
      <c r="D59" t="s">
        <v>31</v>
      </c>
    </row>
    <row r="60" spans="1:13" x14ac:dyDescent="0.2">
      <c r="B60" t="s">
        <v>35</v>
      </c>
      <c r="C60" t="s">
        <v>20</v>
      </c>
      <c r="D60" s="44">
        <v>0.5</v>
      </c>
    </row>
    <row r="61" spans="1:13" x14ac:dyDescent="0.2">
      <c r="A61" t="s">
        <v>26</v>
      </c>
      <c r="B61" s="42">
        <v>0</v>
      </c>
      <c r="C61" s="41">
        <f>A49</f>
        <v>0.1674324802831183</v>
      </c>
      <c r="D61" s="45"/>
    </row>
    <row r="62" spans="1:13" x14ac:dyDescent="0.2">
      <c r="A62" t="s">
        <v>12</v>
      </c>
      <c r="B62" s="14">
        <v>1.52E-2</v>
      </c>
      <c r="C62" s="56">
        <f>B49</f>
        <v>0.32847730127675012</v>
      </c>
      <c r="D62" s="45"/>
    </row>
    <row r="63" spans="1:13" x14ac:dyDescent="0.2">
      <c r="A63" s="44"/>
      <c r="B63" s="14"/>
    </row>
    <row r="65" spans="1:7" ht="31" x14ac:dyDescent="0.35">
      <c r="A65" s="107" t="s">
        <v>33</v>
      </c>
      <c r="B65" s="107"/>
      <c r="C65" s="107"/>
    </row>
    <row r="66" spans="1:7" x14ac:dyDescent="0.2">
      <c r="A66" t="s">
        <v>31</v>
      </c>
      <c r="B66" t="s">
        <v>26</v>
      </c>
      <c r="C66" t="s">
        <v>27</v>
      </c>
    </row>
    <row r="67" spans="1:7" ht="17" thickBot="1" x14ac:dyDescent="0.25">
      <c r="A67" s="43"/>
      <c r="B67" s="39"/>
      <c r="C67" s="39"/>
    </row>
    <row r="68" spans="1:7" x14ac:dyDescent="0.2">
      <c r="A68" s="38">
        <v>1</v>
      </c>
      <c r="B68" s="47">
        <f>(1-A68)*Optimal_SD</f>
        <v>0</v>
      </c>
      <c r="C68" s="48">
        <f t="shared" ref="C68:C87" si="0">A68*0.0152+(1-A68)*Optimal_Mean</f>
        <v>1.52E-2</v>
      </c>
    </row>
    <row r="69" spans="1:7" x14ac:dyDescent="0.2">
      <c r="A69" s="38">
        <f>A68-0.1</f>
        <v>0.9</v>
      </c>
      <c r="B69" s="49">
        <f t="shared" ref="B69:B87" si="1">(1-A69)*Optimal_SD</f>
        <v>1.6743248028311827E-2</v>
      </c>
      <c r="C69" s="50">
        <f t="shared" si="0"/>
        <v>4.6527730127675006E-2</v>
      </c>
    </row>
    <row r="70" spans="1:7" x14ac:dyDescent="0.2">
      <c r="A70" s="38">
        <f t="shared" ref="A70:A88" si="2">A69-0.1</f>
        <v>0.8</v>
      </c>
      <c r="B70" s="49">
        <f t="shared" si="1"/>
        <v>3.3486496056623655E-2</v>
      </c>
      <c r="C70" s="50">
        <f t="shared" si="0"/>
        <v>7.785546025535002E-2</v>
      </c>
    </row>
    <row r="71" spans="1:7" x14ac:dyDescent="0.2">
      <c r="A71" s="38">
        <f t="shared" si="2"/>
        <v>0.70000000000000007</v>
      </c>
      <c r="B71" s="49">
        <f t="shared" si="1"/>
        <v>5.0229744084935482E-2</v>
      </c>
      <c r="C71" s="50">
        <f t="shared" si="0"/>
        <v>0.10918319038302501</v>
      </c>
    </row>
    <row r="72" spans="1:7" x14ac:dyDescent="0.2">
      <c r="A72" s="38">
        <f t="shared" si="2"/>
        <v>0.60000000000000009</v>
      </c>
      <c r="B72" s="49">
        <f t="shared" si="1"/>
        <v>6.6972992113247309E-2</v>
      </c>
      <c r="C72" s="50">
        <f t="shared" si="0"/>
        <v>0.14051092051070002</v>
      </c>
    </row>
    <row r="73" spans="1:7" x14ac:dyDescent="0.2">
      <c r="A73" s="38">
        <f t="shared" si="2"/>
        <v>0.50000000000000011</v>
      </c>
      <c r="B73" s="49">
        <f t="shared" si="1"/>
        <v>8.3716240141559137E-2</v>
      </c>
      <c r="C73" s="50">
        <f t="shared" si="0"/>
        <v>0.17183865063837503</v>
      </c>
    </row>
    <row r="74" spans="1:7" x14ac:dyDescent="0.2">
      <c r="A74" s="38">
        <f t="shared" si="2"/>
        <v>0.40000000000000013</v>
      </c>
      <c r="B74" s="49">
        <f t="shared" si="1"/>
        <v>0.10045948816987096</v>
      </c>
      <c r="C74" s="50">
        <f t="shared" si="0"/>
        <v>0.20316638076605004</v>
      </c>
      <c r="E74" s="38"/>
      <c r="F74" s="20"/>
      <c r="G74" s="20"/>
    </row>
    <row r="75" spans="1:7" x14ac:dyDescent="0.2">
      <c r="A75" s="38">
        <f t="shared" si="2"/>
        <v>0.30000000000000016</v>
      </c>
      <c r="B75" s="49">
        <f t="shared" si="1"/>
        <v>0.11720273619818279</v>
      </c>
      <c r="C75" s="50">
        <f t="shared" si="0"/>
        <v>0.23449411089372504</v>
      </c>
      <c r="E75" s="38"/>
      <c r="F75" s="20"/>
      <c r="G75" s="20"/>
    </row>
    <row r="76" spans="1:7" x14ac:dyDescent="0.2">
      <c r="A76" s="38">
        <f t="shared" si="2"/>
        <v>0.20000000000000015</v>
      </c>
      <c r="B76" s="49">
        <f t="shared" si="1"/>
        <v>0.13394598422649462</v>
      </c>
      <c r="C76" s="50">
        <f t="shared" si="0"/>
        <v>0.26582184102140005</v>
      </c>
      <c r="E76" s="38"/>
      <c r="F76" s="20"/>
      <c r="G76" s="20"/>
    </row>
    <row r="77" spans="1:7" x14ac:dyDescent="0.2">
      <c r="A77" s="38">
        <f t="shared" si="2"/>
        <v>0.10000000000000014</v>
      </c>
      <c r="B77" s="49">
        <f t="shared" si="1"/>
        <v>0.15068923225480646</v>
      </c>
      <c r="C77" s="50">
        <f t="shared" si="0"/>
        <v>0.29714957114907509</v>
      </c>
      <c r="E77" s="38"/>
      <c r="F77" s="20"/>
      <c r="G77" s="20"/>
    </row>
    <row r="78" spans="1:7" x14ac:dyDescent="0.2">
      <c r="A78" s="38">
        <f t="shared" si="2"/>
        <v>1.3877787807814457E-16</v>
      </c>
      <c r="B78" s="49">
        <f t="shared" si="1"/>
        <v>0.16743248028311827</v>
      </c>
      <c r="C78" s="50">
        <f t="shared" si="0"/>
        <v>0.32847730127675007</v>
      </c>
      <c r="E78" s="38"/>
      <c r="F78" s="20"/>
      <c r="G78" s="20"/>
    </row>
    <row r="79" spans="1:7" x14ac:dyDescent="0.2">
      <c r="A79" s="38">
        <f t="shared" si="2"/>
        <v>-9.9999999999999867E-2</v>
      </c>
      <c r="B79" s="49">
        <f t="shared" si="1"/>
        <v>0.18417572831143011</v>
      </c>
      <c r="C79" s="50">
        <f t="shared" si="0"/>
        <v>0.35980503140442505</v>
      </c>
      <c r="E79" s="38"/>
      <c r="F79" s="20"/>
      <c r="G79" s="20"/>
    </row>
    <row r="80" spans="1:7" x14ac:dyDescent="0.2">
      <c r="A80" s="38">
        <f t="shared" si="2"/>
        <v>-0.19999999999999987</v>
      </c>
      <c r="B80" s="49">
        <f t="shared" si="1"/>
        <v>0.20091897633974196</v>
      </c>
      <c r="C80" s="50">
        <f t="shared" si="0"/>
        <v>0.39113276153210014</v>
      </c>
      <c r="E80" s="38"/>
      <c r="F80" s="20"/>
      <c r="G80" s="20"/>
    </row>
    <row r="81" spans="1:7" x14ac:dyDescent="0.2">
      <c r="A81" s="38">
        <f t="shared" si="2"/>
        <v>-0.29999999999999988</v>
      </c>
      <c r="B81" s="49">
        <f t="shared" si="1"/>
        <v>0.21766222436805377</v>
      </c>
      <c r="C81" s="50">
        <f t="shared" si="0"/>
        <v>0.42246049165977512</v>
      </c>
      <c r="E81" s="38"/>
      <c r="F81" s="20"/>
      <c r="G81" s="20"/>
    </row>
    <row r="82" spans="1:7" x14ac:dyDescent="0.2">
      <c r="A82" s="38">
        <f t="shared" si="2"/>
        <v>-0.39999999999999991</v>
      </c>
      <c r="B82" s="49">
        <f t="shared" si="1"/>
        <v>0.23440547239636561</v>
      </c>
      <c r="C82" s="50">
        <f t="shared" si="0"/>
        <v>0.45378822178745015</v>
      </c>
      <c r="E82" s="38"/>
      <c r="F82" s="20"/>
      <c r="G82" s="20"/>
    </row>
    <row r="83" spans="1:7" x14ac:dyDescent="0.2">
      <c r="A83" s="38">
        <f t="shared" si="2"/>
        <v>-0.49999999999999989</v>
      </c>
      <c r="B83" s="49">
        <f t="shared" si="1"/>
        <v>0.25114872042467745</v>
      </c>
      <c r="C83" s="50">
        <f t="shared" si="0"/>
        <v>0.48511595191512519</v>
      </c>
      <c r="E83" s="38"/>
      <c r="F83" s="20"/>
      <c r="G83" s="20"/>
    </row>
    <row r="84" spans="1:7" x14ac:dyDescent="0.2">
      <c r="A84" s="38">
        <f t="shared" si="2"/>
        <v>-0.59999999999999987</v>
      </c>
      <c r="B84" s="49">
        <f t="shared" si="1"/>
        <v>0.26789196845298924</v>
      </c>
      <c r="C84" s="50">
        <f t="shared" si="0"/>
        <v>0.51644368204280011</v>
      </c>
      <c r="E84" s="20"/>
      <c r="F84" s="20"/>
      <c r="G84" s="20"/>
    </row>
    <row r="85" spans="1:7" x14ac:dyDescent="0.2">
      <c r="A85" s="38">
        <f t="shared" si="2"/>
        <v>-0.69999999999999984</v>
      </c>
      <c r="B85" s="49">
        <f t="shared" si="1"/>
        <v>0.28463521648130108</v>
      </c>
      <c r="C85" s="50">
        <f t="shared" si="0"/>
        <v>0.54777141217047509</v>
      </c>
    </row>
    <row r="86" spans="1:7" x14ac:dyDescent="0.2">
      <c r="A86" s="38">
        <f t="shared" si="2"/>
        <v>-0.79999999999999982</v>
      </c>
      <c r="B86" s="49">
        <f t="shared" si="1"/>
        <v>0.30137846450961292</v>
      </c>
      <c r="C86" s="50">
        <f t="shared" si="0"/>
        <v>0.57909914229815018</v>
      </c>
    </row>
    <row r="87" spans="1:7" x14ac:dyDescent="0.2">
      <c r="A87" s="38">
        <f t="shared" si="2"/>
        <v>-0.8999999999999998</v>
      </c>
      <c r="B87" s="49">
        <f t="shared" si="1"/>
        <v>0.31812171253792476</v>
      </c>
      <c r="C87" s="50">
        <f t="shared" si="0"/>
        <v>0.61042687242582516</v>
      </c>
    </row>
    <row r="88" spans="1:7" ht="17" thickBot="1" x14ac:dyDescent="0.25">
      <c r="A88" s="38">
        <f t="shared" si="2"/>
        <v>-0.99999999999999978</v>
      </c>
      <c r="B88" s="51"/>
      <c r="C88" s="52"/>
    </row>
    <row r="89" spans="1:7" x14ac:dyDescent="0.2">
      <c r="A89" s="40"/>
    </row>
    <row r="93" spans="1:7" x14ac:dyDescent="0.2">
      <c r="B93" t="s">
        <v>12</v>
      </c>
      <c r="C93" t="s">
        <v>26</v>
      </c>
    </row>
    <row r="94" spans="1:7" x14ac:dyDescent="0.2">
      <c r="A94" t="s">
        <v>35</v>
      </c>
      <c r="B94">
        <v>0</v>
      </c>
      <c r="C94">
        <v>1.52E-2</v>
      </c>
    </row>
    <row r="95" spans="1:7" x14ac:dyDescent="0.2">
      <c r="A95" t="str" cm="1">
        <f t="array" ref="A95:A104">TRANSPOSE(B3:K3)</f>
        <v>GOOGL</v>
      </c>
      <c r="B95" cm="1">
        <f t="array" ref="B95:B104">Volatility</f>
        <v>0.2045427230736224</v>
      </c>
      <c r="C95" cm="1">
        <f t="array" ref="C95:C104">E_Ri</f>
        <v>0.22700753982966093</v>
      </c>
      <c r="D95">
        <f>(C95-0.0152)/B95</f>
        <v>1.0355173562122943</v>
      </c>
    </row>
    <row r="96" spans="1:7" x14ac:dyDescent="0.2">
      <c r="A96" t="str">
        <v>JPM</v>
      </c>
      <c r="B96">
        <v>0.21266160667218428</v>
      </c>
      <c r="C96">
        <v>0.23286236036567964</v>
      </c>
      <c r="D96">
        <f t="shared" ref="D96:D105" si="3">(C96-0.0152)/B96</f>
        <v>1.0235150752961439</v>
      </c>
    </row>
    <row r="97" spans="1:4" x14ac:dyDescent="0.2">
      <c r="A97" t="str">
        <v>MSFT</v>
      </c>
      <c r="B97">
        <v>0.21508261592993794</v>
      </c>
      <c r="C97">
        <v>0.3333979456544387</v>
      </c>
      <c r="D97">
        <f t="shared" si="3"/>
        <v>1.4794219620152382</v>
      </c>
    </row>
    <row r="98" spans="1:4" x14ac:dyDescent="0.2">
      <c r="A98" t="str">
        <v>AAPL</v>
      </c>
      <c r="B98">
        <v>0.26414590703264651</v>
      </c>
      <c r="C98">
        <v>0.27935473938552535</v>
      </c>
      <c r="D98">
        <f t="shared" si="3"/>
        <v>1.0000334374019952</v>
      </c>
    </row>
    <row r="99" spans="1:4" x14ac:dyDescent="0.2">
      <c r="A99" t="str">
        <v>VZ</v>
      </c>
      <c r="B99">
        <v>0.16857798702206825</v>
      </c>
      <c r="C99">
        <v>0.1202972499104773</v>
      </c>
      <c r="D99">
        <f t="shared" si="3"/>
        <v>0.62343400681797911</v>
      </c>
    </row>
    <row r="100" spans="1:4" x14ac:dyDescent="0.2">
      <c r="A100" t="str">
        <v>AMZN</v>
      </c>
      <c r="B100">
        <v>0.28593830803120807</v>
      </c>
      <c r="C100">
        <v>0.48384365561945142</v>
      </c>
      <c r="D100">
        <f t="shared" si="3"/>
        <v>1.6389677159602638</v>
      </c>
    </row>
    <row r="101" spans="1:4" x14ac:dyDescent="0.2">
      <c r="A101" t="str">
        <v>JNJ</v>
      </c>
      <c r="B101">
        <v>0.1403689055917994</v>
      </c>
      <c r="C101">
        <v>0.10924634454869997</v>
      </c>
      <c r="D101">
        <f t="shared" si="3"/>
        <v>0.66999414259303247</v>
      </c>
    </row>
    <row r="102" spans="1:4" x14ac:dyDescent="0.2">
      <c r="A102" t="str">
        <v>MMM</v>
      </c>
      <c r="B102">
        <v>0.187077996674825</v>
      </c>
      <c r="C102">
        <v>6.0381500591328408E-2</v>
      </c>
      <c r="D102">
        <f t="shared" si="3"/>
        <v>0.24151156947581567</v>
      </c>
    </row>
    <row r="103" spans="1:4" x14ac:dyDescent="0.2">
      <c r="A103" t="str">
        <v>BRK-B</v>
      </c>
      <c r="B103">
        <v>0.13773977654734285</v>
      </c>
      <c r="C103">
        <v>9.5742823392476639E-2</v>
      </c>
      <c r="D103">
        <f t="shared" si="3"/>
        <v>0.58474629051538418</v>
      </c>
    </row>
    <row r="104" spans="1:4" x14ac:dyDescent="0.2">
      <c r="A104" t="str">
        <v>BMY</v>
      </c>
      <c r="B104">
        <v>0.25850246617179901</v>
      </c>
      <c r="C104">
        <v>7.9655142644686094E-2</v>
      </c>
      <c r="D104">
        <f t="shared" si="3"/>
        <v>0.24934053279727564</v>
      </c>
    </row>
    <row r="105" spans="1:4" x14ac:dyDescent="0.2">
      <c r="A105" t="s">
        <v>34</v>
      </c>
      <c r="B105">
        <f>B20</f>
        <v>0.20217893019424246</v>
      </c>
      <c r="C105">
        <f>A20</f>
        <v>0.13078840372466566</v>
      </c>
      <c r="D105">
        <f t="shared" si="3"/>
        <v>0.5717134006674911</v>
      </c>
    </row>
  </sheetData>
  <mergeCells count="7">
    <mergeCell ref="A65:C65"/>
    <mergeCell ref="A25:L25"/>
    <mergeCell ref="A1:K2"/>
    <mergeCell ref="C26:L26"/>
    <mergeCell ref="A26:A27"/>
    <mergeCell ref="B26:B27"/>
    <mergeCell ref="A17:L17"/>
  </mergeCells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69117-E86B-A540-A8EC-00972A24CE5B}">
  <dimension ref="A1:AU1305"/>
  <sheetViews>
    <sheetView topLeftCell="M1" workbookViewId="0">
      <selection activeCell="W6" sqref="W6"/>
    </sheetView>
  </sheetViews>
  <sheetFormatPr baseColWidth="10" defaultRowHeight="16" x14ac:dyDescent="0.2"/>
  <cols>
    <col min="18" max="18" width="18.5" customWidth="1"/>
    <col min="22" max="22" width="13.1640625" customWidth="1"/>
    <col min="44" max="44" width="13.1640625" customWidth="1"/>
    <col min="45" max="45" width="13" customWidth="1"/>
    <col min="46" max="46" width="12.33203125" customWidth="1"/>
  </cols>
  <sheetData>
    <row r="1" spans="1:47" ht="32" thickBot="1" x14ac:dyDescent="0.4">
      <c r="A1" s="121" t="s">
        <v>55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3"/>
      <c r="V1" s="121" t="s">
        <v>56</v>
      </c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3"/>
    </row>
    <row r="2" spans="1:47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36</v>
      </c>
      <c r="M2" t="s">
        <v>37</v>
      </c>
      <c r="N2" t="s">
        <v>38</v>
      </c>
      <c r="O2" t="s">
        <v>39</v>
      </c>
      <c r="P2" t="s">
        <v>51</v>
      </c>
      <c r="Q2" t="s">
        <v>52</v>
      </c>
      <c r="R2" t="s">
        <v>40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36</v>
      </c>
      <c r="AH2" t="s">
        <v>37</v>
      </c>
      <c r="AI2" t="s">
        <v>38</v>
      </c>
      <c r="AJ2" t="s">
        <v>65</v>
      </c>
      <c r="AK2" t="s">
        <v>51</v>
      </c>
      <c r="AL2" t="s">
        <v>52</v>
      </c>
      <c r="AM2" t="s">
        <v>40</v>
      </c>
      <c r="AQ2" t="s">
        <v>20</v>
      </c>
      <c r="AR2" t="s">
        <v>36</v>
      </c>
      <c r="AS2" t="s">
        <v>63</v>
      </c>
      <c r="AT2" t="s">
        <v>51</v>
      </c>
      <c r="AU2" t="s">
        <v>40</v>
      </c>
    </row>
    <row r="3" spans="1:47" x14ac:dyDescent="0.2">
      <c r="A3" s="46">
        <v>42005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cm="1">
        <f t="array" ref="M3">SUMPRODUCT(B3:K3,TRANSPOSE(Weight_1))</f>
        <v>0</v>
      </c>
      <c r="N3" cm="1">
        <f t="array" ref="N3">SUMPRODUCT(B3:K3,TRANSPOSE(Weight_2))</f>
        <v>0</v>
      </c>
      <c r="O3">
        <f>SUMPRODUCT(B3:K3,Equally_Weight)</f>
        <v>0</v>
      </c>
      <c r="P3">
        <v>0</v>
      </c>
      <c r="Q3">
        <v>0</v>
      </c>
      <c r="R3" s="1">
        <v>5.8490819865308899E-6</v>
      </c>
      <c r="V3" s="46">
        <v>42005</v>
      </c>
      <c r="W3">
        <f>B3</f>
        <v>0</v>
      </c>
      <c r="X3">
        <f t="shared" ref="X3:AM3" si="0">C3</f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5.8490819865308899E-6</v>
      </c>
      <c r="AP3" t="s">
        <v>61</v>
      </c>
      <c r="AQ3" s="93">
        <f>AH1305+1</f>
        <v>3.7502998847032032</v>
      </c>
      <c r="AR3" s="93">
        <f>AG1305+1</f>
        <v>1.0269484808454488</v>
      </c>
      <c r="AS3" s="93">
        <f>AL1305+1</f>
        <v>1.55911983759658</v>
      </c>
      <c r="AT3" s="93">
        <f>AK1305+1</f>
        <v>1.5691771884224288</v>
      </c>
      <c r="AU3">
        <f>AM1305+1</f>
        <v>1.3794884392894653</v>
      </c>
    </row>
    <row r="4" spans="1:47" x14ac:dyDescent="0.2">
      <c r="A4" s="46">
        <v>42006</v>
      </c>
      <c r="B4">
        <v>-2.09170732245933E-3</v>
      </c>
      <c r="C4">
        <v>4.9854114687730702E-3</v>
      </c>
      <c r="D4">
        <v>6.6739126395263196E-3</v>
      </c>
      <c r="E4">
        <v>-9.5125856432418596E-3</v>
      </c>
      <c r="F4">
        <v>3.8479218082294502E-3</v>
      </c>
      <c r="G4">
        <v>-5.8966233409171098E-3</v>
      </c>
      <c r="H4">
        <v>-4.78261374182609E-4</v>
      </c>
      <c r="I4">
        <v>-1.5824230772071199E-3</v>
      </c>
      <c r="J4">
        <v>-6.5267783374982598E-3</v>
      </c>
      <c r="K4">
        <v>8.1314717450329203E-3</v>
      </c>
      <c r="L4">
        <v>0</v>
      </c>
      <c r="M4" cm="1">
        <f t="array" ref="M4">SUMPRODUCT(B4:K4,TRANSPOSE(Weight_1))</f>
        <v>-3.0778776099544668E-4</v>
      </c>
      <c r="N4" cm="1">
        <f t="array" ref="N4">SUMPRODUCT(B4:K4,TRANSPOSE(Weight_2))</f>
        <v>-1.5833060650974162E-3</v>
      </c>
      <c r="O4">
        <f>SUMPRODUCT(B4:K4,Equally_Weight)</f>
        <v>-2.4496614339445278E-4</v>
      </c>
      <c r="P4">
        <v>-3.4000000000000002E-4</v>
      </c>
      <c r="Q4">
        <v>-3.1457077090324398E-4</v>
      </c>
      <c r="R4">
        <v>-2.9069767441860499E-3</v>
      </c>
      <c r="V4" s="46">
        <v>42006</v>
      </c>
      <c r="W4">
        <f>(W3+1)*(1+B4) - 1</f>
        <v>-2.0917073224593352E-3</v>
      </c>
      <c r="X4">
        <f t="shared" ref="X4:AM4" si="1">(X3+1)*(1+C4) - 1</f>
        <v>4.9854114687730711E-3</v>
      </c>
      <c r="Y4">
        <f t="shared" si="1"/>
        <v>6.6739126395263249E-3</v>
      </c>
      <c r="Z4">
        <f t="shared" si="1"/>
        <v>-9.5125856432418665E-3</v>
      </c>
      <c r="AA4">
        <f t="shared" si="1"/>
        <v>3.8479218082294597E-3</v>
      </c>
      <c r="AB4">
        <f t="shared" si="1"/>
        <v>-5.8966233409171176E-3</v>
      </c>
      <c r="AC4">
        <f t="shared" si="1"/>
        <v>-4.7826137418260917E-4</v>
      </c>
      <c r="AD4">
        <f t="shared" si="1"/>
        <v>-1.582423077207129E-3</v>
      </c>
      <c r="AE4">
        <f t="shared" si="1"/>
        <v>-6.5267783374982624E-3</v>
      </c>
      <c r="AF4">
        <f t="shared" si="1"/>
        <v>8.1314717450329255E-3</v>
      </c>
      <c r="AG4">
        <f t="shared" si="1"/>
        <v>0</v>
      </c>
      <c r="AH4">
        <f t="shared" si="1"/>
        <v>-3.0778776099549265E-4</v>
      </c>
      <c r="AI4">
        <f t="shared" si="1"/>
        <v>-1.5833060650973785E-3</v>
      </c>
      <c r="AJ4">
        <f t="shared" si="1"/>
        <v>-2.4496614339442058E-4</v>
      </c>
      <c r="AK4">
        <f t="shared" si="1"/>
        <v>-3.4000000000000696E-4</v>
      </c>
      <c r="AL4">
        <f t="shared" si="1"/>
        <v>-3.1457077090324415E-4</v>
      </c>
      <c r="AM4">
        <f t="shared" si="1"/>
        <v>-2.9011446653448569E-3</v>
      </c>
      <c r="AP4" t="s">
        <v>62</v>
      </c>
      <c r="AQ4" s="93">
        <f>AH1044+1</f>
        <v>2.7548323104542169</v>
      </c>
      <c r="AR4" s="93">
        <f>-0.0320968862911813+1</f>
        <v>0.96790311370881865</v>
      </c>
      <c r="AS4" s="93">
        <f>AL1044+1</f>
        <v>1.2096262709368562</v>
      </c>
      <c r="AT4" s="93">
        <f>AK1044+1</f>
        <v>1.2175666802019616</v>
      </c>
      <c r="AU4">
        <f>AM1044+1</f>
        <v>1.1019085554522294</v>
      </c>
    </row>
    <row r="5" spans="1:47" x14ac:dyDescent="0.2">
      <c r="A5" s="46">
        <v>42009</v>
      </c>
      <c r="B5">
        <v>-1.90538495947567E-2</v>
      </c>
      <c r="C5">
        <v>-3.1044767723013601E-2</v>
      </c>
      <c r="D5">
        <v>-9.1955954665318106E-3</v>
      </c>
      <c r="E5">
        <v>-2.81717222260865E-2</v>
      </c>
      <c r="F5">
        <v>-8.3047983007181695E-3</v>
      </c>
      <c r="G5">
        <v>-2.0517265647851099E-2</v>
      </c>
      <c r="H5">
        <v>-6.98425411950576E-3</v>
      </c>
      <c r="I5">
        <v>-2.2552725043656002E-2</v>
      </c>
      <c r="J5">
        <v>-1.45471488609099E-2</v>
      </c>
      <c r="K5">
        <v>-1.5627415922334E-2</v>
      </c>
      <c r="L5">
        <v>-1.6116248348745001E-2</v>
      </c>
      <c r="M5" cm="1">
        <f t="array" ref="M5">SUMPRODUCT(B5:K5,TRANSPOSE(Weight_1))</f>
        <v>-1.7938533006420579E-2</v>
      </c>
      <c r="N5" cm="1">
        <f t="array" ref="N5">SUMPRODUCT(B5:K5,TRANSPOSE(Weight_2))</f>
        <v>-1.27069309070442E-2</v>
      </c>
      <c r="O5">
        <f>SUMPRODUCT(B5:K5,Equally_Weight)</f>
        <v>-1.7599954290536356E-2</v>
      </c>
      <c r="P5">
        <v>-1.8278099999999999E-2</v>
      </c>
      <c r="Q5">
        <v>-1.80418129843689E-2</v>
      </c>
      <c r="R5">
        <v>-1.9627971913111299E-2</v>
      </c>
      <c r="V5" s="46">
        <v>42009</v>
      </c>
      <c r="W5">
        <f>(W4+1)*(1+B5) - 1</f>
        <v>-2.1105701840497648E-2</v>
      </c>
      <c r="X5">
        <f t="shared" ref="X5:X68" si="2">(X4+1)*(1+C5) - 1</f>
        <v>-2.6214127195292258E-2</v>
      </c>
      <c r="Y5">
        <f t="shared" ref="Y5:Y68" si="3">(Y4+1)*(1+D5) - 1</f>
        <v>-2.5830534278175055E-3</v>
      </c>
      <c r="Z5">
        <f t="shared" ref="Z5:Z68" si="4">(Z4+1)*(1+E5) - 1</f>
        <v>-3.7416321948935183E-2</v>
      </c>
      <c r="AA5">
        <f t="shared" ref="AA5:AA68" si="5">(AA4+1)*(1+F5) - 1</f>
        <v>-4.4888327069829703E-3</v>
      </c>
      <c r="AB5">
        <f t="shared" ref="AB5:AB68" si="6">(AB4+1)*(1+G5) - 1</f>
        <v>-2.6292906401257254E-2</v>
      </c>
      <c r="AC5">
        <f t="shared" ref="AC5:AC68" si="7">(AC4+1)*(1+H5) - 1</f>
        <v>-7.4591751947155061E-3</v>
      </c>
      <c r="AD5">
        <f t="shared" ref="AD5:AD68" si="8">(AD4+1)*(1+I5) - 1</f>
        <v>-2.4099460168300113E-2</v>
      </c>
      <c r="AE5">
        <f t="shared" ref="AE5:AE68" si="9">(AE4+1)*(1+J5) - 1</f>
        <v>-2.097898118235042E-2</v>
      </c>
      <c r="AF5">
        <f t="shared" ref="AF5:AF68" si="10">(AF4+1)*(1+K5) - 1</f>
        <v>-7.62301806832133E-3</v>
      </c>
      <c r="AG5">
        <f t="shared" ref="AG5:AG68" si="11">(AG4+1)*(1+L5) - 1</f>
        <v>-1.6116248348745033E-2</v>
      </c>
      <c r="AH5">
        <f t="shared" ref="AH5:AH68" si="12">(AH4+1)*(1+M5) - 1</f>
        <v>-1.8240799506506478E-2</v>
      </c>
      <c r="AI5">
        <f t="shared" ref="AI5:AI68" si="13">(AI4+1)*(1+N5) - 1</f>
        <v>-1.4270118011367683E-2</v>
      </c>
      <c r="AJ5">
        <f t="shared" ref="AJ5:AJ68" si="14">(AJ4+1)*(1+O5) - 1</f>
        <v>-1.7840609041004374E-2</v>
      </c>
      <c r="AK5">
        <f t="shared" ref="AK5:AK68" si="15">(AK4+1)*(1+P5) - 1</f>
        <v>-1.8611885446000009E-2</v>
      </c>
      <c r="AL5">
        <f t="shared" ref="AL5:AL68" si="16">(AL4+1)*(1+Q5) - 1</f>
        <v>-1.835070832825314E-2</v>
      </c>
      <c r="AM5">
        <f t="shared" ref="AM5:AM68" si="17">(AM4+1)*(1+R5) - 1</f>
        <v>-2.2472172992448858E-2</v>
      </c>
      <c r="AP5" t="s">
        <v>64</v>
      </c>
      <c r="AQ5" s="93">
        <f>AH524+1</f>
        <v>1.7129218756991726</v>
      </c>
      <c r="AR5" s="93">
        <f>AG524+1</f>
        <v>0.94293262879788919</v>
      </c>
      <c r="AS5" s="93">
        <f>AL524+1</f>
        <v>1.085016244289541</v>
      </c>
      <c r="AT5" s="93">
        <f>AK524+1</f>
        <v>1.087390717481419</v>
      </c>
      <c r="AU5">
        <f>AM524+1</f>
        <v>1.0253967139857425</v>
      </c>
    </row>
    <row r="6" spans="1:47" x14ac:dyDescent="0.2">
      <c r="A6" s="46">
        <v>42010</v>
      </c>
      <c r="B6">
        <v>-2.46794878950157E-2</v>
      </c>
      <c r="C6">
        <v>-2.5929095143415602E-2</v>
      </c>
      <c r="D6">
        <v>-1.46774958657356E-2</v>
      </c>
      <c r="E6" s="1">
        <v>9.4354064058999002E-5</v>
      </c>
      <c r="F6">
        <v>1.00920417379468E-2</v>
      </c>
      <c r="G6">
        <v>-2.2833296405370899E-2</v>
      </c>
      <c r="H6">
        <v>-4.9140957883584404E-3</v>
      </c>
      <c r="I6">
        <v>-1.06634969375049E-2</v>
      </c>
      <c r="J6">
        <v>-1.0884602864583699E-3</v>
      </c>
      <c r="K6">
        <v>-1.70720320228823E-3</v>
      </c>
      <c r="L6">
        <v>-8.0558539205156602E-3</v>
      </c>
      <c r="M6" cm="1">
        <f t="array" ref="M6">SUMPRODUCT(B6:K6,TRANSPOSE(Weight_1))</f>
        <v>-1.2979832928857333E-2</v>
      </c>
      <c r="N6" cm="1">
        <f t="array" ref="N6">SUMPRODUCT(B6:K6,TRANSPOSE(Weight_2))</f>
        <v>-3.1309727894810635E-3</v>
      </c>
      <c r="O6">
        <f>SUMPRODUCT(B6:K6,Equally_Weight)</f>
        <v>-9.6306235722141958E-3</v>
      </c>
      <c r="P6">
        <v>-8.8935000000000004E-3</v>
      </c>
      <c r="Q6">
        <v>-8.95514084154269E-3</v>
      </c>
      <c r="R6">
        <v>-1.00942408376962E-2</v>
      </c>
      <c r="V6" s="46">
        <v>42010</v>
      </c>
      <c r="W6">
        <f t="shared" ref="W5:W68" si="18">(W5+1)*(1+B6) - 1</f>
        <v>-4.5264311822424963E-2</v>
      </c>
      <c r="X6">
        <f t="shared" si="2"/>
        <v>-5.1463513740559463E-2</v>
      </c>
      <c r="Y6">
        <f t="shared" si="3"/>
        <v>-1.722263653754541E-2</v>
      </c>
      <c r="Z6">
        <f t="shared" si="4"/>
        <v>-3.7325498266914225E-2</v>
      </c>
      <c r="AA6">
        <f t="shared" si="5"/>
        <v>5.5579075439302628E-3</v>
      </c>
      <c r="AB6">
        <f t="shared" si="6"/>
        <v>-4.8525849081409556E-2</v>
      </c>
      <c r="AC6">
        <f t="shared" si="7"/>
        <v>-1.2336615881665014E-2</v>
      </c>
      <c r="AD6">
        <f t="shared" si="8"/>
        <v>-3.4505972586104772E-2</v>
      </c>
      <c r="AE6">
        <f t="shared" si="9"/>
        <v>-2.2044606680941436E-2</v>
      </c>
      <c r="AF6">
        <f t="shared" si="10"/>
        <v>-9.3172072297522668E-3</v>
      </c>
      <c r="AG6">
        <f t="shared" si="11"/>
        <v>-2.4042272126816422E-2</v>
      </c>
      <c r="AH6">
        <f t="shared" si="12"/>
        <v>-3.098386990528057E-2</v>
      </c>
      <c r="AI6">
        <f t="shared" si="13"/>
        <v>-1.7356411449652498E-2</v>
      </c>
      <c r="AJ6">
        <f t="shared" si="14"/>
        <v>-2.7299416423245626E-2</v>
      </c>
      <c r="AK6">
        <f t="shared" si="15"/>
        <v>-2.733986064278604E-2</v>
      </c>
      <c r="AL6">
        <f t="shared" si="16"/>
        <v>-2.7141515992174292E-2</v>
      </c>
      <c r="AM6">
        <f t="shared" si="17"/>
        <v>-3.2339574303812846E-2</v>
      </c>
    </row>
    <row r="7" spans="1:47" x14ac:dyDescent="0.2">
      <c r="A7" s="46">
        <v>42011</v>
      </c>
      <c r="B7">
        <v>-2.9409851351497301E-3</v>
      </c>
      <c r="C7">
        <v>1.52585424301787E-3</v>
      </c>
      <c r="D7">
        <v>1.27052243281162E-2</v>
      </c>
      <c r="E7">
        <v>1.40221975171537E-2</v>
      </c>
      <c r="F7">
        <v>-6.4528113673990497E-3</v>
      </c>
      <c r="G7">
        <v>1.05997656278178E-2</v>
      </c>
      <c r="H7">
        <v>2.2076354916284301E-2</v>
      </c>
      <c r="I7">
        <v>7.2487223567390098E-3</v>
      </c>
      <c r="J7">
        <v>1.38927308349126E-2</v>
      </c>
      <c r="K7">
        <v>1.29958776776E-2</v>
      </c>
      <c r="L7">
        <v>1.2181916621548401E-2</v>
      </c>
      <c r="M7" cm="1">
        <f t="array" ref="M7">SUMPRODUCT(B7:K7,TRANSPOSE(Weight_1))</f>
        <v>6.5126792117625211E-3</v>
      </c>
      <c r="N7" cm="1">
        <f t="array" ref="N7">SUMPRODUCT(B7:K7,TRANSPOSE(Weight_2))</f>
        <v>8.7958877081471681E-3</v>
      </c>
      <c r="O7">
        <f>SUMPRODUCT(B7:K7,Equally_Weight)</f>
        <v>8.5672930999092702E-3</v>
      </c>
      <c r="P7">
        <v>1.1629840000000001E-2</v>
      </c>
      <c r="Q7">
        <v>1.16499178310736E-2</v>
      </c>
      <c r="R7">
        <v>4.7389354320046496E-3</v>
      </c>
      <c r="V7" s="46">
        <v>42011</v>
      </c>
      <c r="W7">
        <f t="shared" si="18"/>
        <v>-4.8072175289352148E-2</v>
      </c>
      <c r="X7">
        <f t="shared" si="2"/>
        <v>-5.0016185318343176E-2</v>
      </c>
      <c r="Y7">
        <f t="shared" si="3"/>
        <v>-4.7362296701602968E-3</v>
      </c>
      <c r="Z7">
        <f t="shared" si="4"/>
        <v>-2.3826686258885399E-2</v>
      </c>
      <c r="AA7">
        <f t="shared" si="5"/>
        <v>-9.3076795244717569E-4</v>
      </c>
      <c r="AB7">
        <f t="shared" si="6"/>
        <v>-3.8440446080745483E-2</v>
      </c>
      <c r="AC7">
        <f t="shared" si="7"/>
        <v>9.4673915239498196E-3</v>
      </c>
      <c r="AD7">
        <f t="shared" si="8"/>
        <v>-2.7507374444291632E-2</v>
      </c>
      <c r="AE7">
        <f t="shared" si="9"/>
        <v>-8.4581356330086788E-3</v>
      </c>
      <c r="AF7">
        <f t="shared" si="10"/>
        <v>3.5575851623930177E-3</v>
      </c>
      <c r="AG7">
        <f t="shared" si="11"/>
        <v>-1.2153236459709449E-2</v>
      </c>
      <c r="AH7">
        <f t="shared" si="12"/>
        <v>-2.4672978698950132E-2</v>
      </c>
      <c r="AI7">
        <f t="shared" si="13"/>
        <v>-8.7131887876329417E-3</v>
      </c>
      <c r="AJ7">
        <f t="shared" si="14"/>
        <v>-1.8966005425290811E-2</v>
      </c>
      <c r="AK7">
        <f t="shared" si="15"/>
        <v>-1.6027978847684032E-2</v>
      </c>
      <c r="AL7">
        <f t="shared" si="16"/>
        <v>-1.5807794592220259E-2</v>
      </c>
      <c r="AM7">
        <f t="shared" si="17"/>
        <v>-2.7753894026332437E-2</v>
      </c>
      <c r="AP7" t="s">
        <v>60</v>
      </c>
      <c r="AQ7" s="93">
        <f>(AQ3-AQ4)/AQ4</f>
        <v>0.36135323753512005</v>
      </c>
      <c r="AR7" s="93">
        <f t="shared" ref="AR7:AU7" si="19">(AR3-AR4)/AR4</f>
        <v>6.1003385876484698E-2</v>
      </c>
      <c r="AS7" s="93">
        <f t="shared" si="19"/>
        <v>0.28892689837915053</v>
      </c>
      <c r="AT7" s="93">
        <f t="shared" si="19"/>
        <v>0.2887813159950669</v>
      </c>
      <c r="AU7" s="93">
        <f t="shared" si="19"/>
        <v>0.251908275386169</v>
      </c>
    </row>
    <row r="8" spans="1:47" x14ac:dyDescent="0.2">
      <c r="A8" s="46">
        <v>42012</v>
      </c>
      <c r="B8">
        <v>3.48413300384131E-3</v>
      </c>
      <c r="C8">
        <v>2.2346626169428001E-2</v>
      </c>
      <c r="D8">
        <v>2.9418127440654401E-2</v>
      </c>
      <c r="E8">
        <v>3.8422085474321299E-2</v>
      </c>
      <c r="F8">
        <v>2.1432952045326401E-2</v>
      </c>
      <c r="G8">
        <v>6.8359290113018103E-3</v>
      </c>
      <c r="H8">
        <v>7.8625686934676794E-3</v>
      </c>
      <c r="I8">
        <v>2.3967475844754699E-2</v>
      </c>
      <c r="J8">
        <v>1.6724812954801601E-2</v>
      </c>
      <c r="K8">
        <v>2.4983120431138799E-2</v>
      </c>
      <c r="L8">
        <v>1.65819737897832E-2</v>
      </c>
      <c r="M8" cm="1">
        <f t="array" ref="M8">SUMPRODUCT(B8:K8,TRANSPOSE(Weight_1))</f>
        <v>1.8919500751748794E-2</v>
      </c>
      <c r="N8" cm="1">
        <f t="array" ref="N8">SUMPRODUCT(B8:K8,TRANSPOSE(Weight_2))</f>
        <v>1.4896644815126987E-2</v>
      </c>
      <c r="O8">
        <f>SUMPRODUCT(B8:K8,Equally_Weight)</f>
        <v>1.9547783106903603E-2</v>
      </c>
      <c r="P8">
        <v>1.7888279999999999E-2</v>
      </c>
      <c r="Q8">
        <v>1.7695360942399901E-2</v>
      </c>
      <c r="R8">
        <v>1.9221282381393499E-2</v>
      </c>
      <c r="V8" s="46">
        <v>42012</v>
      </c>
      <c r="W8">
        <f t="shared" si="18"/>
        <v>-4.4755532138002874E-2</v>
      </c>
      <c r="X8">
        <f t="shared" si="2"/>
        <v>-2.8787252144644948E-2</v>
      </c>
      <c r="Y8">
        <f t="shared" si="3"/>
        <v>2.4542566762469242E-2</v>
      </c>
      <c r="Z8">
        <f t="shared" si="4"/>
        <v>1.3679928239427319E-2</v>
      </c>
      <c r="AA8">
        <f t="shared" si="5"/>
        <v>2.0482234987989179E-2</v>
      </c>
      <c r="AB8">
        <f t="shared" si="6"/>
        <v>-3.1867293230014471E-2</v>
      </c>
      <c r="AC8">
        <f t="shared" si="7"/>
        <v>1.7404398233622498E-2</v>
      </c>
      <c r="AD8">
        <f t="shared" si="8"/>
        <v>-4.1991809320830464E-3</v>
      </c>
      <c r="AE8">
        <f t="shared" si="9"/>
        <v>8.1252165853846758E-3</v>
      </c>
      <c r="AF8">
        <f t="shared" si="10"/>
        <v>2.8629585172087912E-2</v>
      </c>
      <c r="AG8">
        <f t="shared" si="11"/>
        <v>4.2272126816378375E-3</v>
      </c>
      <c r="AH8">
        <f t="shared" si="12"/>
        <v>-6.2202783862439492E-3</v>
      </c>
      <c r="AI8">
        <f t="shared" si="13"/>
        <v>6.0536587489177229E-3</v>
      </c>
      <c r="AJ8">
        <f t="shared" si="14"/>
        <v>2.1103432115476828E-4</v>
      </c>
      <c r="AK8">
        <f t="shared" si="15"/>
        <v>1.5735881788545569E-3</v>
      </c>
      <c r="AL8">
        <f t="shared" si="16"/>
        <v>1.607841719167169E-3</v>
      </c>
      <c r="AM8">
        <f t="shared" si="17"/>
        <v>-9.0660770792022616E-3</v>
      </c>
      <c r="AP8" t="s">
        <v>58</v>
      </c>
      <c r="AQ8">
        <f>(AQ3/AQ5)^(1/3)-1</f>
        <v>0.29850257020540982</v>
      </c>
      <c r="AR8">
        <f t="shared" ref="AR8:AU8" si="20">(AR3/AR5)^(1/3)-1</f>
        <v>2.8859323641500456E-2</v>
      </c>
      <c r="AS8">
        <f t="shared" si="20"/>
        <v>0.1284467905858333</v>
      </c>
      <c r="AT8">
        <f t="shared" si="20"/>
        <v>0.13004426324606611</v>
      </c>
      <c r="AU8">
        <f t="shared" si="20"/>
        <v>0.10393130204543088</v>
      </c>
    </row>
    <row r="9" spans="1:47" x14ac:dyDescent="0.2">
      <c r="A9" s="46">
        <v>42013</v>
      </c>
      <c r="B9">
        <v>-1.22112453821927E-2</v>
      </c>
      <c r="C9">
        <v>-1.7387261953840501E-2</v>
      </c>
      <c r="D9">
        <v>-8.4051273171510399E-3</v>
      </c>
      <c r="E9">
        <v>1.0725560314903599E-3</v>
      </c>
      <c r="F9">
        <v>-8.9020259097420899E-3</v>
      </c>
      <c r="G9">
        <v>-1.1748648338175301E-2</v>
      </c>
      <c r="H9">
        <v>-1.36290220225215E-2</v>
      </c>
      <c r="I9">
        <v>-1.2283695310689E-2</v>
      </c>
      <c r="J9">
        <v>-1.25519849228602E-2</v>
      </c>
      <c r="K9">
        <v>-6.5876254697267902E-3</v>
      </c>
      <c r="L9">
        <v>-7.3664825046040302E-3</v>
      </c>
      <c r="M9" cm="1">
        <f t="array" ref="M9">SUMPRODUCT(B9:K9,TRANSPOSE(Weight_1))</f>
        <v>-1.0224703521277422E-2</v>
      </c>
      <c r="N9" cm="1">
        <f t="array" ref="N9">SUMPRODUCT(B9:K9,TRANSPOSE(Weight_2))</f>
        <v>-1.119105492506612E-2</v>
      </c>
      <c r="O9">
        <f>SUMPRODUCT(B9:K9,Equally_Weight)</f>
        <v>-1.0263408059540877E-2</v>
      </c>
      <c r="P9">
        <v>-8.4037999999999995E-3</v>
      </c>
      <c r="Q9">
        <v>-8.2794518960671495E-3</v>
      </c>
      <c r="R9">
        <v>-6.1209913999186096E-3</v>
      </c>
      <c r="V9" s="46">
        <v>42013</v>
      </c>
      <c r="W9">
        <f t="shared" si="18"/>
        <v>-5.6420256735047802E-2</v>
      </c>
      <c r="X9">
        <f t="shared" si="2"/>
        <v>-4.5673982604515273E-2</v>
      </c>
      <c r="Y9">
        <f t="shared" si="3"/>
        <v>1.5931156046989914E-2</v>
      </c>
      <c r="Z9">
        <f t="shared" si="4"/>
        <v>1.4767156760461253E-2</v>
      </c>
      <c r="AA9">
        <f t="shared" si="5"/>
        <v>1.1397875691694592E-2</v>
      </c>
      <c r="AB9">
        <f t="shared" si="6"/>
        <v>-4.3241543946540895E-2</v>
      </c>
      <c r="AC9">
        <f t="shared" si="7"/>
        <v>3.5381712842863511E-3</v>
      </c>
      <c r="AD9">
        <f t="shared" si="8"/>
        <v>-1.6431294783647798E-2</v>
      </c>
      <c r="AE9">
        <f t="shared" si="9"/>
        <v>-4.528755933550288E-3</v>
      </c>
      <c r="AF9">
        <f t="shared" si="10"/>
        <v>2.1853358717893734E-2</v>
      </c>
      <c r="AG9">
        <f t="shared" si="11"/>
        <v>-3.1704095112287112E-3</v>
      </c>
      <c r="AH9">
        <f t="shared" si="12"/>
        <v>-1.6381381405202289E-2</v>
      </c>
      <c r="AI9">
        <f t="shared" si="13"/>
        <v>-5.205143003705115E-3</v>
      </c>
      <c r="AJ9">
        <f t="shared" si="14"/>
        <v>-1.0054539669738682E-2</v>
      </c>
      <c r="AK9">
        <f t="shared" si="15"/>
        <v>-6.843435941482845E-3</v>
      </c>
      <c r="AL9">
        <f t="shared" si="16"/>
        <v>-6.6849222250703333E-3</v>
      </c>
      <c r="AM9">
        <f t="shared" si="17"/>
        <v>-1.5131575099288086E-2</v>
      </c>
      <c r="AP9" t="s">
        <v>59</v>
      </c>
      <c r="AQ9">
        <f>(AQ3)^(1/5) - 1</f>
        <v>0.30260637504116406</v>
      </c>
      <c r="AR9">
        <f>(AR3)^(1/5) - 1</f>
        <v>5.332520540296759E-3</v>
      </c>
      <c r="AS9">
        <f>(AS3)^(1/5) - 1</f>
        <v>9.2888609170456604E-2</v>
      </c>
      <c r="AT9">
        <f>(AT3)^(1/5) - 1</f>
        <v>9.4294955499088395E-2</v>
      </c>
      <c r="AU9">
        <f>(AU3)^(1/5) - 1</f>
        <v>6.645764791422315E-2</v>
      </c>
    </row>
    <row r="10" spans="1:47" x14ac:dyDescent="0.2">
      <c r="A10" s="46">
        <v>42016</v>
      </c>
      <c r="B10">
        <v>-7.3094816527933199E-3</v>
      </c>
      <c r="C10">
        <v>-8.5944320791352304E-3</v>
      </c>
      <c r="D10">
        <v>-1.2502535404437499E-2</v>
      </c>
      <c r="E10">
        <v>-2.4640713431818902E-2</v>
      </c>
      <c r="F10">
        <v>6.8435368819521596E-3</v>
      </c>
      <c r="G10">
        <v>-1.8590203582765599E-2</v>
      </c>
      <c r="H10">
        <v>-3.4303474638199801E-3</v>
      </c>
      <c r="I10">
        <v>-5.4449023891803804E-3</v>
      </c>
      <c r="J10">
        <v>-7.9614801076313101E-3</v>
      </c>
      <c r="K10">
        <v>3.08354991116126E-2</v>
      </c>
      <c r="L10">
        <v>-6.6260270341903498E-3</v>
      </c>
      <c r="M10" cm="1">
        <f t="array" ref="M10">SUMPRODUCT(B10:K10,TRANSPOSE(Weight_1))</f>
        <v>-1.1312214928890382E-2</v>
      </c>
      <c r="N10" cm="1">
        <f t="array" ref="N10">SUMPRODUCT(B10:K10,TRANSPOSE(Weight_2))</f>
        <v>-2.1205923822734127E-3</v>
      </c>
      <c r="O10">
        <f>SUMPRODUCT(B10:K10,Equally_Weight)</f>
        <v>-5.0795060118017463E-3</v>
      </c>
      <c r="P10">
        <v>-8.0937000000000005E-3</v>
      </c>
      <c r="Q10">
        <v>-7.7503138420169596E-3</v>
      </c>
      <c r="R10">
        <v>-4.2107138615037299E-3</v>
      </c>
      <c r="V10" s="46">
        <v>42016</v>
      </c>
      <c r="W10">
        <f t="shared" si="18"/>
        <v>-6.3317335556390408E-2</v>
      </c>
      <c r="X10">
        <f t="shared" si="2"/>
        <v>-5.3875872742372377E-2</v>
      </c>
      <c r="Y10">
        <f t="shared" si="3"/>
        <v>3.2294408000412833E-3</v>
      </c>
      <c r="Z10">
        <f t="shared" si="4"/>
        <v>-1.0237429949294996E-2</v>
      </c>
      <c r="AA10">
        <f t="shared" si="5"/>
        <v>1.8319414356318786E-2</v>
      </c>
      <c r="AB10">
        <f t="shared" si="6"/>
        <v>-6.1027878424107285E-2</v>
      </c>
      <c r="AC10">
        <f t="shared" si="7"/>
        <v>9.5686663574845454E-5</v>
      </c>
      <c r="AD10">
        <f t="shared" si="8"/>
        <v>-2.1786730376603392E-2</v>
      </c>
      <c r="AE10">
        <f t="shared" si="9"/>
        <v>-1.2454180440904294E-2</v>
      </c>
      <c r="AF10">
        <f t="shared" si="10"/>
        <v>5.3362717052837683E-2</v>
      </c>
      <c r="AG10">
        <f t="shared" si="11"/>
        <v>-9.7754293262881653E-3</v>
      </c>
      <c r="AH10">
        <f t="shared" si="12"/>
        <v>-2.7508286626804823E-2</v>
      </c>
      <c r="AI10">
        <f t="shared" si="13"/>
        <v>-7.3146973993762909E-3</v>
      </c>
      <c r="AJ10">
        <f t="shared" si="14"/>
        <v>-1.5082973586842074E-2</v>
      </c>
      <c r="AK10">
        <f t="shared" si="15"/>
        <v>-1.4881747224003261E-2</v>
      </c>
      <c r="AL10">
        <f t="shared" si="16"/>
        <v>-1.4383425821833495E-2</v>
      </c>
      <c r="AM10">
        <f t="shared" si="17"/>
        <v>-1.9278574227774903E-2</v>
      </c>
    </row>
    <row r="11" spans="1:47" x14ac:dyDescent="0.2">
      <c r="A11" s="46">
        <v>42017</v>
      </c>
      <c r="B11">
        <v>9.5360525040364408E-3</v>
      </c>
      <c r="C11">
        <v>1.69843956535187E-4</v>
      </c>
      <c r="D11">
        <v>-5.1503062668033497E-3</v>
      </c>
      <c r="E11">
        <v>8.8789423923214504E-3</v>
      </c>
      <c r="F11">
        <v>2.1239118111457899E-3</v>
      </c>
      <c r="G11">
        <v>1.14271525699809E-2</v>
      </c>
      <c r="H11">
        <v>1.7209916625604499E-3</v>
      </c>
      <c r="I11">
        <v>-7.4645938895812004E-4</v>
      </c>
      <c r="J11">
        <v>2.3604404262005298E-3</v>
      </c>
      <c r="K11">
        <v>1.51173713511281E-2</v>
      </c>
      <c r="L11">
        <v>-2.6680896478120599E-3</v>
      </c>
      <c r="M11" cm="1">
        <f t="array" ref="M11">SUMPRODUCT(B11:K11,TRANSPOSE(Weight_1))</f>
        <v>4.6008415355084618E-3</v>
      </c>
      <c r="N11" cm="1">
        <f t="array" ref="N11">SUMPRODUCT(B11:K11,TRANSPOSE(Weight_2))</f>
        <v>4.1628895534304294E-3</v>
      </c>
      <c r="O11">
        <f>SUMPRODUCT(B11:K11,Equally_Weight)</f>
        <v>4.5437941018147375E-3</v>
      </c>
      <c r="P11">
        <v>-2.5785999999999999E-3</v>
      </c>
      <c r="Q11">
        <v>-2.21648883708902E-3</v>
      </c>
      <c r="R11">
        <v>8.8268096450794199E-4</v>
      </c>
      <c r="V11" s="46">
        <v>42017</v>
      </c>
      <c r="W11">
        <f t="shared" si="18"/>
        <v>-5.438508048863544E-2</v>
      </c>
      <c r="X11">
        <f t="shared" si="2"/>
        <v>-5.3715179277225578E-2</v>
      </c>
      <c r="Y11">
        <f t="shared" si="3"/>
        <v>-1.9374980759527816E-3</v>
      </c>
      <c r="Z11">
        <f t="shared" si="4"/>
        <v>-1.4493851077387321E-3</v>
      </c>
      <c r="AA11">
        <f t="shared" si="5"/>
        <v>2.0482234987989179E-2</v>
      </c>
      <c r="AB11">
        <f t="shared" si="6"/>
        <v>-5.0298100731900885E-2</v>
      </c>
      <c r="AC11">
        <f t="shared" si="7"/>
        <v>1.8168430020855109E-3</v>
      </c>
      <c r="AD11">
        <f t="shared" si="8"/>
        <v>-2.251692685611717E-2</v>
      </c>
      <c r="AE11">
        <f t="shared" si="9"/>
        <v>-1.0123137365691703E-2</v>
      </c>
      <c r="AF11">
        <f t="shared" si="10"/>
        <v>6.9286792413958631E-2</v>
      </c>
      <c r="AG11">
        <f t="shared" si="11"/>
        <v>-1.2417437252311814E-2</v>
      </c>
      <c r="AH11">
        <f t="shared" si="12"/>
        <v>-2.3034006358979564E-2</v>
      </c>
      <c r="AI11">
        <f t="shared" si="13"/>
        <v>-3.182258123336168E-3</v>
      </c>
      <c r="AJ11">
        <f t="shared" si="14"/>
        <v>-1.060771341144906E-2</v>
      </c>
      <c r="AK11">
        <f t="shared" si="15"/>
        <v>-1.7421973150611447E-2</v>
      </c>
      <c r="AL11">
        <f t="shared" si="16"/>
        <v>-1.6568033956149364E-2</v>
      </c>
      <c r="AM11">
        <f t="shared" si="17"/>
        <v>-1.841291009376067E-2</v>
      </c>
    </row>
    <row r="12" spans="1:47" x14ac:dyDescent="0.2">
      <c r="A12" s="46">
        <v>42018</v>
      </c>
      <c r="B12">
        <v>8.2303805964150101E-3</v>
      </c>
      <c r="C12">
        <v>-3.4500043085702203E-2</v>
      </c>
      <c r="D12">
        <v>-8.6281276962899504E-3</v>
      </c>
      <c r="E12">
        <v>-3.8107091946372098E-3</v>
      </c>
      <c r="F12">
        <v>-4.45075131219041E-3</v>
      </c>
      <c r="G12">
        <v>-4.9874508699487797E-3</v>
      </c>
      <c r="H12">
        <v>-7.25470717544762E-3</v>
      </c>
      <c r="I12">
        <v>-4.8563999644535196E-3</v>
      </c>
      <c r="J12">
        <v>-5.4497580029846298E-3</v>
      </c>
      <c r="K12">
        <v>-2.69317191915818E-3</v>
      </c>
      <c r="L12">
        <v>-5.0829320492242697E-3</v>
      </c>
      <c r="M12" cm="1">
        <f t="array" ref="M12">SUMPRODUCT(B12:K12,TRANSPOSE(Weight_1))</f>
        <v>-9.5260738924920346E-3</v>
      </c>
      <c r="N12" cm="1">
        <f t="array" ref="N12">SUMPRODUCT(B12:K12,TRANSPOSE(Weight_2))</f>
        <v>-3.3655645711698017E-3</v>
      </c>
      <c r="O12">
        <f>SUMPRODUCT(B12:K12,Equally_Weight)</f>
        <v>-6.8400738624397502E-3</v>
      </c>
      <c r="P12">
        <v>-5.8130999999999999E-3</v>
      </c>
      <c r="Q12">
        <v>-5.8201443289062002E-3</v>
      </c>
      <c r="R12">
        <v>-7.6332238900242901E-3</v>
      </c>
      <c r="V12" s="46">
        <v>42018</v>
      </c>
      <c r="W12">
        <f t="shared" si="18"/>
        <v>-4.6602309803408515E-2</v>
      </c>
      <c r="X12">
        <f t="shared" si="2"/>
        <v>-8.6362046363507305E-2</v>
      </c>
      <c r="Y12">
        <f t="shared" si="3"/>
        <v>-1.054890879143211E-2</v>
      </c>
      <c r="Z12">
        <f t="shared" si="4"/>
        <v>-5.2545711172192755E-3</v>
      </c>
      <c r="AA12">
        <f t="shared" si="5"/>
        <v>1.5940322341549296E-2</v>
      </c>
      <c r="AB12">
        <f t="shared" si="6"/>
        <v>-5.5034692295597543E-2</v>
      </c>
      <c r="AC12">
        <f t="shared" si="7"/>
        <v>-5.4510448373260578E-3</v>
      </c>
      <c r="AD12">
        <f t="shared" si="8"/>
        <v>-2.726397561778704E-2</v>
      </c>
      <c r="AE12">
        <f t="shared" si="9"/>
        <v>-1.5517726719802338E-2</v>
      </c>
      <c r="AF12">
        <f t="shared" si="10"/>
        <v>6.6407019251102595E-2</v>
      </c>
      <c r="AG12">
        <f t="shared" si="11"/>
        <v>-1.7437252311757079E-2</v>
      </c>
      <c r="AH12">
        <f t="shared" si="12"/>
        <v>-3.2340656604855855E-2</v>
      </c>
      <c r="AI12">
        <f t="shared" si="13"/>
        <v>-6.537112599309669E-3</v>
      </c>
      <c r="AJ12">
        <f t="shared" si="14"/>
        <v>-1.7375229730642983E-2</v>
      </c>
      <c r="AK12">
        <f t="shared" si="15"/>
        <v>-2.3133797478489648E-2</v>
      </c>
      <c r="AL12">
        <f t="shared" si="16"/>
        <v>-2.2291749936184546E-2</v>
      </c>
      <c r="AM12">
        <f t="shared" si="17"/>
        <v>-2.5905584118572356E-2</v>
      </c>
    </row>
    <row r="13" spans="1:47" x14ac:dyDescent="0.2">
      <c r="A13" s="46">
        <v>42019</v>
      </c>
      <c r="B13">
        <v>-3.7949576778434301E-3</v>
      </c>
      <c r="C13">
        <v>-3.2036743619418502E-2</v>
      </c>
      <c r="D13">
        <v>-1.04437707974495E-2</v>
      </c>
      <c r="E13">
        <v>-2.7140463138046599E-2</v>
      </c>
      <c r="F13">
        <v>2.7675196260410402E-3</v>
      </c>
      <c r="G13">
        <v>-2.15500291315045E-2</v>
      </c>
      <c r="H13">
        <v>-1.4519320453895101E-2</v>
      </c>
      <c r="I13">
        <v>-1.1261071110655299E-3</v>
      </c>
      <c r="J13">
        <v>-1.62363334644988E-3</v>
      </c>
      <c r="K13">
        <v>-2.0969090381051599E-2</v>
      </c>
      <c r="L13">
        <v>-1.0486689970422101E-2</v>
      </c>
      <c r="M13" cm="1">
        <f t="array" ref="M13">SUMPRODUCT(B13:K13,TRANSPOSE(Weight_1))</f>
        <v>-1.6330290140004436E-2</v>
      </c>
      <c r="N13" cm="1">
        <f t="array" ref="N13">SUMPRODUCT(B13:K13,TRANSPOSE(Weight_2))</f>
        <v>-5.8035848134878436E-3</v>
      </c>
      <c r="O13">
        <f>SUMPRODUCT(B13:K13,Equally_Weight)</f>
        <v>-1.3043659603068362E-2</v>
      </c>
      <c r="P13">
        <v>-9.2478999999999999E-3</v>
      </c>
      <c r="Q13">
        <v>-9.4203378443176097E-3</v>
      </c>
      <c r="R13">
        <v>-1.76536286012807E-3</v>
      </c>
      <c r="V13" s="46">
        <v>42019</v>
      </c>
      <c r="W13">
        <f t="shared" si="18"/>
        <v>-5.0220413687858234E-2</v>
      </c>
      <c r="X13">
        <f t="shared" si="2"/>
        <v>-0.11563203124512988</v>
      </c>
      <c r="Y13">
        <f t="shared" si="3"/>
        <v>-2.0882509203300703E-2</v>
      </c>
      <c r="Z13">
        <f t="shared" si="4"/>
        <v>-3.2252422761552824E-2</v>
      </c>
      <c r="AA13">
        <f t="shared" si="5"/>
        <v>1.8751957122516094E-2</v>
      </c>
      <c r="AB13">
        <f t="shared" si="6"/>
        <v>-7.5398722204888524E-2</v>
      </c>
      <c r="AC13">
        <f t="shared" si="7"/>
        <v>-1.9891219824419548E-2</v>
      </c>
      <c r="AD13">
        <f t="shared" si="8"/>
        <v>-2.8359380572033466E-2</v>
      </c>
      <c r="AE13">
        <f t="shared" si="9"/>
        <v>-1.7116164967688863E-2</v>
      </c>
      <c r="AF13">
        <f t="shared" si="10"/>
        <v>4.4045434081438462E-2</v>
      </c>
      <c r="AG13">
        <f t="shared" si="11"/>
        <v>-2.7741083223249752E-2</v>
      </c>
      <c r="AH13">
        <f t="shared" si="12"/>
        <v>-4.8142814439184778E-2</v>
      </c>
      <c r="AI13">
        <f t="shared" si="13"/>
        <v>-1.2302758725392104E-2</v>
      </c>
      <c r="AJ13">
        <f t="shared" si="14"/>
        <v>-3.0192252751579773E-2</v>
      </c>
      <c r="AK13">
        <f t="shared" si="15"/>
        <v>-3.2167758432788296E-2</v>
      </c>
      <c r="AL13">
        <f t="shared" si="16"/>
        <v>-3.1502091964962231E-2</v>
      </c>
      <c r="AM13">
        <f t="shared" si="17"/>
        <v>-2.7625214222627537E-2</v>
      </c>
    </row>
    <row r="14" spans="1:47" x14ac:dyDescent="0.2">
      <c r="A14" s="46">
        <v>42020</v>
      </c>
      <c r="B14">
        <v>1.2797328553955699E-2</v>
      </c>
      <c r="C14">
        <v>1.7094055622006499E-2</v>
      </c>
      <c r="D14">
        <v>1.6710640462665301E-2</v>
      </c>
      <c r="E14">
        <v>-7.7699194351088501E-3</v>
      </c>
      <c r="F14">
        <v>1.8896162678487802E-2</v>
      </c>
      <c r="G14">
        <v>1.3207798801588099E-2</v>
      </c>
      <c r="H14">
        <v>1.51235760739192E-2</v>
      </c>
      <c r="I14">
        <v>1.46561234580115E-2</v>
      </c>
      <c r="J14">
        <v>1.10448899755299E-2</v>
      </c>
      <c r="K14">
        <v>1.10337138677645E-2</v>
      </c>
      <c r="L14">
        <v>1.3315217391304399E-2</v>
      </c>
      <c r="M14" cm="1">
        <f t="array" ref="M14">SUMPRODUCT(B14:K14,TRANSPOSE(Weight_1))</f>
        <v>1.3819057165012544E-2</v>
      </c>
      <c r="N14" cm="1">
        <f t="array" ref="N14">SUMPRODUCT(B14:K14,TRANSPOSE(Weight_2))</f>
        <v>1.3282019984666864E-2</v>
      </c>
      <c r="O14">
        <f>SUMPRODUCT(B14:K14,Equally_Weight)</f>
        <v>1.2279437005881966E-2</v>
      </c>
      <c r="P14">
        <v>1.3424200000000001E-2</v>
      </c>
      <c r="Q14">
        <v>1.3344557329335101E-2</v>
      </c>
      <c r="R14">
        <v>7.6453887057579203E-3</v>
      </c>
      <c r="V14" s="46">
        <v>42020</v>
      </c>
      <c r="W14">
        <f t="shared" si="18"/>
        <v>-3.8065772267981579E-2</v>
      </c>
      <c r="X14">
        <f t="shared" si="2"/>
        <v>-0.10051459599691326</v>
      </c>
      <c r="Y14">
        <f t="shared" si="3"/>
        <v>-4.5208288438900457E-3</v>
      </c>
      <c r="Z14">
        <f t="shared" si="4"/>
        <v>-3.9771743470217391E-2</v>
      </c>
      <c r="AA14">
        <f t="shared" si="5"/>
        <v>3.8002459833331059E-2</v>
      </c>
      <c r="AB14">
        <f t="shared" si="6"/>
        <v>-6.318677455607935E-2</v>
      </c>
      <c r="AC14">
        <f t="shared" si="7"/>
        <v>-5.068470126717961E-3</v>
      </c>
      <c r="AD14">
        <f t="shared" si="8"/>
        <v>-1.4118895696878297E-2</v>
      </c>
      <c r="AE14">
        <f t="shared" si="9"/>
        <v>-6.2603211510300349E-3</v>
      </c>
      <c r="AF14">
        <f t="shared" si="10"/>
        <v>5.556513266603913E-2</v>
      </c>
      <c r="AG14">
        <f t="shared" si="11"/>
        <v>-1.4795244385733097E-2</v>
      </c>
      <c r="AH14">
        <f t="shared" si="12"/>
        <v>-3.4989045578991962E-2</v>
      </c>
      <c r="AI14">
        <f t="shared" si="13"/>
        <v>8.1585577201748194E-4</v>
      </c>
      <c r="AJ14">
        <f t="shared" si="14"/>
        <v>-1.8283559611426359E-2</v>
      </c>
      <c r="AK14">
        <f t="shared" si="15"/>
        <v>-1.9175384855541711E-2</v>
      </c>
      <c r="AL14">
        <f t="shared" si="16"/>
        <v>-1.8577916107847536E-2</v>
      </c>
      <c r="AM14">
        <f t="shared" si="17"/>
        <v>-2.0191031017681382E-2</v>
      </c>
    </row>
    <row r="15" spans="1:47" x14ac:dyDescent="0.2">
      <c r="A15" s="46">
        <v>42023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cm="1">
        <f t="array" ref="M15">SUMPRODUCT(B15:K15,TRANSPOSE(Weight_1))</f>
        <v>0</v>
      </c>
      <c r="N15" cm="1">
        <f t="array" ref="N15">SUMPRODUCT(B15:K15,TRANSPOSE(Weight_2))</f>
        <v>0</v>
      </c>
      <c r="O15">
        <f>SUMPRODUCT(B15:K15,Equally_Weight)</f>
        <v>0</v>
      </c>
      <c r="P15">
        <v>0</v>
      </c>
      <c r="Q15">
        <v>0</v>
      </c>
      <c r="R15">
        <v>4.0294898964272604E-3</v>
      </c>
      <c r="V15" s="46">
        <v>42023</v>
      </c>
      <c r="W15">
        <f t="shared" si="18"/>
        <v>-3.8065772267981579E-2</v>
      </c>
      <c r="X15">
        <f t="shared" si="2"/>
        <v>-0.10051459599691326</v>
      </c>
      <c r="Y15">
        <f t="shared" si="3"/>
        <v>-4.5208288438900457E-3</v>
      </c>
      <c r="Z15">
        <f t="shared" si="4"/>
        <v>-3.9771743470217391E-2</v>
      </c>
      <c r="AA15">
        <f t="shared" si="5"/>
        <v>3.8002459833331059E-2</v>
      </c>
      <c r="AB15">
        <f t="shared" si="6"/>
        <v>-6.318677455607935E-2</v>
      </c>
      <c r="AC15">
        <f t="shared" si="7"/>
        <v>-5.068470126717961E-3</v>
      </c>
      <c r="AD15">
        <f t="shared" si="8"/>
        <v>-1.4118895696878297E-2</v>
      </c>
      <c r="AE15">
        <f t="shared" si="9"/>
        <v>-6.2603211510300349E-3</v>
      </c>
      <c r="AF15">
        <f t="shared" si="10"/>
        <v>5.556513266603913E-2</v>
      </c>
      <c r="AG15">
        <f t="shared" si="11"/>
        <v>-1.4795244385733097E-2</v>
      </c>
      <c r="AH15">
        <f t="shared" si="12"/>
        <v>-3.4989045578991962E-2</v>
      </c>
      <c r="AI15">
        <f t="shared" si="13"/>
        <v>8.1585577201748194E-4</v>
      </c>
      <c r="AJ15">
        <f t="shared" si="14"/>
        <v>-1.8283559611426359E-2</v>
      </c>
      <c r="AK15">
        <f t="shared" si="15"/>
        <v>-1.9175384855541711E-2</v>
      </c>
      <c r="AL15">
        <f t="shared" si="16"/>
        <v>-1.8577916107847536E-2</v>
      </c>
      <c r="AM15">
        <f t="shared" si="17"/>
        <v>-1.6242900676738281E-2</v>
      </c>
    </row>
    <row r="16" spans="1:47" x14ac:dyDescent="0.2">
      <c r="A16" s="46">
        <v>42024</v>
      </c>
      <c r="B16">
        <v>-1.01866752022938E-3</v>
      </c>
      <c r="C16">
        <v>-3.9336941744564299E-3</v>
      </c>
      <c r="D16">
        <v>3.24382825224889E-3</v>
      </c>
      <c r="E16">
        <v>2.5756970545344399E-2</v>
      </c>
      <c r="F16">
        <v>3.9591269198611103E-3</v>
      </c>
      <c r="G16">
        <v>-4.4713071357015402E-3</v>
      </c>
      <c r="H16">
        <v>-2.6432156201286399E-2</v>
      </c>
      <c r="I16">
        <v>-3.7032684586746302E-4</v>
      </c>
      <c r="J16">
        <v>-3.8871510284623702E-3</v>
      </c>
      <c r="K16">
        <v>2.2467798332279601E-3</v>
      </c>
      <c r="L16">
        <v>-2.6816840976129298E-4</v>
      </c>
      <c r="M16" cm="1">
        <f t="array" ref="M16">SUMPRODUCT(B16:K16,TRANSPOSE(Weight_1))</f>
        <v>1.3475031571521562E-3</v>
      </c>
      <c r="N16" cm="1">
        <f t="array" ref="N16">SUMPRODUCT(B16:K16,TRANSPOSE(Weight_2))</f>
        <v>-5.5323306630811102E-3</v>
      </c>
      <c r="O16">
        <f>SUMPRODUCT(B16:K16,Equally_Weight)</f>
        <v>-4.9065973553212247E-4</v>
      </c>
      <c r="P16">
        <v>1.54995E-3</v>
      </c>
      <c r="Q16">
        <v>1.2198227556126E-3</v>
      </c>
      <c r="R16">
        <v>2.0036863071526399E-3</v>
      </c>
      <c r="V16" s="46">
        <v>42024</v>
      </c>
      <c r="W16">
        <f t="shared" si="18"/>
        <v>-3.9045663422369148E-2</v>
      </c>
      <c r="X16">
        <f t="shared" si="2"/>
        <v>-0.10405289649064875</v>
      </c>
      <c r="Y16">
        <f t="shared" si="3"/>
        <v>-1.291665383968521E-3</v>
      </c>
      <c r="Z16">
        <f t="shared" si="4"/>
        <v>-1.5039172549972335E-2</v>
      </c>
      <c r="AA16">
        <f t="shared" si="5"/>
        <v>4.211204331493934E-2</v>
      </c>
      <c r="AB16">
        <f t="shared" si="6"/>
        <v>-6.7375554215826305E-2</v>
      </c>
      <c r="AC16">
        <f t="shared" si="7"/>
        <v>-3.1366655733913396E-2</v>
      </c>
      <c r="AD16">
        <f t="shared" si="8"/>
        <v>-1.4483993936635242E-2</v>
      </c>
      <c r="AE16">
        <f t="shared" si="9"/>
        <v>-1.0123137365691703E-2</v>
      </c>
      <c r="AF16">
        <f t="shared" si="10"/>
        <v>5.7936755118771721E-2</v>
      </c>
      <c r="AG16">
        <f t="shared" si="11"/>
        <v>-1.5059445178335462E-2</v>
      </c>
      <c r="AH16">
        <f t="shared" si="12"/>
        <v>-3.3688690271223232E-2</v>
      </c>
      <c r="AI16">
        <f t="shared" si="13"/>
        <v>-4.7209884749678244E-3</v>
      </c>
      <c r="AJ16">
        <f t="shared" si="14"/>
        <v>-1.8765248340434915E-2</v>
      </c>
      <c r="AK16">
        <f t="shared" si="15"/>
        <v>-1.7655155743298567E-2</v>
      </c>
      <c r="AL16">
        <f t="shared" si="16"/>
        <v>-1.7380755117055169E-2</v>
      </c>
      <c r="AM16">
        <f t="shared" si="17"/>
        <v>-1.4271760047260051E-2</v>
      </c>
    </row>
    <row r="17" spans="1:39" x14ac:dyDescent="0.2">
      <c r="A17" s="46">
        <v>42025</v>
      </c>
      <c r="B17">
        <v>2.04926308134298E-2</v>
      </c>
      <c r="C17">
        <v>3.2311581371993101E-3</v>
      </c>
      <c r="D17">
        <v>-1.01314709493254E-2</v>
      </c>
      <c r="E17">
        <v>7.6344398715832897E-3</v>
      </c>
      <c r="F17">
        <v>1.4527225660645399E-3</v>
      </c>
      <c r="G17">
        <v>2.6983131193742901E-2</v>
      </c>
      <c r="H17">
        <v>6.0223485375303599E-3</v>
      </c>
      <c r="I17">
        <v>3.7051996618844198E-3</v>
      </c>
      <c r="J17">
        <v>-9.7558511699875599E-3</v>
      </c>
      <c r="K17">
        <v>-8.0065425221700296E-3</v>
      </c>
      <c r="L17">
        <v>4.2918454935620904E-3</v>
      </c>
      <c r="M17" cm="1">
        <f t="array" ref="M17">SUMPRODUCT(B17:K17,TRANSPOSE(Weight_1))</f>
        <v>9.7809530683803762E-3</v>
      </c>
      <c r="N17" cm="1">
        <f t="array" ref="N17">SUMPRODUCT(B17:K17,TRANSPOSE(Weight_2))</f>
        <v>1.4253194937501757E-3</v>
      </c>
      <c r="O17">
        <f>SUMPRODUCT(B17:K17,Equally_Weight)</f>
        <v>4.1627766139951637E-3</v>
      </c>
      <c r="P17">
        <v>4.7316199999999997E-3</v>
      </c>
      <c r="Q17">
        <v>4.9089531402319803E-3</v>
      </c>
      <c r="R17">
        <v>5.3819269315895603E-3</v>
      </c>
      <c r="V17" s="46">
        <v>42025</v>
      </c>
      <c r="W17">
        <f t="shared" si="18"/>
        <v>-1.9353180974319262E-2</v>
      </c>
      <c r="X17">
        <f t="shared" si="2"/>
        <v>-0.10115794971664438</v>
      </c>
      <c r="Y17">
        <f t="shared" si="3"/>
        <v>-1.1410049862979998E-2</v>
      </c>
      <c r="Z17">
        <f t="shared" si="4"/>
        <v>-7.5195483369401295E-3</v>
      </c>
      <c r="AA17">
        <f t="shared" si="5"/>
        <v>4.3625942996630585E-2</v>
      </c>
      <c r="AB17">
        <f t="shared" si="6"/>
        <v>-4.2210426440740134E-2</v>
      </c>
      <c r="AC17">
        <f t="shared" si="7"/>
        <v>-2.5533208129669416E-2</v>
      </c>
      <c r="AD17">
        <f t="shared" si="8"/>
        <v>-1.0832460364187613E-2</v>
      </c>
      <c r="AE17">
        <f t="shared" si="9"/>
        <v>-1.9780228714166181E-2</v>
      </c>
      <c r="AF17">
        <f t="shared" si="10"/>
        <v>4.9466339503146717E-2</v>
      </c>
      <c r="AG17">
        <f t="shared" si="11"/>
        <v>-1.0832232496697514E-2</v>
      </c>
      <c r="AH17">
        <f t="shared" si="12"/>
        <v>-2.4237244701320937E-2</v>
      </c>
      <c r="AI17">
        <f t="shared" si="13"/>
        <v>-3.3023978981208124E-3</v>
      </c>
      <c r="AJ17">
        <f t="shared" si="14"/>
        <v>-1.4680587263387168E-2</v>
      </c>
      <c r="AK17">
        <f t="shared" si="15"/>
        <v>-1.3007073231316668E-2</v>
      </c>
      <c r="AL17">
        <f t="shared" si="16"/>
        <v>-1.255712328923464E-2</v>
      </c>
      <c r="AM17">
        <f t="shared" si="17"/>
        <v>-8.9666426854300152E-3</v>
      </c>
    </row>
    <row r="18" spans="1:39" x14ac:dyDescent="0.2">
      <c r="A18" s="46">
        <v>42026</v>
      </c>
      <c r="B18">
        <v>3.2494807103389901E-2</v>
      </c>
      <c r="C18">
        <v>3.04169082834999E-2</v>
      </c>
      <c r="D18">
        <v>2.63502911081561E-2</v>
      </c>
      <c r="E18">
        <v>2.6015576579062099E-2</v>
      </c>
      <c r="F18">
        <v>-9.3265092845514694E-3</v>
      </c>
      <c r="G18">
        <v>4.3969747095773802E-2</v>
      </c>
      <c r="H18">
        <v>1.8253296067304699E-2</v>
      </c>
      <c r="I18">
        <v>2.0610114669533799E-2</v>
      </c>
      <c r="J18">
        <v>2.01793814954567E-2</v>
      </c>
      <c r="K18">
        <v>2.2599087794492601E-3</v>
      </c>
      <c r="L18">
        <v>1.30876068376069E-2</v>
      </c>
      <c r="M18" cm="1">
        <f t="array" ref="M18">SUMPRODUCT(B18:K18,TRANSPOSE(Weight_1))</f>
        <v>2.6240024430309018E-2</v>
      </c>
      <c r="N18" cm="1">
        <f t="array" ref="N18">SUMPRODUCT(B18:K18,TRANSPOSE(Weight_2))</f>
        <v>1.4534035750841796E-2</v>
      </c>
      <c r="O18">
        <f>SUMPRODUCT(B18:K18,Equally_Weight)</f>
        <v>2.1122352189707483E-2</v>
      </c>
      <c r="P18">
        <v>1.5269720000000001E-2</v>
      </c>
      <c r="Q18">
        <v>1.55133002627212E-2</v>
      </c>
      <c r="R18">
        <v>9.5199310646034707E-3</v>
      </c>
      <c r="V18" s="46">
        <v>42026</v>
      </c>
      <c r="W18">
        <f t="shared" si="18"/>
        <v>1.2512748246473082E-2</v>
      </c>
      <c r="X18">
        <f t="shared" si="2"/>
        <v>-7.3817953511822521E-2</v>
      </c>
      <c r="Y18">
        <f t="shared" si="3"/>
        <v>1.4639583109728127E-2</v>
      </c>
      <c r="Z18">
        <f t="shared" si="4"/>
        <v>1.8300402856522346E-2</v>
      </c>
      <c r="AA18">
        <f t="shared" si="5"/>
        <v>3.3892555949673664E-2</v>
      </c>
      <c r="AB18">
        <f t="shared" si="6"/>
        <v>-9.6661120370433729E-5</v>
      </c>
      <c r="AC18">
        <f t="shared" si="7"/>
        <v>-7.74597726990367E-3</v>
      </c>
      <c r="AD18">
        <f t="shared" si="8"/>
        <v>9.5543960550872331E-3</v>
      </c>
      <c r="AE18">
        <f t="shared" si="9"/>
        <v>0</v>
      </c>
      <c r="AF18">
        <f t="shared" si="10"/>
        <v>5.1838037697526262E-2</v>
      </c>
      <c r="AG18">
        <f t="shared" si="11"/>
        <v>2.1136063408191408E-3</v>
      </c>
      <c r="AH18">
        <f t="shared" si="12"/>
        <v>1.3667938359018805E-3</v>
      </c>
      <c r="AI18">
        <f t="shared" si="13"/>
        <v>1.1183640683606333E-2</v>
      </c>
      <c r="AJ18">
        <f t="shared" si="14"/>
        <v>6.1316763917913519E-3</v>
      </c>
      <c r="AK18">
        <f t="shared" si="15"/>
        <v>2.0640324024217005E-3</v>
      </c>
      <c r="AL18">
        <f t="shared" si="16"/>
        <v>2.7613745494647901E-3</v>
      </c>
      <c r="AM18">
        <f t="shared" si="17"/>
        <v>4.679265589271342E-4</v>
      </c>
    </row>
    <row r="19" spans="1:39" x14ac:dyDescent="0.2">
      <c r="A19" s="46">
        <v>42027</v>
      </c>
      <c r="B19">
        <v>8.6544286612830704E-3</v>
      </c>
      <c r="C19">
        <v>-1.58013427424013E-2</v>
      </c>
      <c r="D19">
        <v>1.0606447145433599E-3</v>
      </c>
      <c r="E19">
        <v>5.1599894788374404E-3</v>
      </c>
      <c r="F19">
        <v>-1.35983587760237E-2</v>
      </c>
      <c r="G19">
        <v>6.6705570874006003E-3</v>
      </c>
      <c r="H19">
        <v>-1.5034896326476199E-2</v>
      </c>
      <c r="I19">
        <v>-1.12721883024226E-2</v>
      </c>
      <c r="J19">
        <v>-6.8597990087629901E-3</v>
      </c>
      <c r="K19">
        <v>-3.2202357540933498E-4</v>
      </c>
      <c r="L19">
        <v>-6.5910888478776198E-3</v>
      </c>
      <c r="M19" cm="1">
        <f t="array" ref="M19">SUMPRODUCT(B19:K19,TRANSPOSE(Weight_1))</f>
        <v>-1.800286010581562E-3</v>
      </c>
      <c r="N19" cm="1">
        <f t="array" ref="N19">SUMPRODUCT(B19:K19,TRANSPOSE(Weight_2))</f>
        <v>-7.0311076788292185E-3</v>
      </c>
      <c r="O19">
        <f>SUMPRODUCT(B19:K19,Equally_Weight)</f>
        <v>-4.1342988789431654E-3</v>
      </c>
      <c r="P19">
        <v>-5.4914999999999999E-3</v>
      </c>
      <c r="Q19">
        <v>-5.10660741066015E-3</v>
      </c>
      <c r="R19">
        <v>-1.5960525469608201E-3</v>
      </c>
      <c r="V19" s="46">
        <v>42027</v>
      </c>
      <c r="W19">
        <f t="shared" si="18"/>
        <v>2.1275467594811914E-2</v>
      </c>
      <c r="X19">
        <f t="shared" si="2"/>
        <v>-8.8452873470240889E-2</v>
      </c>
      <c r="Y19">
        <f t="shared" si="3"/>
        <v>1.5715755220719885E-2</v>
      </c>
      <c r="Z19">
        <f t="shared" si="4"/>
        <v>2.3554822221558025E-2</v>
      </c>
      <c r="AA19">
        <f t="shared" si="5"/>
        <v>1.9833314038009808E-2</v>
      </c>
      <c r="AB19">
        <f t="shared" si="6"/>
        <v>6.5732511835085994E-3</v>
      </c>
      <c r="AC19">
        <f t="shared" si="7"/>
        <v>-2.2664413631179547E-2</v>
      </c>
      <c r="AD19">
        <f t="shared" si="8"/>
        <v>-1.8254911987842792E-3</v>
      </c>
      <c r="AE19">
        <f t="shared" si="9"/>
        <v>-6.8597990087629901E-3</v>
      </c>
      <c r="AF19">
        <f t="shared" si="10"/>
        <v>5.1499321051875269E-2</v>
      </c>
      <c r="AG19">
        <f t="shared" si="11"/>
        <v>-4.4914134742403133E-3</v>
      </c>
      <c r="AH19">
        <f t="shared" si="12"/>
        <v>-4.359527945018149E-4</v>
      </c>
      <c r="AI19">
        <f t="shared" si="13"/>
        <v>4.0738996228892876E-3</v>
      </c>
      <c r="AJ19">
        <f t="shared" si="14"/>
        <v>1.9720273300156688E-3</v>
      </c>
      <c r="AK19">
        <f t="shared" si="15"/>
        <v>-3.4388022315161582E-3</v>
      </c>
      <c r="AL19">
        <f t="shared" si="16"/>
        <v>-2.3593341169332316E-3</v>
      </c>
      <c r="AM19">
        <f t="shared" si="17"/>
        <v>-1.1288728234098988E-3</v>
      </c>
    </row>
    <row r="20" spans="1:39" x14ac:dyDescent="0.2">
      <c r="A20" s="46">
        <v>42030</v>
      </c>
      <c r="B20">
        <v>-9.6504131121013508E-3</v>
      </c>
      <c r="C20">
        <v>1.58769184576668E-3</v>
      </c>
      <c r="D20">
        <v>-3.6028808848533799E-3</v>
      </c>
      <c r="E20">
        <v>1.0623566511636E-3</v>
      </c>
      <c r="F20">
        <v>-4.0296619310624601E-3</v>
      </c>
      <c r="G20">
        <v>-8.7391109136457593E-3</v>
      </c>
      <c r="H20">
        <v>5.8716992803264901E-4</v>
      </c>
      <c r="I20">
        <v>1.3409209151524701E-3</v>
      </c>
      <c r="J20">
        <v>3.8894973849676801E-3</v>
      </c>
      <c r="K20">
        <v>6.2832112750319498E-3</v>
      </c>
      <c r="L20">
        <v>2.3885350318473201E-3</v>
      </c>
      <c r="M20" cm="1">
        <f t="array" ref="M20">SUMPRODUCT(B20:K20,TRANSPOSE(Weight_1))</f>
        <v>-4.5484994836394385E-3</v>
      </c>
      <c r="N20" cm="1">
        <f t="array" ref="N20">SUMPRODUCT(B20:K20,TRANSPOSE(Weight_2))</f>
        <v>-5.5424492458989939E-4</v>
      </c>
      <c r="O20">
        <f>SUMPRODUCT(B20:K20,Equally_Weight)</f>
        <v>-1.1271218841547924E-3</v>
      </c>
      <c r="P20">
        <v>2.5684599999999998E-3</v>
      </c>
      <c r="Q20">
        <v>3.705081421014E-3</v>
      </c>
      <c r="R20">
        <v>2.8165880051997899E-3</v>
      </c>
      <c r="V20" s="46">
        <v>42030</v>
      </c>
      <c r="W20">
        <f t="shared" si="18"/>
        <v>1.1419737431267452E-2</v>
      </c>
      <c r="X20">
        <f t="shared" si="2"/>
        <v>-8.7005617530417578E-2</v>
      </c>
      <c r="Y20">
        <f t="shared" si="3"/>
        <v>1.2056252341790641E-2</v>
      </c>
      <c r="Z20">
        <f t="shared" si="4"/>
        <v>2.4642202494775667E-2</v>
      </c>
      <c r="AA20">
        <f t="shared" si="5"/>
        <v>1.5723730556401527E-2</v>
      </c>
      <c r="AB20">
        <f t="shared" si="6"/>
        <v>-2.2233041012931221E-3</v>
      </c>
      <c r="AC20">
        <f t="shared" si="7"/>
        <v>-2.2090551565267624E-2</v>
      </c>
      <c r="AD20">
        <f t="shared" si="8"/>
        <v>-4.870181229607029E-4</v>
      </c>
      <c r="AE20">
        <f t="shared" si="9"/>
        <v>-2.9969827941013216E-3</v>
      </c>
      <c r="AF20">
        <f t="shared" si="10"/>
        <v>5.8106113441596774E-2</v>
      </c>
      <c r="AG20">
        <f t="shared" si="11"/>
        <v>-2.1136063408186967E-3</v>
      </c>
      <c r="AH20">
        <f t="shared" si="12"/>
        <v>-4.9824693470805759E-3</v>
      </c>
      <c r="AI20">
        <f t="shared" si="13"/>
        <v>3.5173967601100919E-3</v>
      </c>
      <c r="AJ20">
        <f t="shared" si="14"/>
        <v>8.4268273070109423E-4</v>
      </c>
      <c r="AK20">
        <f t="shared" si="15"/>
        <v>-8.7917465749576262E-4</v>
      </c>
      <c r="AL20">
        <f t="shared" si="16"/>
        <v>1.3370057790782486E-3</v>
      </c>
      <c r="AM20">
        <f t="shared" si="17"/>
        <v>1.6845356121359956E-3</v>
      </c>
    </row>
    <row r="21" spans="1:39" x14ac:dyDescent="0.2">
      <c r="A21" s="46">
        <v>42031</v>
      </c>
      <c r="B21">
        <v>-2.89349551151857E-2</v>
      </c>
      <c r="C21">
        <v>-1.00405800691246E-2</v>
      </c>
      <c r="D21">
        <v>-9.2533644346229793E-2</v>
      </c>
      <c r="E21">
        <v>-3.50132340789139E-2</v>
      </c>
      <c r="F21">
        <v>-1.29899065881243E-2</v>
      </c>
      <c r="G21">
        <v>-9.3974153190434697E-3</v>
      </c>
      <c r="H21">
        <v>-1.6626279015546899E-3</v>
      </c>
      <c r="I21">
        <v>-3.7139715805901601E-3</v>
      </c>
      <c r="J21">
        <v>-1.3694075441207799E-2</v>
      </c>
      <c r="K21">
        <v>-7.5248007543053897E-3</v>
      </c>
      <c r="L21">
        <v>-1.3238019592269E-2</v>
      </c>
      <c r="M21" cm="1">
        <f t="array" ref="M21">SUMPRODUCT(B21:K21,TRANSPOSE(Weight_1))</f>
        <v>-2.8131054290126693E-2</v>
      </c>
      <c r="N21" cm="1">
        <f t="array" ref="N21">SUMPRODUCT(B21:K21,TRANSPOSE(Weight_2))</f>
        <v>-1.3515409687141202E-2</v>
      </c>
      <c r="O21">
        <f>SUMPRODUCT(B21:K21,Equally_Weight)</f>
        <v>-2.1550521119427984E-2</v>
      </c>
      <c r="P21">
        <v>-1.3387899999999999E-2</v>
      </c>
      <c r="Q21">
        <v>-1.2592768481976499E-2</v>
      </c>
      <c r="R21">
        <v>-4.0582756707833101E-3</v>
      </c>
      <c r="V21" s="46">
        <v>42031</v>
      </c>
      <c r="W21">
        <f t="shared" si="18"/>
        <v>-1.7845647273919241E-2</v>
      </c>
      <c r="X21">
        <f t="shared" si="2"/>
        <v>-9.6172610730264396E-2</v>
      </c>
      <c r="Y21">
        <f t="shared" si="3"/>
        <v>-8.1593000970782814E-2</v>
      </c>
      <c r="Z21">
        <f t="shared" si="4"/>
        <v>-1.1233834788307751E-2</v>
      </c>
      <c r="AA21">
        <f t="shared" si="5"/>
        <v>2.5295741771327318E-3</v>
      </c>
      <c r="AB21">
        <f t="shared" si="6"/>
        <v>-1.1599826108316225E-2</v>
      </c>
      <c r="AC21">
        <f t="shared" si="7"/>
        <v>-2.3716451099429214E-2</v>
      </c>
      <c r="AD21">
        <f t="shared" si="8"/>
        <v>-4.1991809320829354E-3</v>
      </c>
      <c r="AE21">
        <f t="shared" si="9"/>
        <v>-1.6650017326830691E-2</v>
      </c>
      <c r="AF21">
        <f t="shared" si="10"/>
        <v>5.01440757610363E-2</v>
      </c>
      <c r="AG21">
        <f t="shared" si="11"/>
        <v>-1.5323645970937605E-2</v>
      </c>
      <c r="AH21">
        <f t="shared" si="12"/>
        <v>-3.2973361521505651E-2</v>
      </c>
      <c r="AI21">
        <f t="shared" si="13"/>
        <v>-1.0045551985276124E-2</v>
      </c>
      <c r="AJ21">
        <f t="shared" si="14"/>
        <v>-2.0725998640711896E-2</v>
      </c>
      <c r="AK21">
        <f t="shared" si="15"/>
        <v>-1.4255304355098697E-2</v>
      </c>
      <c r="AL21">
        <f t="shared" si="16"/>
        <v>-1.1272599307133313E-2</v>
      </c>
      <c r="AM21">
        <f t="shared" si="17"/>
        <v>-2.3805763685386117E-3</v>
      </c>
    </row>
    <row r="22" spans="1:39" x14ac:dyDescent="0.2">
      <c r="A22" s="46">
        <v>42032</v>
      </c>
      <c r="B22">
        <v>-1.68077087522603E-2</v>
      </c>
      <c r="C22">
        <v>-2.5800319544800599E-2</v>
      </c>
      <c r="D22">
        <v>-3.4458482242798003E-2</v>
      </c>
      <c r="E22">
        <v>5.6532692334403098E-2</v>
      </c>
      <c r="F22">
        <v>-6.47219679381561E-3</v>
      </c>
      <c r="G22">
        <v>-9.25834176981454E-3</v>
      </c>
      <c r="H22">
        <v>-5.9749810053881802E-3</v>
      </c>
      <c r="I22">
        <v>1.89462749398394E-3</v>
      </c>
      <c r="J22">
        <v>-1.94378275369223E-2</v>
      </c>
      <c r="K22">
        <v>-1.0646949036543301E-2</v>
      </c>
      <c r="L22">
        <v>-1.10008049369466E-2</v>
      </c>
      <c r="M22" cm="1">
        <f t="array" ref="M22">SUMPRODUCT(B22:K22,TRANSPOSE(Weight_1))</f>
        <v>-1.0202493465499781E-2</v>
      </c>
      <c r="N22" cm="1">
        <f t="array" ref="N22">SUMPRODUCT(B22:K22,TRANSPOSE(Weight_2))</f>
        <v>-1.0277387746706198E-2</v>
      </c>
      <c r="O22">
        <f>SUMPRODUCT(B22:K22,Equally_Weight)</f>
        <v>-7.04294868539558E-3</v>
      </c>
      <c r="P22">
        <v>-1.34956E-2</v>
      </c>
      <c r="Q22">
        <v>-1.35752479069483E-2</v>
      </c>
      <c r="R22">
        <v>-9.6153846153845795E-3</v>
      </c>
      <c r="V22" s="46">
        <v>42032</v>
      </c>
      <c r="W22">
        <f t="shared" si="18"/>
        <v>-3.4353411584303939E-2</v>
      </c>
      <c r="X22">
        <f t="shared" si="2"/>
        <v>-0.11949164618676644</v>
      </c>
      <c r="Y22">
        <f t="shared" si="3"/>
        <v>-0.1132399122384925</v>
      </c>
      <c r="Z22">
        <f t="shared" si="4"/>
        <v>4.4663778620272598E-2</v>
      </c>
      <c r="AA22">
        <f t="shared" si="5"/>
        <v>-3.9589945185618536E-3</v>
      </c>
      <c r="AB22">
        <f t="shared" si="6"/>
        <v>-2.0750772723549527E-2</v>
      </c>
      <c r="AC22">
        <f t="shared" si="7"/>
        <v>-2.954972675998313E-2</v>
      </c>
      <c r="AD22">
        <f t="shared" si="8"/>
        <v>-2.3125093217450932E-3</v>
      </c>
      <c r="AE22">
        <f t="shared" si="9"/>
        <v>-3.5764204698467195E-2</v>
      </c>
      <c r="AF22">
        <f t="shared" si="10"/>
        <v>3.8963245305380756E-2</v>
      </c>
      <c r="AG22">
        <f t="shared" si="11"/>
        <v>-2.6155878467635008E-2</v>
      </c>
      <c r="AH22">
        <f t="shared" si="12"/>
        <v>-4.283944448154664E-2</v>
      </c>
      <c r="AI22">
        <f t="shared" si="13"/>
        <v>-2.0219697699099926E-2</v>
      </c>
      <c r="AJ22">
        <f t="shared" si="14"/>
        <v>-2.7622975181227361E-2</v>
      </c>
      <c r="AK22">
        <f t="shared" si="15"/>
        <v>-2.7558520469644132E-2</v>
      </c>
      <c r="AL22">
        <f t="shared" si="16"/>
        <v>-2.4694818883931546E-2</v>
      </c>
      <c r="AM22">
        <f t="shared" si="17"/>
        <v>-1.1973070826533427E-2</v>
      </c>
    </row>
    <row r="23" spans="1:39" x14ac:dyDescent="0.2">
      <c r="A23" s="46">
        <v>42033</v>
      </c>
      <c r="B23">
        <v>1.5611650457682999E-3</v>
      </c>
      <c r="C23">
        <v>1.6803325482040301E-2</v>
      </c>
      <c r="D23">
        <v>1.99080036721801E-2</v>
      </c>
      <c r="E23">
        <v>3.1133445956619901E-2</v>
      </c>
      <c r="F23">
        <v>1.3031076968705801E-3</v>
      </c>
      <c r="G23">
        <v>2.589580804302E-2</v>
      </c>
      <c r="H23">
        <v>8.8687093489803193E-3</v>
      </c>
      <c r="I23">
        <v>1.33584102540473E-2</v>
      </c>
      <c r="J23">
        <v>1.04295794969426E-2</v>
      </c>
      <c r="K23">
        <v>-3.0978627633819699E-3</v>
      </c>
      <c r="L23">
        <v>8.9527943570264501E-3</v>
      </c>
      <c r="M23" cm="1">
        <f t="array" ref="M23">SUMPRODUCT(B23:K23,TRANSPOSE(Weight_1))</f>
        <v>1.8866540757832707E-2</v>
      </c>
      <c r="N23" cm="1">
        <f t="array" ref="N23">SUMPRODUCT(B23:K23,TRANSPOSE(Weight_2))</f>
        <v>6.7317948651012477E-3</v>
      </c>
      <c r="O23">
        <f>SUMPRODUCT(B23:K23,Equally_Weight)</f>
        <v>1.2616369223308744E-2</v>
      </c>
      <c r="P23">
        <v>9.5346900000000002E-3</v>
      </c>
      <c r="Q23">
        <v>9.2105880529658093E-3</v>
      </c>
      <c r="R23">
        <v>2.72910253374369E-3</v>
      </c>
      <c r="V23" s="46">
        <v>42033</v>
      </c>
      <c r="W23">
        <f t="shared" si="18"/>
        <v>-3.2845877883903918E-2</v>
      </c>
      <c r="X23">
        <f t="shared" si="2"/>
        <v>-0.10469617772798712</v>
      </c>
      <c r="Y23">
        <f t="shared" si="3"/>
        <v>-9.5586289154993564E-2</v>
      </c>
      <c r="Z23">
        <f t="shared" si="4"/>
        <v>7.7187761914785158E-2</v>
      </c>
      <c r="AA23">
        <f t="shared" si="5"/>
        <v>-2.6610458179202601E-3</v>
      </c>
      <c r="AB23">
        <f t="shared" si="6"/>
        <v>4.6076772922771791E-3</v>
      </c>
      <c r="AC23">
        <f t="shared" si="7"/>
        <v>-2.0943085348978929E-2</v>
      </c>
      <c r="AD23">
        <f t="shared" si="8"/>
        <v>1.1015009484066196E-2</v>
      </c>
      <c r="AE23">
        <f t="shared" si="9"/>
        <v>-2.5707630817572102E-2</v>
      </c>
      <c r="AF23">
        <f t="shared" si="10"/>
        <v>3.5744679755226771E-2</v>
      </c>
      <c r="AG23">
        <f t="shared" si="11"/>
        <v>-1.7437252311756635E-2</v>
      </c>
      <c r="AH23">
        <f t="shared" si="12"/>
        <v>-2.4781135849067826E-2</v>
      </c>
      <c r="AI23">
        <f t="shared" si="13"/>
        <v>-1.3624017691143298E-2</v>
      </c>
      <c r="AJ23">
        <f t="shared" si="14"/>
        <v>-1.5355107611851215E-2</v>
      </c>
      <c r="AK23">
        <f t="shared" si="15"/>
        <v>-1.8286592419180847E-2</v>
      </c>
      <c r="AL23">
        <f t="shared" si="16"/>
        <v>-1.5711684634748257E-2</v>
      </c>
      <c r="AM23">
        <f t="shared" si="17"/>
        <v>-9.27664403071915E-3</v>
      </c>
    </row>
    <row r="24" spans="1:39" x14ac:dyDescent="0.2">
      <c r="A24" s="46">
        <v>42034</v>
      </c>
      <c r="B24">
        <v>4.7386178223661903E-2</v>
      </c>
      <c r="C24">
        <v>-2.3172084108038001E-2</v>
      </c>
      <c r="D24">
        <v>-3.8324323561838597E-2</v>
      </c>
      <c r="E24">
        <v>-1.4634066625065299E-2</v>
      </c>
      <c r="F24">
        <v>-8.6751150099804095E-3</v>
      </c>
      <c r="G24">
        <v>0.13711591560516301</v>
      </c>
      <c r="H24">
        <v>-2.1879221233442402E-2</v>
      </c>
      <c r="I24">
        <v>-2.30542507218594E-2</v>
      </c>
      <c r="J24">
        <v>-1.62689844367437E-2</v>
      </c>
      <c r="K24">
        <v>-1.42296305477888E-2</v>
      </c>
      <c r="L24">
        <v>-1.39822532938961E-2</v>
      </c>
      <c r="M24" cm="1">
        <f t="array" ref="M24">SUMPRODUCT(B24:K24,TRANSPOSE(Weight_1))</f>
        <v>3.8940600372392956E-2</v>
      </c>
      <c r="N24" cm="1">
        <f t="array" ref="N24">SUMPRODUCT(B24:K24,TRANSPOSE(Weight_2))</f>
        <v>-6.101666368191077E-3</v>
      </c>
      <c r="O24">
        <f>SUMPRODUCT(B24:K24,Equally_Weight)</f>
        <v>2.4264417584068301E-3</v>
      </c>
      <c r="P24">
        <v>-1.2992E-2</v>
      </c>
      <c r="Q24">
        <v>-1.29085297928871E-2</v>
      </c>
      <c r="R24">
        <v>-9.6055637881462506E-3</v>
      </c>
      <c r="V24" s="46">
        <v>42034</v>
      </c>
      <c r="W24">
        <f t="shared" si="18"/>
        <v>1.2983859716438673E-2</v>
      </c>
      <c r="X24">
        <f t="shared" si="2"/>
        <v>-0.12544223319992209</v>
      </c>
      <c r="Y24">
        <f t="shared" si="3"/>
        <v>-0.13024733284318069</v>
      </c>
      <c r="Z24">
        <f t="shared" si="4"/>
        <v>6.1424124439219296E-2</v>
      </c>
      <c r="AA24">
        <f t="shared" si="5"/>
        <v>-1.1313075949383355E-2</v>
      </c>
      <c r="AB24">
        <f t="shared" si="6"/>
        <v>0.14235537878818372</v>
      </c>
      <c r="AC24">
        <f t="shared" si="7"/>
        <v>-4.2364088184760229E-2</v>
      </c>
      <c r="AD24">
        <f t="shared" si="8"/>
        <v>-1.2293184028142501E-2</v>
      </c>
      <c r="AE24">
        <f t="shared" si="9"/>
        <v>-4.1558378208639168E-2</v>
      </c>
      <c r="AF24">
        <f t="shared" si="10"/>
        <v>2.1006415620472119E-2</v>
      </c>
      <c r="AG24">
        <f t="shared" si="11"/>
        <v>-3.1175693527080162E-2</v>
      </c>
      <c r="AH24">
        <f t="shared" si="12"/>
        <v>1.3194472215452446E-2</v>
      </c>
      <c r="AI24">
        <f t="shared" si="13"/>
        <v>-1.964255484878874E-2</v>
      </c>
      <c r="AJ24">
        <f t="shared" si="14"/>
        <v>-1.2965924127758655E-2</v>
      </c>
      <c r="AK24">
        <f t="shared" si="15"/>
        <v>-3.1041013010470908E-2</v>
      </c>
      <c r="AL24">
        <f t="shared" si="16"/>
        <v>-2.8417399678431265E-2</v>
      </c>
      <c r="AM24">
        <f t="shared" si="17"/>
        <v>-1.8793100422888398E-2</v>
      </c>
    </row>
    <row r="25" spans="1:39" x14ac:dyDescent="0.2">
      <c r="A25" s="46">
        <v>42037</v>
      </c>
      <c r="B25">
        <v>-9.9525173610420792E-3</v>
      </c>
      <c r="C25">
        <v>2.0044181088425501E-2</v>
      </c>
      <c r="D25">
        <v>2.1782173587331501E-2</v>
      </c>
      <c r="E25">
        <v>1.25469353804019E-2</v>
      </c>
      <c r="F25">
        <v>2.77839920866851E-2</v>
      </c>
      <c r="G25">
        <v>2.8037126549604399E-2</v>
      </c>
      <c r="H25">
        <v>6.89014797447651E-3</v>
      </c>
      <c r="I25">
        <v>1.30621462267968E-2</v>
      </c>
      <c r="J25">
        <v>1.9595524936896199E-2</v>
      </c>
      <c r="K25">
        <v>-6.6379235969649098E-4</v>
      </c>
      <c r="L25">
        <v>1.2817016634851301E-2</v>
      </c>
      <c r="M25" cm="1">
        <f t="array" ref="M25">SUMPRODUCT(B25:K25,TRANSPOSE(Weight_1))</f>
        <v>2.4398840841178472E-2</v>
      </c>
      <c r="N25" cm="1">
        <f t="array" ref="N25">SUMPRODUCT(B25:K25,TRANSPOSE(Weight_2))</f>
        <v>1.2678037629512305E-2</v>
      </c>
      <c r="O25">
        <f>SUMPRODUCT(B25:K25,Equally_Weight)</f>
        <v>1.3912591810987937E-2</v>
      </c>
      <c r="P25">
        <v>1.296246E-2</v>
      </c>
      <c r="Q25">
        <v>1.23847819702413E-2</v>
      </c>
      <c r="R25">
        <v>1.0020625439631701E-2</v>
      </c>
      <c r="V25" s="46">
        <v>42037</v>
      </c>
      <c r="W25">
        <f t="shared" si="18"/>
        <v>2.9021202661554391E-3</v>
      </c>
      <c r="X25">
        <f t="shared" si="2"/>
        <v>-0.10791243894989233</v>
      </c>
      <c r="Y25">
        <f t="shared" si="3"/>
        <v>-0.11130222926912625</v>
      </c>
      <c r="Z25">
        <f t="shared" si="4"/>
        <v>7.4741744339757998E-2</v>
      </c>
      <c r="AA25">
        <f t="shared" si="5"/>
        <v>1.615659372464795E-2</v>
      </c>
      <c r="AB25">
        <f t="shared" si="6"/>
        <v>0.17438374110788923</v>
      </c>
      <c r="AC25">
        <f t="shared" si="7"/>
        <v>-3.5765835046680516E-2</v>
      </c>
      <c r="AD25">
        <f t="shared" si="8"/>
        <v>6.0838683128583426E-4</v>
      </c>
      <c r="AE25">
        <f t="shared" si="9"/>
        <v>-2.2777211508267281E-2</v>
      </c>
      <c r="AF25">
        <f t="shared" si="10"/>
        <v>2.0328679362582092E-2</v>
      </c>
      <c r="AG25">
        <f t="shared" si="11"/>
        <v>-1.8758256274768459E-2</v>
      </c>
      <c r="AH25">
        <f t="shared" si="12"/>
        <v>3.7915242884198896E-2</v>
      </c>
      <c r="AI25">
        <f t="shared" si="13"/>
        <v>-7.2135462687891172E-3</v>
      </c>
      <c r="AJ25">
        <f t="shared" si="14"/>
        <v>7.6627807338747189E-4</v>
      </c>
      <c r="AK25">
        <f t="shared" si="15"/>
        <v>-1.8480920899978659E-2</v>
      </c>
      <c r="AL25">
        <f t="shared" si="16"/>
        <v>-1.6384561007368403E-2</v>
      </c>
      <c r="AM25">
        <f t="shared" si="17"/>
        <v>-8.9607936034438174E-3</v>
      </c>
    </row>
    <row r="26" spans="1:39" x14ac:dyDescent="0.2">
      <c r="A26" s="46">
        <v>42038</v>
      </c>
      <c r="B26">
        <v>2.0668462245536602E-3</v>
      </c>
      <c r="C26">
        <v>2.25345303671011E-2</v>
      </c>
      <c r="D26">
        <v>7.7519363717068997E-3</v>
      </c>
      <c r="E26">
        <v>1.68450100928918E-4</v>
      </c>
      <c r="F26">
        <v>1.8092989300346699E-2</v>
      </c>
      <c r="G26">
        <v>-2.52425007449996E-3</v>
      </c>
      <c r="H26">
        <v>1.6166092932075399E-2</v>
      </c>
      <c r="I26">
        <v>9.2448537795870502E-3</v>
      </c>
      <c r="J26">
        <v>1.06317563144382E-2</v>
      </c>
      <c r="K26">
        <v>-6.1431185158290396E-3</v>
      </c>
      <c r="L26">
        <v>1.53473344103391E-2</v>
      </c>
      <c r="M26" cm="1">
        <f t="array" ref="M26">SUMPRODUCT(B26:K26,TRANSPOSE(Weight_1))</f>
        <v>7.3577205988880536E-3</v>
      </c>
      <c r="N26" cm="1">
        <f t="array" ref="N26">SUMPRODUCT(B26:K26,TRANSPOSE(Weight_2))</f>
        <v>1.0910079939184286E-2</v>
      </c>
      <c r="O26">
        <f>SUMPRODUCT(B26:K26,Equally_Weight)</f>
        <v>7.799008680040893E-3</v>
      </c>
      <c r="P26">
        <v>1.4439499999999999E-2</v>
      </c>
      <c r="Q26">
        <v>1.4569769980281101E-2</v>
      </c>
      <c r="R26">
        <v>1.23174078555199E-2</v>
      </c>
      <c r="V26" s="46">
        <v>42038</v>
      </c>
      <c r="W26">
        <f t="shared" si="18"/>
        <v>4.9749647270243003E-3</v>
      </c>
      <c r="X26">
        <f t="shared" si="2"/>
        <v>-8.7809664715295499E-2</v>
      </c>
      <c r="Y26">
        <f t="shared" si="3"/>
        <v>-0.1044131006967427</v>
      </c>
      <c r="Z26">
        <f t="shared" si="4"/>
        <v>7.4922784695064637E-2</v>
      </c>
      <c r="AA26">
        <f t="shared" si="5"/>
        <v>3.4541904102384891E-2</v>
      </c>
      <c r="AB26">
        <f t="shared" si="6"/>
        <v>0.17141930286190599</v>
      </c>
      <c r="AC26">
        <f t="shared" si="7"/>
        <v>-2.0177935927762958E-2</v>
      </c>
      <c r="AD26">
        <f t="shared" si="8"/>
        <v>9.8588650581694637E-3</v>
      </c>
      <c r="AE26">
        <f t="shared" si="9"/>
        <v>-1.238761695610735E-2</v>
      </c>
      <c r="AF26">
        <f t="shared" si="10"/>
        <v>1.4060679360158312E-2</v>
      </c>
      <c r="AG26">
        <f t="shared" si="11"/>
        <v>-3.6988110964329968E-3</v>
      </c>
      <c r="AH26">
        <f t="shared" si="12"/>
        <v>4.5551933246667842E-2</v>
      </c>
      <c r="AI26">
        <f t="shared" si="13"/>
        <v>3.6178333039578181E-3</v>
      </c>
      <c r="AJ26">
        <f t="shared" si="14"/>
        <v>8.5712629627738846E-3</v>
      </c>
      <c r="AK26">
        <f t="shared" si="15"/>
        <v>-4.3082761573139949E-3</v>
      </c>
      <c r="AL26">
        <f t="shared" si="16"/>
        <v>-2.0535103121924747E-3</v>
      </c>
      <c r="AM26">
        <f t="shared" si="17"/>
        <v>3.2462405025532881E-3</v>
      </c>
    </row>
    <row r="27" spans="1:39" x14ac:dyDescent="0.2">
      <c r="A27" s="46">
        <v>42039</v>
      </c>
      <c r="B27">
        <v>-1.3500867001381501E-2</v>
      </c>
      <c r="C27">
        <v>-5.9942827138864596E-3</v>
      </c>
      <c r="D27">
        <v>5.7692295781763799E-3</v>
      </c>
      <c r="E27">
        <v>7.6697533631051498E-3</v>
      </c>
      <c r="F27">
        <v>-6.2766732805730197E-4</v>
      </c>
      <c r="G27">
        <v>3.3008176243278699E-3</v>
      </c>
      <c r="H27">
        <v>-1.07361482760699E-2</v>
      </c>
      <c r="I27">
        <v>-6.8099805195216403E-3</v>
      </c>
      <c r="J27">
        <v>-5.1250559123668903E-3</v>
      </c>
      <c r="K27">
        <v>-1.03574612560589E-2</v>
      </c>
      <c r="L27">
        <v>-7.9554494828959401E-3</v>
      </c>
      <c r="M27" cm="1">
        <f t="array" ref="M27">SUMPRODUCT(B27:K27,TRANSPOSE(Weight_1))</f>
        <v>2.0450483951466704E-3</v>
      </c>
      <c r="N27" cm="1">
        <f t="array" ref="N27">SUMPRODUCT(B27:K27,TRANSPOSE(Weight_2))</f>
        <v>-6.5592192447309948E-3</v>
      </c>
      <c r="O27">
        <f>SUMPRODUCT(B27:K27,Equally_Weight)</f>
        <v>-3.6411662441733191E-3</v>
      </c>
      <c r="P27">
        <v>-4.156E-3</v>
      </c>
      <c r="Q27">
        <v>-3.8791383996541399E-3</v>
      </c>
      <c r="R27" s="1">
        <v>-5.2471403085285703E-5</v>
      </c>
      <c r="V27" s="46">
        <v>42039</v>
      </c>
      <c r="W27">
        <f t="shared" si="18"/>
        <v>-8.5930686114733534E-3</v>
      </c>
      <c r="X27">
        <f t="shared" si="2"/>
        <v>-9.3277591473866939E-2</v>
      </c>
      <c r="Y27">
        <f t="shared" si="3"/>
        <v>-9.9246254267455036E-2</v>
      </c>
      <c r="Z27">
        <f t="shared" si="4"/>
        <v>8.3167177338058007E-2</v>
      </c>
      <c r="AA27">
        <f t="shared" si="5"/>
        <v>3.3892555949673664E-2</v>
      </c>
      <c r="AB27">
        <f t="shared" si="6"/>
        <v>0.17528594434227052</v>
      </c>
      <c r="AC27">
        <f t="shared" si="7"/>
        <v>-3.0697450891807421E-2</v>
      </c>
      <c r="AD27">
        <f t="shared" si="8"/>
        <v>2.9817458596570479E-3</v>
      </c>
      <c r="AE27">
        <f t="shared" si="9"/>
        <v>-1.7449185638953257E-2</v>
      </c>
      <c r="AF27">
        <f t="shared" si="10"/>
        <v>3.5575851623927957E-3</v>
      </c>
      <c r="AG27">
        <f t="shared" si="11"/>
        <v>-1.1624834874504497E-2</v>
      </c>
      <c r="AH27">
        <f t="shared" si="12"/>
        <v>4.7690137549796452E-2</v>
      </c>
      <c r="AI27">
        <f t="shared" si="13"/>
        <v>-2.9651161026047479E-3</v>
      </c>
      <c r="AJ27">
        <f t="shared" si="14"/>
        <v>4.8988873252304721E-3</v>
      </c>
      <c r="AK27">
        <f t="shared" si="15"/>
        <v>-8.446370961604277E-3</v>
      </c>
      <c r="AL27">
        <f t="shared" si="16"/>
        <v>-5.9246828611405622E-3</v>
      </c>
      <c r="AM27">
        <f t="shared" si="17"/>
        <v>3.193598764674066E-3</v>
      </c>
    </row>
    <row r="28" spans="1:39" x14ac:dyDescent="0.2">
      <c r="A28" s="46">
        <v>42040</v>
      </c>
      <c r="B28">
        <v>7.0899860805961803E-3</v>
      </c>
      <c r="C28">
        <v>6.9171930510072404E-3</v>
      </c>
      <c r="D28">
        <v>1.45792699373079E-2</v>
      </c>
      <c r="E28">
        <v>7.1374162427111304E-3</v>
      </c>
      <c r="F28">
        <v>1.25519338717317E-3</v>
      </c>
      <c r="G28">
        <v>2.5058299241775099E-2</v>
      </c>
      <c r="H28">
        <v>1.08526640868973E-2</v>
      </c>
      <c r="I28">
        <v>1.0558021141760601E-2</v>
      </c>
      <c r="J28">
        <v>1.45055202830297E-2</v>
      </c>
      <c r="K28">
        <v>1.6711641113723998E-2</v>
      </c>
      <c r="L28">
        <v>1.0692328254477501E-2</v>
      </c>
      <c r="M28" cm="1">
        <f t="array" ref="M28">SUMPRODUCT(B28:K28,TRANSPOSE(Weight_1))</f>
        <v>1.4150863169694147E-2</v>
      </c>
      <c r="N28" cm="1">
        <f t="array" ref="N28">SUMPRODUCT(B28:K28,TRANSPOSE(Weight_2))</f>
        <v>9.614342263289952E-3</v>
      </c>
      <c r="O28">
        <f>SUMPRODUCT(B28:K28,Equally_Weight)</f>
        <v>1.1466520456598232E-2</v>
      </c>
      <c r="P28">
        <v>1.0291410000000001E-2</v>
      </c>
      <c r="Q28">
        <v>1.0495928968530001E-2</v>
      </c>
      <c r="R28">
        <v>7.20645082296966E-3</v>
      </c>
      <c r="V28" s="46">
        <v>42040</v>
      </c>
      <c r="W28">
        <f t="shared" si="18"/>
        <v>-1.5640072677221006E-3</v>
      </c>
      <c r="X28">
        <f t="shared" si="2"/>
        <v>-8.7005617530417467E-2</v>
      </c>
      <c r="Y28">
        <f t="shared" si="3"/>
        <v>-8.6113922261379039E-2</v>
      </c>
      <c r="Z28">
        <f t="shared" si="4"/>
        <v>9.089819234316221E-2</v>
      </c>
      <c r="AA28">
        <f t="shared" si="5"/>
        <v>3.5190291048949218E-2</v>
      </c>
      <c r="AB28">
        <f t="shared" si="6"/>
        <v>0.20473661123025133</v>
      </c>
      <c r="AC28">
        <f t="shared" si="7"/>
        <v>-2.0177935927762847E-2</v>
      </c>
      <c r="AD28">
        <f t="shared" si="8"/>
        <v>1.3571248337243214E-2</v>
      </c>
      <c r="AE28">
        <f t="shared" si="9"/>
        <v>-3.196774872131658E-3</v>
      </c>
      <c r="AF28">
        <f t="shared" si="10"/>
        <v>2.0328679362582314E-2</v>
      </c>
      <c r="AG28">
        <f t="shared" si="11"/>
        <v>-1.0568031704092373E-3</v>
      </c>
      <c r="AH28">
        <f t="shared" si="12"/>
        <v>6.2515857330501579E-2</v>
      </c>
      <c r="AI28">
        <f t="shared" si="13"/>
        <v>6.6207185196243135E-3</v>
      </c>
      <c r="AJ28">
        <f t="shared" si="14"/>
        <v>1.6421580973557948E-2</v>
      </c>
      <c r="AK28">
        <f t="shared" si="15"/>
        <v>1.7581139718176875E-3</v>
      </c>
      <c r="AL28">
        <f t="shared" si="16"/>
        <v>4.5090610569178402E-3</v>
      </c>
      <c r="AM28">
        <f t="shared" si="17"/>
        <v>1.0423064100089752E-2</v>
      </c>
    </row>
    <row r="29" spans="1:39" x14ac:dyDescent="0.2">
      <c r="A29" s="46">
        <v>42041</v>
      </c>
      <c r="B29">
        <v>7.6439379845139E-3</v>
      </c>
      <c r="C29">
        <v>1.9728828441535499E-2</v>
      </c>
      <c r="D29">
        <v>-9.4258839548044804E-4</v>
      </c>
      <c r="E29">
        <v>-8.4207369306362693E-3</v>
      </c>
      <c r="F29">
        <v>3.07148728258319E-2</v>
      </c>
      <c r="G29">
        <v>1.04304505491015E-3</v>
      </c>
      <c r="H29">
        <v>-1.32735679556683E-2</v>
      </c>
      <c r="I29">
        <v>-2.8821129868772302E-3</v>
      </c>
      <c r="J29">
        <v>3.4074598321318602E-3</v>
      </c>
      <c r="K29">
        <v>-9.29778116542356E-3</v>
      </c>
      <c r="L29">
        <v>-3.4382438508331302E-3</v>
      </c>
      <c r="M29" cm="1">
        <f t="array" ref="M29">SUMPRODUCT(B29:K29,TRANSPOSE(Weight_1))</f>
        <v>8.576087551074257E-3</v>
      </c>
      <c r="N29" cm="1">
        <f t="array" ref="N29">SUMPRODUCT(B29:K29,TRANSPOSE(Weight_2))</f>
        <v>5.0476821031442513E-3</v>
      </c>
      <c r="O29">
        <f>SUMPRODUCT(B29:K29,Equally_Weight)</f>
        <v>2.7721356704837508E-3</v>
      </c>
      <c r="P29">
        <v>-3.4182000000000001E-3</v>
      </c>
      <c r="Q29">
        <v>-3.3665889698893899E-3</v>
      </c>
      <c r="R29">
        <v>-4.0173893915449402E-3</v>
      </c>
      <c r="V29" s="46">
        <v>42041</v>
      </c>
      <c r="W29">
        <f t="shared" si="18"/>
        <v>6.0679755422299309E-3</v>
      </c>
      <c r="X29">
        <f t="shared" si="2"/>
        <v>-6.8993307990589336E-2</v>
      </c>
      <c r="Y29">
        <f t="shared" si="3"/>
        <v>-8.6975340673046575E-2</v>
      </c>
      <c r="Z29">
        <f t="shared" si="4"/>
        <v>8.1712025647333819E-2</v>
      </c>
      <c r="AA29">
        <f t="shared" si="5"/>
        <v>6.6986029189053609E-2</v>
      </c>
      <c r="AB29">
        <f t="shared" si="6"/>
        <v>0.20599320579506419</v>
      </c>
      <c r="AC29">
        <f t="shared" si="7"/>
        <v>-3.3183670679688859E-2</v>
      </c>
      <c r="AD29">
        <f t="shared" si="8"/>
        <v>1.0650021479285066E-2</v>
      </c>
      <c r="AE29">
        <f t="shared" si="9"/>
        <v>1.9979207803100252E-4</v>
      </c>
      <c r="AF29">
        <f t="shared" si="10"/>
        <v>1.0841886585063465E-2</v>
      </c>
      <c r="AG29">
        <f t="shared" si="11"/>
        <v>-4.4914134742402023E-3</v>
      </c>
      <c r="AH29">
        <f t="shared" si="12"/>
        <v>7.1628086347372832E-2</v>
      </c>
      <c r="AI29">
        <f t="shared" si="13"/>
        <v>1.1701819905149957E-2</v>
      </c>
      <c r="AJ29">
        <f t="shared" si="14"/>
        <v>1.9239239494424298E-2</v>
      </c>
      <c r="AK29">
        <f t="shared" si="15"/>
        <v>-1.6660956133608407E-3</v>
      </c>
      <c r="AL29">
        <f t="shared" si="16"/>
        <v>1.1272919318097152E-3</v>
      </c>
      <c r="AM29">
        <f t="shared" si="17"/>
        <v>6.3638012014017864E-3</v>
      </c>
    </row>
    <row r="30" spans="1:39" x14ac:dyDescent="0.2">
      <c r="A30" s="46">
        <v>42044</v>
      </c>
      <c r="B30">
        <v>-8.6161226190652994E-3</v>
      </c>
      <c r="C30">
        <v>-1.20906924946073E-3</v>
      </c>
      <c r="D30">
        <v>-1.1786889872013001E-3</v>
      </c>
      <c r="E30">
        <v>6.6423985585035697E-3</v>
      </c>
      <c r="F30">
        <v>-4.8651501104756099E-3</v>
      </c>
      <c r="G30">
        <v>-9.9390863333220694E-3</v>
      </c>
      <c r="H30">
        <v>-1.3056508904889399E-2</v>
      </c>
      <c r="I30">
        <v>-7.40662531114533E-3</v>
      </c>
      <c r="J30">
        <v>-6.9915291262234698E-3</v>
      </c>
      <c r="K30">
        <v>-1.37422533435127E-2</v>
      </c>
      <c r="L30">
        <v>-2.1231422505307799E-3</v>
      </c>
      <c r="M30" cm="1">
        <f t="array" ref="M30">SUMPRODUCT(B30:K30,TRANSPOSE(Weight_1))</f>
        <v>-4.636368919166434E-3</v>
      </c>
      <c r="N30" cm="1">
        <f t="array" ref="N30">SUMPRODUCT(B30:K30,TRANSPOSE(Weight_2))</f>
        <v>-8.0658590827244973E-3</v>
      </c>
      <c r="O30">
        <f>SUMPRODUCT(B30:K30,Equally_Weight)</f>
        <v>-6.0362635426792341E-3</v>
      </c>
      <c r="P30">
        <v>-4.2471999999999996E-3</v>
      </c>
      <c r="Q30">
        <v>-4.4341933675267004E-3</v>
      </c>
      <c r="R30">
        <v>-3.67324402080726E-3</v>
      </c>
      <c r="V30" s="46">
        <v>42044</v>
      </c>
      <c r="W30">
        <f t="shared" si="18"/>
        <v>-2.6004294981567533E-3</v>
      </c>
      <c r="X30">
        <f t="shared" si="2"/>
        <v>-7.0118959552940119E-2</v>
      </c>
      <c r="Y30">
        <f t="shared" si="3"/>
        <v>-8.8051512784038444E-2</v>
      </c>
      <c r="Z30">
        <f t="shared" si="4"/>
        <v>8.8897188047209585E-2</v>
      </c>
      <c r="AA30">
        <f t="shared" si="5"/>
        <v>6.1794981991268649E-2</v>
      </c>
      <c r="AB30">
        <f t="shared" si="6"/>
        <v>0.19400673520526723</v>
      </c>
      <c r="AC30">
        <f t="shared" si="7"/>
        <v>-4.5806916692851973E-2</v>
      </c>
      <c r="AD30">
        <f t="shared" si="8"/>
        <v>3.1645154494870376E-3</v>
      </c>
      <c r="AE30">
        <f t="shared" si="9"/>
        <v>-6.79313390032521E-3</v>
      </c>
      <c r="AF30">
        <f t="shared" si="10"/>
        <v>-3.0493587106228404E-3</v>
      </c>
      <c r="AG30">
        <f t="shared" si="11"/>
        <v>-6.6050198150592321E-3</v>
      </c>
      <c r="AH30">
        <f t="shared" si="12"/>
        <v>6.6659623194926132E-2</v>
      </c>
      <c r="AI30">
        <f t="shared" si="13"/>
        <v>3.541575592059143E-3</v>
      </c>
      <c r="AJ30">
        <f t="shared" si="14"/>
        <v>1.3086842831796064E-2</v>
      </c>
      <c r="AK30">
        <f t="shared" si="15"/>
        <v>-5.9062193720718081E-3</v>
      </c>
      <c r="AL30">
        <f t="shared" si="16"/>
        <v>-3.3119000661242515E-3</v>
      </c>
      <c r="AM30">
        <f t="shared" si="17"/>
        <v>2.6671813858818449E-3</v>
      </c>
    </row>
    <row r="31" spans="1:39" x14ac:dyDescent="0.2">
      <c r="A31" s="46">
        <v>42045</v>
      </c>
      <c r="B31">
        <v>2.0556120097918198E-2</v>
      </c>
      <c r="C31">
        <v>1.10687758051817E-2</v>
      </c>
      <c r="D31">
        <v>5.66562043252494E-3</v>
      </c>
      <c r="E31">
        <v>1.9211494229806499E-2</v>
      </c>
      <c r="F31">
        <v>8.5555617135948392E-3</v>
      </c>
      <c r="G31">
        <v>6.5846353019267598E-3</v>
      </c>
      <c r="H31">
        <v>5.7127272589667603E-3</v>
      </c>
      <c r="I31">
        <v>5.9447895758330998E-3</v>
      </c>
      <c r="J31">
        <v>5.2973463439069902E-3</v>
      </c>
      <c r="K31">
        <v>1.66526673167957E-2</v>
      </c>
      <c r="L31">
        <v>9.3085106382979604E-3</v>
      </c>
      <c r="M31" cm="1">
        <f t="array" ref="M31">SUMPRODUCT(B31:K31,TRANSPOSE(Weight_1))</f>
        <v>8.4958257208642037E-3</v>
      </c>
      <c r="N31" cm="1">
        <f t="array" ref="N31">SUMPRODUCT(B31:K31,TRANSPOSE(Weight_2))</f>
        <v>9.4728756798132408E-3</v>
      </c>
      <c r="O31">
        <f>SUMPRODUCT(B31:K31,Equally_Weight)</f>
        <v>1.0524973807645548E-2</v>
      </c>
      <c r="P31">
        <v>1.0675560000000001E-2</v>
      </c>
      <c r="Q31">
        <v>1.04333101339297E-2</v>
      </c>
      <c r="R31">
        <v>6.7668865904808497E-3</v>
      </c>
      <c r="V31" s="46">
        <v>42045</v>
      </c>
      <c r="W31">
        <f t="shared" si="18"/>
        <v>1.7902235858691329E-2</v>
      </c>
      <c r="X31">
        <f t="shared" si="2"/>
        <v>-5.9826314790742519E-2</v>
      </c>
      <c r="Y31">
        <f t="shared" si="3"/>
        <v>-8.2884758801457514E-2</v>
      </c>
      <c r="Z31">
        <f t="shared" si="4"/>
        <v>0.10981653009223113</v>
      </c>
      <c r="AA31">
        <f t="shared" si="5"/>
        <v>7.0879234486880272E-2</v>
      </c>
      <c r="AB31">
        <f t="shared" si="6"/>
        <v>0.20186883410463818</v>
      </c>
      <c r="AC31">
        <f t="shared" si="7"/>
        <v>-4.0355871855525693E-2</v>
      </c>
      <c r="AD31">
        <f t="shared" si="8"/>
        <v>9.1281174037767254E-3</v>
      </c>
      <c r="AE31">
        <f t="shared" si="9"/>
        <v>-1.5317731394487444E-3</v>
      </c>
      <c r="AF31">
        <f t="shared" si="10"/>
        <v>1.3552528650035311E-2</v>
      </c>
      <c r="AG31">
        <f t="shared" si="11"/>
        <v>2.6420079260240925E-3</v>
      </c>
      <c r="AH31">
        <f t="shared" si="12"/>
        <v>7.572177745707287E-2</v>
      </c>
      <c r="AI31">
        <f t="shared" si="13"/>
        <v>1.3048000177166674E-2</v>
      </c>
      <c r="AJ31">
        <f t="shared" si="14"/>
        <v>2.3749555317471138E-2</v>
      </c>
      <c r="AK31">
        <f t="shared" si="15"/>
        <v>4.7062884286483975E-3</v>
      </c>
      <c r="AL31">
        <f t="shared" si="16"/>
        <v>7.0868559872829806E-3</v>
      </c>
      <c r="AM31">
        <f t="shared" si="17"/>
        <v>9.4521164903171861E-3</v>
      </c>
    </row>
    <row r="32" spans="1:39" x14ac:dyDescent="0.2">
      <c r="A32" s="46">
        <v>42046</v>
      </c>
      <c r="B32">
        <v>-3.9987656470674704E-3</v>
      </c>
      <c r="C32">
        <v>-1.5395808346625401E-3</v>
      </c>
      <c r="D32">
        <v>-5.1640672447640298E-3</v>
      </c>
      <c r="E32">
        <v>2.3438922911913799E-2</v>
      </c>
      <c r="F32">
        <v>6.0594032349994198E-3</v>
      </c>
      <c r="G32">
        <v>5.7373046875E-3</v>
      </c>
      <c r="H32">
        <v>2.9895253732048401E-4</v>
      </c>
      <c r="I32">
        <v>-1.9111160098213001E-3</v>
      </c>
      <c r="J32">
        <v>-1.6008904488752299E-3</v>
      </c>
      <c r="K32">
        <v>-8.6913425917933794E-3</v>
      </c>
      <c r="L32">
        <v>-1.0540184453229301E-3</v>
      </c>
      <c r="M32" cm="1">
        <f t="array" ref="M32">SUMPRODUCT(B32:K32,TRANSPOSE(Weight_1))</f>
        <v>4.2254932872770375E-3</v>
      </c>
      <c r="N32" cm="1">
        <f t="array" ref="N32">SUMPRODUCT(B32:K32,TRANSPOSE(Weight_2))</f>
        <v>5.3209066353225067E-4</v>
      </c>
      <c r="O32">
        <f>SUMPRODUCT(B32:K32,Equally_Weight)</f>
        <v>1.2628820594749761E-3</v>
      </c>
      <c r="P32" s="1">
        <v>-2.9E-5</v>
      </c>
      <c r="Q32" s="1">
        <v>9.5433633057861997E-5</v>
      </c>
      <c r="R32">
        <v>-2.4625832208270402E-3</v>
      </c>
      <c r="V32" s="46">
        <v>42046</v>
      </c>
      <c r="W32">
        <f t="shared" si="18"/>
        <v>1.3831883365866382E-2</v>
      </c>
      <c r="X32">
        <f t="shared" si="2"/>
        <v>-6.1273788177744759E-2</v>
      </c>
      <c r="Y32">
        <f t="shared" si="3"/>
        <v>-8.7620803578204787E-2</v>
      </c>
      <c r="Z32">
        <f t="shared" si="4"/>
        <v>0.13582943418743065</v>
      </c>
      <c r="AA32">
        <f t="shared" si="5"/>
        <v>7.7368123584623749E-2</v>
      </c>
      <c r="AB32">
        <f t="shared" si="6"/>
        <v>0.2087643218003068</v>
      </c>
      <c r="AC32">
        <f t="shared" si="7"/>
        <v>-4.006898380849222E-2</v>
      </c>
      <c r="AD32">
        <f t="shared" si="8"/>
        <v>7.1995565026454766E-3</v>
      </c>
      <c r="AE32">
        <f t="shared" si="9"/>
        <v>-3.1302113873351578E-3</v>
      </c>
      <c r="AF32">
        <f t="shared" si="10"/>
        <v>4.7433963887593134E-3</v>
      </c>
      <c r="AG32">
        <f t="shared" si="11"/>
        <v>1.5852047556144111E-3</v>
      </c>
      <c r="AH32">
        <f t="shared" si="12"/>
        <v>8.0267232606695327E-2</v>
      </c>
      <c r="AI32">
        <f t="shared" si="13"/>
        <v>1.3587033559770978E-2</v>
      </c>
      <c r="AJ32">
        <f t="shared" si="14"/>
        <v>2.5042430264276883E-2</v>
      </c>
      <c r="AK32">
        <f t="shared" si="15"/>
        <v>4.6771519462840416E-3</v>
      </c>
      <c r="AL32">
        <f t="shared" si="16"/>
        <v>7.182965944754649E-3</v>
      </c>
      <c r="AM32">
        <f t="shared" si="17"/>
        <v>6.9662566460197972E-3</v>
      </c>
    </row>
    <row r="33" spans="1:39" x14ac:dyDescent="0.2">
      <c r="A33" s="46">
        <v>42047</v>
      </c>
      <c r="B33">
        <v>1.48884939881506E-2</v>
      </c>
      <c r="C33">
        <v>2.05583420642565E-2</v>
      </c>
      <c r="D33">
        <v>1.6753155889837501E-2</v>
      </c>
      <c r="E33">
        <v>1.26521674361186E-2</v>
      </c>
      <c r="F33">
        <v>-5.8223657992959501E-3</v>
      </c>
      <c r="G33">
        <v>5.4113096444783296E-3</v>
      </c>
      <c r="H33">
        <v>-1.93266057918378E-2</v>
      </c>
      <c r="I33">
        <v>8.6940323582260694E-3</v>
      </c>
      <c r="J33">
        <v>7.3490523606478599E-4</v>
      </c>
      <c r="K33">
        <v>2.8663285138286199E-3</v>
      </c>
      <c r="L33">
        <v>9.4961751516751108E-3</v>
      </c>
      <c r="M33" cm="1">
        <f t="array" ref="M33">SUMPRODUCT(B33:K33,TRANSPOSE(Weight_1))</f>
        <v>7.9289951311553499E-3</v>
      </c>
      <c r="N33" cm="1">
        <f t="array" ref="N33">SUMPRODUCT(B33:K33,TRANSPOSE(Weight_2))</f>
        <v>-2.5158276866703942E-3</v>
      </c>
      <c r="O33">
        <f>SUMPRODUCT(B33:K33,Equally_Weight)</f>
        <v>5.7409763539827251E-3</v>
      </c>
      <c r="P33">
        <v>9.6445100000000002E-3</v>
      </c>
      <c r="Q33">
        <v>9.7519417726106197E-3</v>
      </c>
      <c r="R33">
        <v>1.1408125094389999E-2</v>
      </c>
      <c r="V33" s="46">
        <v>42047</v>
      </c>
      <c r="W33">
        <f t="shared" si="18"/>
        <v>2.892631326635442E-2</v>
      </c>
      <c r="X33">
        <f t="shared" si="2"/>
        <v>-4.1975133610419046E-2</v>
      </c>
      <c r="Y33">
        <f t="shared" si="3"/>
        <v>-7.2335572669905757E-2</v>
      </c>
      <c r="Z33">
        <f t="shared" si="4"/>
        <v>0.1502001383676419</v>
      </c>
      <c r="AA33">
        <f t="shared" si="5"/>
        <v>7.1095292268612997E-2</v>
      </c>
      <c r="AB33">
        <f t="shared" si="6"/>
        <v>0.21530531983276613</v>
      </c>
      <c r="AC33">
        <f t="shared" si="7"/>
        <v>-5.8621192145783763E-2</v>
      </c>
      <c r="AD33">
        <f t="shared" si="8"/>
        <v>1.5956182038070477E-2</v>
      </c>
      <c r="AE33">
        <f t="shared" si="9"/>
        <v>-2.3976065600088692E-3</v>
      </c>
      <c r="AF33">
        <f t="shared" si="10"/>
        <v>7.6233210349094804E-3</v>
      </c>
      <c r="AG33">
        <f t="shared" si="11"/>
        <v>1.1096433289300212E-2</v>
      </c>
      <c r="AH33">
        <f t="shared" si="12"/>
        <v>8.8832666234380575E-2</v>
      </c>
      <c r="AI33">
        <f t="shared" si="13"/>
        <v>1.103702323789113E-2</v>
      </c>
      <c r="AJ33">
        <f t="shared" si="14"/>
        <v>3.0927174618252895E-2</v>
      </c>
      <c r="AK33">
        <f t="shared" si="15"/>
        <v>1.4366770785001481E-2</v>
      </c>
      <c r="AL33">
        <f t="shared" si="16"/>
        <v>1.7004955583013182E-2</v>
      </c>
      <c r="AM33">
        <f t="shared" si="17"/>
        <v>1.8453853667667275E-2</v>
      </c>
    </row>
    <row r="34" spans="1:39" x14ac:dyDescent="0.2">
      <c r="A34" s="46">
        <v>42048</v>
      </c>
      <c r="B34">
        <v>9.4319944447846995E-3</v>
      </c>
      <c r="C34">
        <v>1.67885443870496E-3</v>
      </c>
      <c r="D34">
        <v>1.8101394516923702E-2</v>
      </c>
      <c r="E34">
        <v>4.9027216768047204E-3</v>
      </c>
      <c r="F34">
        <v>-4.24043750282931E-3</v>
      </c>
      <c r="G34">
        <v>1.2355099765703099E-2</v>
      </c>
      <c r="H34">
        <v>1.1987196171637101E-2</v>
      </c>
      <c r="I34">
        <v>1.8087562028834501E-4</v>
      </c>
      <c r="J34">
        <v>-9.6801990335386705E-3</v>
      </c>
      <c r="K34">
        <v>9.4150942332520398E-3</v>
      </c>
      <c r="L34">
        <v>4.9647243271491101E-3</v>
      </c>
      <c r="M34" cm="1">
        <f t="array" ref="M34">SUMPRODUCT(B34:K34,TRANSPOSE(Weight_1))</f>
        <v>7.918007360147597E-3</v>
      </c>
      <c r="N34" cm="1">
        <f t="array" ref="N34">SUMPRODUCT(B34:K34,TRANSPOSE(Weight_2))</f>
        <v>7.5914978220913403E-4</v>
      </c>
      <c r="O34">
        <f>SUMPRODUCT(B34:K34,Equally_Weight)</f>
        <v>5.4132594331730687E-3</v>
      </c>
      <c r="P34">
        <v>4.0747400000000003E-3</v>
      </c>
      <c r="Q34">
        <v>4.3477645230092198E-3</v>
      </c>
      <c r="R34">
        <v>6.2944372336637402E-3</v>
      </c>
      <c r="V34" s="46">
        <v>42048</v>
      </c>
      <c r="W34">
        <f t="shared" si="18"/>
        <v>3.8631140537175535E-2</v>
      </c>
      <c r="X34">
        <f t="shared" si="2"/>
        <v>-4.0366749311091188E-2</v>
      </c>
      <c r="Y34">
        <f t="shared" si="3"/>
        <v>-5.5543552891487602E-2</v>
      </c>
      <c r="Z34">
        <f t="shared" si="4"/>
        <v>0.15583924951868067</v>
      </c>
      <c r="AA34">
        <f t="shared" si="5"/>
        <v>6.6553379622173336E-2</v>
      </c>
      <c r="AB34">
        <f t="shared" si="6"/>
        <v>0.23032053830508969</v>
      </c>
      <c r="AC34">
        <f t="shared" si="7"/>
        <v>-4.7336699704213392E-2</v>
      </c>
      <c r="AD34">
        <f t="shared" si="8"/>
        <v>1.613994374268235E-2</v>
      </c>
      <c r="AE34">
        <f t="shared" si="9"/>
        <v>-1.2054596284842511E-2</v>
      </c>
      <c r="AF34">
        <f t="shared" si="10"/>
        <v>1.7110189554075506E-2</v>
      </c>
      <c r="AG34">
        <f t="shared" si="11"/>
        <v>1.6116248348745366E-2</v>
      </c>
      <c r="AH34">
        <f t="shared" si="12"/>
        <v>9.7454051299593614E-2</v>
      </c>
      <c r="AI34">
        <f t="shared" si="13"/>
        <v>1.1804551773887395E-2</v>
      </c>
      <c r="AJ34">
        <f t="shared" si="14"/>
        <v>3.6507850871169589E-2</v>
      </c>
      <c r="AK34">
        <f t="shared" si="15"/>
        <v>1.8500051640589987E-2</v>
      </c>
      <c r="AL34">
        <f t="shared" si="16"/>
        <v>2.1426653648621619E-2</v>
      </c>
      <c r="AM34">
        <f t="shared" si="17"/>
        <v>2.4864447524961308E-2</v>
      </c>
    </row>
    <row r="35" spans="1:39" x14ac:dyDescent="0.2">
      <c r="A35" s="46">
        <v>42051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cm="1">
        <f t="array" ref="M35">SUMPRODUCT(B35:K35,TRANSPOSE(Weight_1))</f>
        <v>0</v>
      </c>
      <c r="N35" cm="1">
        <f t="array" ref="N35">SUMPRODUCT(B35:K35,TRANSPOSE(Weight_2))</f>
        <v>0</v>
      </c>
      <c r="O35">
        <f>SUMPRODUCT(B35:K35,Equally_Weight)</f>
        <v>0</v>
      </c>
      <c r="P35">
        <v>0</v>
      </c>
      <c r="Q35">
        <v>0</v>
      </c>
      <c r="R35">
        <v>4.1662386284513299E-4</v>
      </c>
      <c r="V35" s="46">
        <v>42051</v>
      </c>
      <c r="W35">
        <f t="shared" si="18"/>
        <v>3.8631140537175535E-2</v>
      </c>
      <c r="X35">
        <f t="shared" si="2"/>
        <v>-4.0366749311091188E-2</v>
      </c>
      <c r="Y35">
        <f t="shared" si="3"/>
        <v>-5.5543552891487602E-2</v>
      </c>
      <c r="Z35">
        <f t="shared" si="4"/>
        <v>0.15583924951868067</v>
      </c>
      <c r="AA35">
        <f t="shared" si="5"/>
        <v>6.6553379622173336E-2</v>
      </c>
      <c r="AB35">
        <f t="shared" si="6"/>
        <v>0.23032053830508969</v>
      </c>
      <c r="AC35">
        <f t="shared" si="7"/>
        <v>-4.7336699704213392E-2</v>
      </c>
      <c r="AD35">
        <f t="shared" si="8"/>
        <v>1.613994374268235E-2</v>
      </c>
      <c r="AE35">
        <f t="shared" si="9"/>
        <v>-1.2054596284842511E-2</v>
      </c>
      <c r="AF35">
        <f t="shared" si="10"/>
        <v>1.7110189554075506E-2</v>
      </c>
      <c r="AG35">
        <f t="shared" si="11"/>
        <v>1.6116248348745366E-2</v>
      </c>
      <c r="AH35">
        <f t="shared" si="12"/>
        <v>9.7454051299593614E-2</v>
      </c>
      <c r="AI35">
        <f t="shared" si="13"/>
        <v>1.1804551773887395E-2</v>
      </c>
      <c r="AJ35">
        <f t="shared" si="14"/>
        <v>3.6507850871169589E-2</v>
      </c>
      <c r="AK35">
        <f t="shared" si="15"/>
        <v>1.8500051640589987E-2</v>
      </c>
      <c r="AL35">
        <f t="shared" si="16"/>
        <v>2.1426653648621619E-2</v>
      </c>
      <c r="AM35">
        <f t="shared" si="17"/>
        <v>2.5291430509981838E-2</v>
      </c>
    </row>
    <row r="36" spans="1:39" x14ac:dyDescent="0.2">
      <c r="A36" s="46">
        <v>42052</v>
      </c>
      <c r="B36">
        <v>-1.1158218445760501E-2</v>
      </c>
      <c r="C36">
        <v>7.2064459056571098E-3</v>
      </c>
      <c r="D36">
        <v>4.59367284944667E-4</v>
      </c>
      <c r="E36">
        <v>5.9017621128312197E-3</v>
      </c>
      <c r="F36">
        <v>-2.6363878602389998E-3</v>
      </c>
      <c r="G36">
        <v>-1.6761370561641599E-2</v>
      </c>
      <c r="H36">
        <v>8.2312165895323999E-3</v>
      </c>
      <c r="I36">
        <v>5.9056546768287898E-3</v>
      </c>
      <c r="J36">
        <v>5.5952666276470799E-3</v>
      </c>
      <c r="K36">
        <v>9.9920483609783296E-4</v>
      </c>
      <c r="L36">
        <v>1.04004160166404E-3</v>
      </c>
      <c r="M36" cm="1">
        <f t="array" ref="M36">SUMPRODUCT(B36:K36,TRANSPOSE(Weight_1))</f>
        <v>-5.3778753374815929E-3</v>
      </c>
      <c r="N36" cm="1">
        <f t="array" ref="N36">SUMPRODUCT(B36:K36,TRANSPOSE(Weight_2))</f>
        <v>1.653070158826751E-3</v>
      </c>
      <c r="O36">
        <f>SUMPRODUCT(B36:K36,Equally_Weight)</f>
        <v>3.7429411658979994E-4</v>
      </c>
      <c r="P36">
        <v>1.59757E-3</v>
      </c>
      <c r="Q36">
        <v>1.4714564087043799E-3</v>
      </c>
      <c r="R36">
        <v>1.07820709562944E-3</v>
      </c>
      <c r="V36" s="46">
        <v>42052</v>
      </c>
      <c r="W36">
        <f t="shared" si="18"/>
        <v>2.704186738649228E-2</v>
      </c>
      <c r="X36">
        <f t="shared" si="2"/>
        <v>-3.3451204200731666E-2</v>
      </c>
      <c r="Y36">
        <f t="shared" si="3"/>
        <v>-5.5109700497630865E-2</v>
      </c>
      <c r="Z36">
        <f t="shared" si="4"/>
        <v>0.16266073781001333</v>
      </c>
      <c r="AA36">
        <f t="shared" si="5"/>
        <v>6.374153123984061E-2</v>
      </c>
      <c r="AB36">
        <f t="shared" si="6"/>
        <v>0.20969867985295965</v>
      </c>
      <c r="AC36">
        <f t="shared" si="7"/>
        <v>-3.9495121742579964E-2</v>
      </c>
      <c r="AD36">
        <f t="shared" si="8"/>
        <v>2.2140915353758839E-2</v>
      </c>
      <c r="AE36">
        <f t="shared" si="9"/>
        <v>-6.5267783374977073E-3</v>
      </c>
      <c r="AF36">
        <f t="shared" si="10"/>
        <v>1.8126490974322396E-2</v>
      </c>
      <c r="AG36">
        <f t="shared" si="11"/>
        <v>1.7173051519154825E-2</v>
      </c>
      <c r="AH36">
        <f t="shared" si="12"/>
        <v>9.1552080223090249E-2</v>
      </c>
      <c r="AI36">
        <f t="shared" si="13"/>
        <v>1.3477135684989872E-2</v>
      </c>
      <c r="AJ36">
        <f t="shared" si="14"/>
        <v>3.6895809661549928E-2</v>
      </c>
      <c r="AK36">
        <f t="shared" si="15"/>
        <v>2.0127176768089283E-2</v>
      </c>
      <c r="AL36">
        <f t="shared" si="16"/>
        <v>2.292963844415441E-2</v>
      </c>
      <c r="AM36">
        <f t="shared" si="17"/>
        <v>2.6396907005445724E-2</v>
      </c>
    </row>
    <row r="37" spans="1:39" x14ac:dyDescent="0.2">
      <c r="A37" s="46">
        <v>42053</v>
      </c>
      <c r="B37">
        <v>-4.33016882126147E-3</v>
      </c>
      <c r="C37">
        <v>-1.21466558619734E-2</v>
      </c>
      <c r="D37">
        <v>-1.1473527967494901E-3</v>
      </c>
      <c r="E37">
        <v>6.9624065547879699E-3</v>
      </c>
      <c r="F37">
        <v>-4.88008961389097E-3</v>
      </c>
      <c r="G37">
        <v>-5.4870351298031902E-3</v>
      </c>
      <c r="H37">
        <v>-4.7791331414722598E-3</v>
      </c>
      <c r="I37">
        <v>2.8757440239472998E-3</v>
      </c>
      <c r="J37">
        <v>-3.3518804460512799E-3</v>
      </c>
      <c r="K37">
        <v>-1.49775749258151E-3</v>
      </c>
      <c r="L37">
        <v>-1.2987012987012399E-3</v>
      </c>
      <c r="M37" cm="1">
        <f t="array" ref="M37">SUMPRODUCT(B37:K37,TRANSPOSE(Weight_1))</f>
        <v>-4.4090875923176618E-3</v>
      </c>
      <c r="N37" cm="1">
        <f t="array" ref="N37">SUMPRODUCT(B37:K37,TRANSPOSE(Weight_2))</f>
        <v>-3.7065980957417103E-3</v>
      </c>
      <c r="O37">
        <f>SUMPRODUCT(B37:K37,Equally_Weight)</f>
        <v>-2.77819227250483E-3</v>
      </c>
      <c r="P37">
        <v>-3.143E-4</v>
      </c>
      <c r="Q37">
        <v>2.90417666487297E-4</v>
      </c>
      <c r="R37">
        <v>2.4162297697742901E-3</v>
      </c>
      <c r="V37" s="46">
        <v>42053</v>
      </c>
      <c r="W37">
        <f t="shared" si="18"/>
        <v>2.2594602714205214E-2</v>
      </c>
      <c r="X37">
        <f t="shared" si="2"/>
        <v>-4.5191539797110214E-2</v>
      </c>
      <c r="Y37">
        <f t="shared" si="3"/>
        <v>-5.6193823025386336E-2</v>
      </c>
      <c r="Z37">
        <f t="shared" si="4"/>
        <v>0.17075565455193642</v>
      </c>
      <c r="AA37">
        <f t="shared" si="5"/>
        <v>5.8550377241372686E-2</v>
      </c>
      <c r="AB37">
        <f t="shared" si="6"/>
        <v>0.20306102070012999</v>
      </c>
      <c r="AC37">
        <f t="shared" si="7"/>
        <v>-4.4085502438805824E-2</v>
      </c>
      <c r="AD37">
        <f t="shared" si="8"/>
        <v>2.5080330982719445E-2</v>
      </c>
      <c r="AE37">
        <f t="shared" si="9"/>
        <v>-9.8567818028638676E-3</v>
      </c>
      <c r="AF37">
        <f t="shared" si="10"/>
        <v>1.660158439406989E-2</v>
      </c>
      <c r="AG37">
        <f t="shared" si="11"/>
        <v>1.5852047556143001E-2</v>
      </c>
      <c r="AH37">
        <f t="shared" si="12"/>
        <v>8.6739331489810167E-2</v>
      </c>
      <c r="AI37">
        <f t="shared" si="13"/>
        <v>9.7205832637821121E-3</v>
      </c>
      <c r="AJ37">
        <f t="shared" si="14"/>
        <v>3.4015113735755609E-2</v>
      </c>
      <c r="AK37">
        <f t="shared" si="15"/>
        <v>1.9806550796431122E-2</v>
      </c>
      <c r="AL37">
        <f t="shared" si="16"/>
        <v>2.3226715282732124E-2</v>
      </c>
      <c r="AM37">
        <f t="shared" si="17"/>
        <v>2.8876917767756582E-2</v>
      </c>
    </row>
    <row r="38" spans="1:39" x14ac:dyDescent="0.2">
      <c r="A38" s="46">
        <v>42054</v>
      </c>
      <c r="B38">
        <v>7.0026492619656901E-3</v>
      </c>
      <c r="C38">
        <v>-2.3577065492667E-3</v>
      </c>
      <c r="D38">
        <v>-6.8957464998209395E-4</v>
      </c>
      <c r="E38">
        <v>-2.09762436878779E-3</v>
      </c>
      <c r="F38">
        <v>-6.1302793322914797E-4</v>
      </c>
      <c r="G38">
        <v>1.5078889456678001E-2</v>
      </c>
      <c r="H38">
        <v>7.4031437391654997E-3</v>
      </c>
      <c r="I38">
        <v>-1.85180246408023E-3</v>
      </c>
      <c r="J38">
        <v>-8.0043213564444608E-3</v>
      </c>
      <c r="K38">
        <v>-7.6651232014274201E-3</v>
      </c>
      <c r="L38">
        <v>-1.82054616384919E-3</v>
      </c>
      <c r="M38" cm="1">
        <f t="array" ref="M38">SUMPRODUCT(B38:K38,TRANSPOSE(Weight_1))</f>
        <v>5.0058438147102102E-3</v>
      </c>
      <c r="N38" cm="1">
        <f t="array" ref="N38">SUMPRODUCT(B38:K38,TRANSPOSE(Weight_2))</f>
        <v>-4.8330520012522575E-4</v>
      </c>
      <c r="O38">
        <f>SUMPRODUCT(B38:K38,Equally_Weight)</f>
        <v>6.2055019345913477E-4</v>
      </c>
      <c r="P38">
        <v>-1.0621000000000001E-3</v>
      </c>
      <c r="Q38">
        <v>-9.6503260594660301E-4</v>
      </c>
      <c r="R38">
        <v>1.00054575222841E-3</v>
      </c>
      <c r="V38" s="46">
        <v>42054</v>
      </c>
      <c r="W38">
        <f t="shared" si="18"/>
        <v>2.9755474054191877E-2</v>
      </c>
      <c r="X38">
        <f t="shared" si="2"/>
        <v>-4.7442697957025826E-2</v>
      </c>
      <c r="Y38">
        <f t="shared" si="3"/>
        <v>-5.6844647839524587E-2</v>
      </c>
      <c r="Z38">
        <f t="shared" si="4"/>
        <v>0.1682998489610521</v>
      </c>
      <c r="AA38">
        <f t="shared" si="5"/>
        <v>5.7901456291393538E-2</v>
      </c>
      <c r="AB38">
        <f t="shared" si="6"/>
        <v>0.22120184484090544</v>
      </c>
      <c r="AC38">
        <f t="shared" si="7"/>
        <v>-3.7008730011008129E-2</v>
      </c>
      <c r="AD38">
        <f t="shared" si="8"/>
        <v>2.3182084699925554E-2</v>
      </c>
      <c r="AE38">
        <f t="shared" si="9"/>
        <v>-1.7782206310217874E-2</v>
      </c>
      <c r="AF38">
        <f t="shared" si="10"/>
        <v>8.8092080029229525E-3</v>
      </c>
      <c r="AG38">
        <f t="shared" si="11"/>
        <v>1.4002642007926225E-2</v>
      </c>
      <c r="AH38">
        <f t="shared" si="12"/>
        <v>9.2179378850550719E-2</v>
      </c>
      <c r="AI38">
        <f t="shared" si="13"/>
        <v>9.2325800552173209E-3</v>
      </c>
      <c r="AJ38">
        <f t="shared" si="14"/>
        <v>3.4656772014624027E-2</v>
      </c>
      <c r="AK38">
        <f t="shared" si="15"/>
        <v>1.8723414258830173E-2</v>
      </c>
      <c r="AL38">
        <f t="shared" si="16"/>
        <v>2.2239268139208734E-2</v>
      </c>
      <c r="AM38">
        <f t="shared" si="17"/>
        <v>2.9906356197394901E-2</v>
      </c>
    </row>
    <row r="39" spans="1:39" x14ac:dyDescent="0.2">
      <c r="A39" s="46">
        <v>42055</v>
      </c>
      <c r="B39">
        <v>-8.5095147043400196E-3</v>
      </c>
      <c r="C39">
        <v>9.6232565228517794E-3</v>
      </c>
      <c r="D39">
        <v>8.2761950615908297E-3</v>
      </c>
      <c r="E39">
        <v>8.1743948843544505E-3</v>
      </c>
      <c r="F39">
        <v>1.22680793399054E-3</v>
      </c>
      <c r="G39">
        <v>1.22955241744311E-2</v>
      </c>
      <c r="H39">
        <v>2.6000692780441198E-3</v>
      </c>
      <c r="I39">
        <v>6.1643029799733897E-3</v>
      </c>
      <c r="J39">
        <v>8.4079572083450797E-3</v>
      </c>
      <c r="K39">
        <v>1.6288810294883702E-2</v>
      </c>
      <c r="L39">
        <v>4.9504950495049497E-3</v>
      </c>
      <c r="M39" cm="1">
        <f t="array" ref="M39">SUMPRODUCT(B39:K39,TRANSPOSE(Weight_1))</f>
        <v>8.5317667154337883E-3</v>
      </c>
      <c r="N39" cm="1">
        <f t="array" ref="N39">SUMPRODUCT(B39:K39,TRANSPOSE(Weight_2))</f>
        <v>3.4318310517339689E-3</v>
      </c>
      <c r="O39">
        <f>SUMPRODUCT(B39:K39,Equally_Weight)</f>
        <v>6.4547803634124983E-3</v>
      </c>
      <c r="P39">
        <v>6.1265299999999998E-3</v>
      </c>
      <c r="Q39">
        <v>6.3343373509692196E-3</v>
      </c>
      <c r="R39">
        <v>4.14016356201729E-3</v>
      </c>
      <c r="V39" s="46">
        <v>42055</v>
      </c>
      <c r="W39">
        <f t="shared" si="18"/>
        <v>2.0992754705853045E-2</v>
      </c>
      <c r="X39">
        <f t="shared" si="2"/>
        <v>-3.8275994686750692E-2</v>
      </c>
      <c r="Y39">
        <f t="shared" si="3"/>
        <v>-4.9038910171661065E-2</v>
      </c>
      <c r="Z39">
        <f t="shared" si="4"/>
        <v>0.17784999326979145</v>
      </c>
      <c r="AA39">
        <f t="shared" si="5"/>
        <v>5.9199298191352057E-2</v>
      </c>
      <c r="AB39">
        <f t="shared" si="6"/>
        <v>0.2362171616460067</v>
      </c>
      <c r="AC39">
        <f t="shared" si="7"/>
        <v>-3.4504885994885104E-2</v>
      </c>
      <c r="AD39">
        <f t="shared" si="8"/>
        <v>2.9489289073696634E-2</v>
      </c>
      <c r="AE39">
        <f t="shared" si="9"/>
        <v>-9.5237611315990289E-3</v>
      </c>
      <c r="AF39">
        <f t="shared" si="10"/>
        <v>2.5241509815814522E-2</v>
      </c>
      <c r="AG39">
        <f t="shared" si="11"/>
        <v>1.9022457067371379E-2</v>
      </c>
      <c r="AH39">
        <f t="shared" si="12"/>
        <v>0.10149759852231099</v>
      </c>
      <c r="AI39">
        <f t="shared" si="13"/>
        <v>1.2696095761872472E-2</v>
      </c>
      <c r="AJ39">
        <f t="shared" si="14"/>
        <v>4.1335254229495799E-2</v>
      </c>
      <c r="AK39">
        <f t="shared" si="15"/>
        <v>2.4964653817989291E-2</v>
      </c>
      <c r="AL39">
        <f t="shared" si="16"/>
        <v>2.8714476517010423E-2</v>
      </c>
      <c r="AM39">
        <f t="shared" si="17"/>
        <v>3.4170336965613446E-2</v>
      </c>
    </row>
    <row r="40" spans="1:39" x14ac:dyDescent="0.2">
      <c r="A40" s="46">
        <v>42058</v>
      </c>
      <c r="B40">
        <v>-1.25507344890659E-2</v>
      </c>
      <c r="C40">
        <v>-7.5251079992352202E-3</v>
      </c>
      <c r="D40">
        <v>6.6119112199216597E-3</v>
      </c>
      <c r="E40">
        <v>2.7026859885456299E-2</v>
      </c>
      <c r="F40">
        <v>-4.0841810155811597E-3</v>
      </c>
      <c r="G40">
        <v>-9.1747614556453305E-3</v>
      </c>
      <c r="H40">
        <v>-7.97926051194775E-4</v>
      </c>
      <c r="I40">
        <v>4.1042744846260196E-3</v>
      </c>
      <c r="J40">
        <v>-9.0775019663440395E-3</v>
      </c>
      <c r="K40">
        <v>1.2723002912079E-2</v>
      </c>
      <c r="L40">
        <v>-1.0370754472387399E-3</v>
      </c>
      <c r="M40" cm="1">
        <f t="array" ref="M40">SUMPRODUCT(B40:K40,TRANSPOSE(Weight_1))</f>
        <v>-1.8624463113050167E-3</v>
      </c>
      <c r="N40" cm="1">
        <f t="array" ref="N40">SUMPRODUCT(B40:K40,TRANSPOSE(Weight_2))</f>
        <v>-4.3056905462374355E-3</v>
      </c>
      <c r="O40">
        <f>SUMPRODUCT(B40:K40,Equally_Weight)</f>
        <v>7.2558355250165578E-4</v>
      </c>
      <c r="P40">
        <v>-3.033E-4</v>
      </c>
      <c r="Q40">
        <v>-3.7370897237498603E-4</v>
      </c>
      <c r="R40">
        <v>1.2782154754564701E-3</v>
      </c>
      <c r="V40" s="46">
        <v>42058</v>
      </c>
      <c r="W40">
        <f t="shared" si="18"/>
        <v>8.1785457262799621E-3</v>
      </c>
      <c r="X40">
        <f t="shared" si="2"/>
        <v>-4.5513071692189988E-2</v>
      </c>
      <c r="Y40">
        <f t="shared" si="3"/>
        <v>-4.2751239872116154E-2</v>
      </c>
      <c r="Z40">
        <f t="shared" si="4"/>
        <v>0.2096835800039798</v>
      </c>
      <c r="AA40">
        <f t="shared" si="5"/>
        <v>5.4873336525961935E-2</v>
      </c>
      <c r="AB40">
        <f t="shared" si="6"/>
        <v>0.22487516408052954</v>
      </c>
      <c r="AC40">
        <f t="shared" si="7"/>
        <v>-3.5275279698651074E-2</v>
      </c>
      <c r="AD40">
        <f t="shared" si="8"/>
        <v>3.3714595695037541E-2</v>
      </c>
      <c r="AE40">
        <f t="shared" si="9"/>
        <v>-1.8514811137543941E-2</v>
      </c>
      <c r="AF40">
        <f t="shared" si="10"/>
        <v>3.8285660530785526E-2</v>
      </c>
      <c r="AG40">
        <f t="shared" si="11"/>
        <v>1.796565389696192E-2</v>
      </c>
      <c r="AH40">
        <f t="shared" si="12"/>
        <v>9.9446118383031745E-2</v>
      </c>
      <c r="AI40">
        <f t="shared" si="13"/>
        <v>8.3357397561389934E-3</v>
      </c>
      <c r="AJ40">
        <f t="shared" si="14"/>
        <v>4.2090829962605047E-2</v>
      </c>
      <c r="AK40">
        <f t="shared" si="15"/>
        <v>2.4653782038486227E-2</v>
      </c>
      <c r="AL40">
        <f t="shared" si="16"/>
        <v>2.8330036687123972E-2</v>
      </c>
      <c r="AM40">
        <f t="shared" si="17"/>
        <v>3.5492229494580974E-2</v>
      </c>
    </row>
    <row r="41" spans="1:39" x14ac:dyDescent="0.2">
      <c r="A41" s="46">
        <v>42059</v>
      </c>
      <c r="B41">
        <v>6.82247554030368E-3</v>
      </c>
      <c r="C41">
        <v>2.4768434757548901E-2</v>
      </c>
      <c r="D41">
        <v>-1.3591059665166701E-3</v>
      </c>
      <c r="E41">
        <v>-6.2404024567201902E-3</v>
      </c>
      <c r="F41">
        <v>9.2269658443815405E-3</v>
      </c>
      <c r="G41">
        <v>-4.0774931625663299E-3</v>
      </c>
      <c r="H41">
        <v>5.1904383079370798E-3</v>
      </c>
      <c r="I41">
        <v>1.8361217116860101E-3</v>
      </c>
      <c r="J41">
        <v>1.0721326480320899E-2</v>
      </c>
      <c r="K41">
        <v>2.6105441736448101E-3</v>
      </c>
      <c r="L41">
        <v>5.1907604464051995E-4</v>
      </c>
      <c r="M41" cm="1">
        <f t="array" ref="M41">SUMPRODUCT(B41:K41,TRANSPOSE(Weight_1))</f>
        <v>2.9735400183529366E-3</v>
      </c>
      <c r="N41" cm="1">
        <f t="array" ref="N41">SUMPRODUCT(B41:K41,TRANSPOSE(Weight_2))</f>
        <v>7.5711489984090791E-3</v>
      </c>
      <c r="O41">
        <f>SUMPRODUCT(B41:K41,Equally_Weight)</f>
        <v>4.9499305230019733E-3</v>
      </c>
      <c r="P41">
        <v>2.7587699999999998E-3</v>
      </c>
      <c r="Q41">
        <v>2.43883362530317E-3</v>
      </c>
      <c r="R41">
        <v>2.5814104555596999E-3</v>
      </c>
      <c r="V41" s="46">
        <v>42059</v>
      </c>
      <c r="W41">
        <f t="shared" si="18"/>
        <v>1.5056819194756432E-2</v>
      </c>
      <c r="X41">
        <f t="shared" si="2"/>
        <v>-2.1871924481464688E-2</v>
      </c>
      <c r="Y41">
        <f t="shared" si="3"/>
        <v>-4.4052242373446626E-2</v>
      </c>
      <c r="Z41">
        <f t="shared" si="4"/>
        <v>0.20213466761946886</v>
      </c>
      <c r="AA41">
        <f t="shared" si="5"/>
        <v>6.460661677223567E-2</v>
      </c>
      <c r="AB41">
        <f t="shared" si="6"/>
        <v>0.21988074397399382</v>
      </c>
      <c r="AC41">
        <f t="shared" si="7"/>
        <v>-3.0267935553785041E-2</v>
      </c>
      <c r="AD41">
        <f t="shared" si="8"/>
        <v>3.5612621507880027E-2</v>
      </c>
      <c r="AE41">
        <f t="shared" si="9"/>
        <v>-7.9919879921500625E-3</v>
      </c>
      <c r="AF41">
        <f t="shared" si="10"/>
        <v>4.099615111246302E-2</v>
      </c>
      <c r="AG41">
        <f t="shared" si="11"/>
        <v>1.8494055482166649E-2</v>
      </c>
      <c r="AH41">
        <f t="shared" si="12"/>
        <v>0.10271536541406667</v>
      </c>
      <c r="AI41">
        <f t="shared" si="13"/>
        <v>1.5969999882253783E-2</v>
      </c>
      <c r="AJ41">
        <f t="shared" si="14"/>
        <v>4.7249107169577531E-2</v>
      </c>
      <c r="AK41">
        <f t="shared" si="15"/>
        <v>2.7480566152760622E-2</v>
      </c>
      <c r="AL41">
        <f t="shared" si="16"/>
        <v>3.0837962558505794E-2</v>
      </c>
      <c r="AM41">
        <f t="shared" si="17"/>
        <v>3.8165259962449127E-2</v>
      </c>
    </row>
    <row r="42" spans="1:39" x14ac:dyDescent="0.2">
      <c r="A42" s="46">
        <v>42060</v>
      </c>
      <c r="B42">
        <v>1.6114345646272399E-2</v>
      </c>
      <c r="C42">
        <v>5.2612511031182498E-3</v>
      </c>
      <c r="D42">
        <v>-2.2681627089061701E-3</v>
      </c>
      <c r="E42">
        <v>-2.5573374691480199E-2</v>
      </c>
      <c r="F42">
        <v>-4.0619319728218902E-4</v>
      </c>
      <c r="G42">
        <v>1.7908552378245401E-2</v>
      </c>
      <c r="H42">
        <v>5.0645201928747304E-3</v>
      </c>
      <c r="I42">
        <v>-1.35982488648789E-3</v>
      </c>
      <c r="J42">
        <v>-1.1413103217745499E-3</v>
      </c>
      <c r="K42">
        <v>-3.7428589950887401E-3</v>
      </c>
      <c r="L42">
        <v>-1.29701686121908E-3</v>
      </c>
      <c r="M42" cm="1">
        <f t="array" ref="M42">SUMPRODUCT(B42:K42,TRANSPOSE(Weight_1))</f>
        <v>4.906159968788338E-3</v>
      </c>
      <c r="N42" cm="1">
        <f t="array" ref="N42">SUMPRODUCT(B42:K42,TRANSPOSE(Weight_2))</f>
        <v>2.0782212247817239E-3</v>
      </c>
      <c r="O42">
        <f>SUMPRODUCT(B42:K42,Equally_Weight)</f>
        <v>9.8569445194910429E-4</v>
      </c>
      <c r="P42">
        <v>-7.6570000000000002E-4</v>
      </c>
      <c r="Q42">
        <v>-4.0688033403091201E-4</v>
      </c>
      <c r="R42">
        <v>1.09300700876646E-3</v>
      </c>
      <c r="V42" s="46">
        <v>42060</v>
      </c>
      <c r="W42">
        <f t="shared" si="18"/>
        <v>3.141379562986657E-2</v>
      </c>
      <c r="X42">
        <f t="shared" si="2"/>
        <v>-1.6725747065151841E-2</v>
      </c>
      <c r="Y42">
        <f t="shared" si="3"/>
        <v>-4.6220487428957679E-2</v>
      </c>
      <c r="Z42">
        <f t="shared" si="4"/>
        <v>0.17139202733481818</v>
      </c>
      <c r="AA42">
        <f t="shared" si="5"/>
        <v>6.4174180806721104E-2</v>
      </c>
      <c r="AB42">
        <f t="shared" si="6"/>
        <v>0.24172704217266516</v>
      </c>
      <c r="AC42">
        <f t="shared" si="7"/>
        <v>-2.5356707931719069E-2</v>
      </c>
      <c r="AD42">
        <f t="shared" si="8"/>
        <v>3.42043696923926E-2</v>
      </c>
      <c r="AE42">
        <f t="shared" si="9"/>
        <v>-9.12417697553769E-3</v>
      </c>
      <c r="AF42">
        <f t="shared" si="10"/>
        <v>3.7099849304419008E-2</v>
      </c>
      <c r="AG42">
        <f t="shared" si="11"/>
        <v>1.7173051519154825E-2</v>
      </c>
      <c r="AH42">
        <f t="shared" si="12"/>
        <v>0.10812546339682894</v>
      </c>
      <c r="AI42">
        <f t="shared" si="13"/>
        <v>1.8081410299750411E-2</v>
      </c>
      <c r="AJ42">
        <f t="shared" si="14"/>
        <v>4.8281374804323152E-2</v>
      </c>
      <c r="AK42">
        <f t="shared" si="15"/>
        <v>2.6693824283257506E-2</v>
      </c>
      <c r="AL42">
        <f t="shared" si="16"/>
        <v>3.0418534863968283E-2</v>
      </c>
      <c r="AM42">
        <f t="shared" si="17"/>
        <v>3.929998186784589E-2</v>
      </c>
    </row>
    <row r="43" spans="1:39" x14ac:dyDescent="0.2">
      <c r="A43" s="46">
        <v>42061</v>
      </c>
      <c r="B43">
        <v>2.1851461758102E-2</v>
      </c>
      <c r="C43">
        <v>7.1966809227215203E-3</v>
      </c>
      <c r="D43">
        <v>1.5915365151011301E-3</v>
      </c>
      <c r="E43">
        <v>1.2656508459555099E-2</v>
      </c>
      <c r="F43">
        <v>3.45509896815721E-3</v>
      </c>
      <c r="G43">
        <v>-1.4791170341256199E-3</v>
      </c>
      <c r="H43">
        <v>1.5710114333240901E-2</v>
      </c>
      <c r="I43">
        <v>4.2632466610679201E-3</v>
      </c>
      <c r="J43">
        <v>-2.9574031793007101E-3</v>
      </c>
      <c r="K43">
        <v>3.9203666039393497E-3</v>
      </c>
      <c r="L43">
        <v>-1.55844155844164E-3</v>
      </c>
      <c r="M43" cm="1">
        <f t="array" ref="M43">SUMPRODUCT(B43:K43,TRANSPOSE(Weight_1))</f>
        <v>2.5038199494729686E-3</v>
      </c>
      <c r="N43" cm="1">
        <f t="array" ref="N43">SUMPRODUCT(B43:K43,TRANSPOSE(Weight_2))</f>
        <v>7.2467128013301149E-3</v>
      </c>
      <c r="O43">
        <f>SUMPRODUCT(B43:K43,Equally_Weight)</f>
        <v>6.6208494008458789E-3</v>
      </c>
      <c r="P43">
        <v>-1.4760000000000001E-3</v>
      </c>
      <c r="Q43">
        <v>-1.6452648350495599E-3</v>
      </c>
      <c r="R43">
        <v>-1.6152088515695099E-3</v>
      </c>
      <c r="V43" s="46">
        <v>42061</v>
      </c>
      <c r="W43">
        <f t="shared" si="18"/>
        <v>5.3951694741851464E-2</v>
      </c>
      <c r="X43">
        <f t="shared" si="2"/>
        <v>-9.6494360072523211E-3</v>
      </c>
      <c r="Y43">
        <f t="shared" si="3"/>
        <v>-4.4702512507345471E-2</v>
      </c>
      <c r="Z43">
        <f t="shared" si="4"/>
        <v>0.18621776043823668</v>
      </c>
      <c r="AA43">
        <f t="shared" si="5"/>
        <v>6.7851007920765927E-2</v>
      </c>
      <c r="AB43">
        <f t="shared" si="6"/>
        <v>0.23989038255285311</v>
      </c>
      <c r="AC43">
        <f t="shared" si="7"/>
        <v>-1.0044950379199946E-2</v>
      </c>
      <c r="AD43">
        <f t="shared" si="8"/>
        <v>3.8613438018345603E-2</v>
      </c>
      <c r="AE43">
        <f t="shared" si="9"/>
        <v>-1.20545962848424E-2</v>
      </c>
      <c r="AF43">
        <f t="shared" si="10"/>
        <v>4.1165660918582647E-2</v>
      </c>
      <c r="AG43">
        <f t="shared" si="11"/>
        <v>1.5587846763540414E-2</v>
      </c>
      <c r="AH43">
        <f t="shared" si="12"/>
        <v>0.11090001003860084</v>
      </c>
      <c r="AI43">
        <f t="shared" si="13"/>
        <v>2.5459153888565789E-2</v>
      </c>
      <c r="AJ43">
        <f t="shared" si="14"/>
        <v>5.5221887916614421E-2</v>
      </c>
      <c r="AK43">
        <f t="shared" si="15"/>
        <v>2.517842419861549E-2</v>
      </c>
      <c r="AL43">
        <f t="shared" si="16"/>
        <v>2.8723223483173355E-2</v>
      </c>
      <c r="AM43">
        <f t="shared" si="17"/>
        <v>3.762129533769687E-2</v>
      </c>
    </row>
    <row r="44" spans="1:39" x14ac:dyDescent="0.2">
      <c r="A44" s="46">
        <v>42062</v>
      </c>
      <c r="B44">
        <v>5.9719054277518301E-3</v>
      </c>
      <c r="C44">
        <v>-4.8717274256648803E-3</v>
      </c>
      <c r="D44">
        <v>-4.7663452458578297E-3</v>
      </c>
      <c r="E44">
        <v>-1.50284479912742E-2</v>
      </c>
      <c r="F44">
        <v>1.6204364216738599E-3</v>
      </c>
      <c r="G44">
        <v>-1.20581712007636E-2</v>
      </c>
      <c r="H44">
        <v>-2.8209598454173E-3</v>
      </c>
      <c r="I44">
        <v>-5.6603749553960601E-3</v>
      </c>
      <c r="J44">
        <v>-6.2693319316450202E-3</v>
      </c>
      <c r="K44">
        <v>-8.7863062849672293E-3</v>
      </c>
      <c r="L44">
        <v>-1.5608740894900101E-3</v>
      </c>
      <c r="M44" cm="1">
        <f t="array" ref="M44">SUMPRODUCT(B44:K44,TRANSPOSE(Weight_1))</f>
        <v>-7.109967748235092E-3</v>
      </c>
      <c r="N44" cm="1">
        <f t="array" ref="N44">SUMPRODUCT(B44:K44,TRANSPOSE(Weight_2))</f>
        <v>-2.3830352120549204E-3</v>
      </c>
      <c r="O44">
        <f>SUMPRODUCT(B44:K44,Equally_Weight)</f>
        <v>-5.2669323031560439E-3</v>
      </c>
      <c r="P44">
        <v>-2.9562999999999998E-3</v>
      </c>
      <c r="Q44">
        <v>-3.2109249840573898E-3</v>
      </c>
      <c r="R44">
        <v>-6.3698217013630199E-4</v>
      </c>
      <c r="V44" s="46">
        <v>42062</v>
      </c>
      <c r="W44">
        <f t="shared" si="18"/>
        <v>6.024579458826862E-2</v>
      </c>
      <c r="X44">
        <f t="shared" si="2"/>
        <v>-1.4474154010878482E-2</v>
      </c>
      <c r="Y44">
        <f t="shared" si="3"/>
        <v>-4.9255790145236067E-2</v>
      </c>
      <c r="Z44">
        <f t="shared" si="4"/>
        <v>0.16839074851916491</v>
      </c>
      <c r="AA44">
        <f t="shared" si="5"/>
        <v>6.9581392586921975E-2</v>
      </c>
      <c r="AB44">
        <f t="shared" si="6"/>
        <v>0.2249395720498506</v>
      </c>
      <c r="AC44">
        <f t="shared" si="7"/>
        <v>-1.2837573822948367E-2</v>
      </c>
      <c r="AD44">
        <f t="shared" si="8"/>
        <v>3.2734496525448797E-2</v>
      </c>
      <c r="AE44">
        <f t="shared" si="9"/>
        <v>-1.8248353951075824E-2</v>
      </c>
      <c r="AF44">
        <f t="shared" si="10"/>
        <v>3.2017660528361747E-2</v>
      </c>
      <c r="AG44">
        <f t="shared" si="11"/>
        <v>1.4002642007926225E-2</v>
      </c>
      <c r="AH44">
        <f t="shared" si="12"/>
        <v>0.10300154679571238</v>
      </c>
      <c r="AI44">
        <f t="shared" si="13"/>
        <v>2.3015448616325207E-2</v>
      </c>
      <c r="AJ44">
        <f t="shared" si="14"/>
        <v>4.966410566814905E-2</v>
      </c>
      <c r="AK44">
        <f t="shared" si="15"/>
        <v>2.214768922315713E-2</v>
      </c>
      <c r="AL44">
        <f t="shared" si="16"/>
        <v>2.5420070383211257E-2</v>
      </c>
      <c r="AM44">
        <f t="shared" si="17"/>
        <v>3.6960349073213106E-2</v>
      </c>
    </row>
    <row r="45" spans="1:39" x14ac:dyDescent="0.2">
      <c r="A45" s="46">
        <v>42065</v>
      </c>
      <c r="B45">
        <v>2.2021603080017299E-2</v>
      </c>
      <c r="C45">
        <v>7.9960949526070007E-3</v>
      </c>
      <c r="D45">
        <v>6.8434802334960099E-4</v>
      </c>
      <c r="E45">
        <v>4.9042553550735501E-3</v>
      </c>
      <c r="F45">
        <v>4.04703345857182E-4</v>
      </c>
      <c r="G45">
        <v>1.4467592453225099E-2</v>
      </c>
      <c r="H45">
        <v>6.9258217277374801E-3</v>
      </c>
      <c r="I45">
        <v>1.09697589246839E-2</v>
      </c>
      <c r="J45">
        <v>-2.2386664599175401E-3</v>
      </c>
      <c r="K45">
        <v>2.2652823405059998E-2</v>
      </c>
      <c r="L45">
        <v>5.2110474205313501E-3</v>
      </c>
      <c r="M45" cm="1">
        <f t="array" ref="M45">SUMPRODUCT(B45:K45,TRANSPOSE(Weight_1))</f>
        <v>7.2552169196449245E-3</v>
      </c>
      <c r="N45" cm="1">
        <f t="array" ref="N45">SUMPRODUCT(B45:K45,TRANSPOSE(Weight_2))</f>
        <v>5.6488670651753149E-3</v>
      </c>
      <c r="O45">
        <f>SUMPRODUCT(B45:K45,Equally_Weight)</f>
        <v>8.8788334807693593E-3</v>
      </c>
      <c r="P45">
        <v>6.1249199999999998E-3</v>
      </c>
      <c r="Q45">
        <v>6.2465515390435203E-3</v>
      </c>
      <c r="R45">
        <v>2.1377886578750598E-3</v>
      </c>
      <c r="V45" s="46">
        <v>42065</v>
      </c>
      <c r="W45">
        <f t="shared" si="18"/>
        <v>8.3594106643948951E-2</v>
      </c>
      <c r="X45">
        <f t="shared" si="2"/>
        <v>-6.5937957681011516E-3</v>
      </c>
      <c r="Y45">
        <f t="shared" si="3"/>
        <v>-4.860515022451084E-2</v>
      </c>
      <c r="Z45">
        <f t="shared" si="4"/>
        <v>0.17412083510440834</v>
      </c>
      <c r="AA45">
        <f t="shared" si="5"/>
        <v>7.0014255755168397E-2</v>
      </c>
      <c r="AB45">
        <f t="shared" si="6"/>
        <v>0.24266149855809593</v>
      </c>
      <c r="AC45">
        <f t="shared" si="7"/>
        <v>-6.0006628429253306E-3</v>
      </c>
      <c r="AD45">
        <f t="shared" si="8"/>
        <v>4.4063344985537878E-2</v>
      </c>
      <c r="AE45">
        <f t="shared" si="9"/>
        <v>-2.0446168433054357E-2</v>
      </c>
      <c r="AF45">
        <f t="shared" si="10"/>
        <v>5.5395774343213855E-2</v>
      </c>
      <c r="AG45">
        <f t="shared" si="11"/>
        <v>1.9286657859973522E-2</v>
      </c>
      <c r="AH45">
        <f t="shared" si="12"/>
        <v>0.11100406228041915</v>
      </c>
      <c r="AI45">
        <f t="shared" si="13"/>
        <v>2.8794326891179445E-2</v>
      </c>
      <c r="AJ45">
        <f t="shared" si="14"/>
        <v>5.8983898473117247E-2</v>
      </c>
      <c r="AK45">
        <f t="shared" si="15"/>
        <v>2.8408262047833865E-2</v>
      </c>
      <c r="AL45">
        <f t="shared" si="16"/>
        <v>3.1825409702029628E-2</v>
      </c>
      <c r="AM45">
        <f t="shared" si="17"/>
        <v>3.9177151146128075E-2</v>
      </c>
    </row>
    <row r="46" spans="1:39" x14ac:dyDescent="0.2">
      <c r="A46" s="46">
        <v>42066</v>
      </c>
      <c r="B46">
        <v>6.5562212932464004E-3</v>
      </c>
      <c r="C46">
        <v>3.2377552837794502E-3</v>
      </c>
      <c r="D46">
        <v>-1.36739077815303E-2</v>
      </c>
      <c r="E46">
        <v>2.09174155643854E-3</v>
      </c>
      <c r="F46">
        <v>1.6169607605545E-3</v>
      </c>
      <c r="G46">
        <v>-2.7226528563403202E-3</v>
      </c>
      <c r="H46">
        <v>-8.5254028376090495E-3</v>
      </c>
      <c r="I46">
        <v>-1.30790508922103E-2</v>
      </c>
      <c r="J46">
        <v>-7.81893623168705E-3</v>
      </c>
      <c r="K46">
        <v>-6.0996168120432898E-3</v>
      </c>
      <c r="L46">
        <v>-5.7024364955935401E-3</v>
      </c>
      <c r="M46" cm="1">
        <f t="array" ref="M46">SUMPRODUCT(B46:K46,TRANSPOSE(Weight_1))</f>
        <v>-2.6757955657764065E-3</v>
      </c>
      <c r="N46" cm="1">
        <f t="array" ref="N46">SUMPRODUCT(B46:K46,TRANSPOSE(Weight_2))</f>
        <v>-3.3682551116393494E-3</v>
      </c>
      <c r="O46">
        <f>SUMPRODUCT(B46:K46,Equally_Weight)</f>
        <v>-3.8416888517401426E-3</v>
      </c>
      <c r="P46">
        <v>-4.5385E-3</v>
      </c>
      <c r="Q46">
        <v>-4.2768389477053602E-3</v>
      </c>
      <c r="R46">
        <v>-4.5478850645879199E-3</v>
      </c>
      <c r="V46" s="46">
        <v>42066</v>
      </c>
      <c r="W46">
        <f t="shared" si="18"/>
        <v>9.0698389399164414E-2</v>
      </c>
      <c r="X46">
        <f t="shared" si="2"/>
        <v>-3.3773895814099841E-3</v>
      </c>
      <c r="Y46">
        <f t="shared" si="3"/>
        <v>-6.1614435664163802E-2</v>
      </c>
      <c r="Z46">
        <f t="shared" si="4"/>
        <v>0.17657679244747659</v>
      </c>
      <c r="AA46">
        <f t="shared" si="5"/>
        <v>7.1744426819958518E-2</v>
      </c>
      <c r="AB46">
        <f t="shared" si="6"/>
        <v>0.23927816267958257</v>
      </c>
      <c r="AC46">
        <f t="shared" si="7"/>
        <v>-1.4474907612505805E-2</v>
      </c>
      <c r="AD46">
        <f t="shared" si="8"/>
        <v>3.0407987361780631E-2</v>
      </c>
      <c r="AE46">
        <f t="shared" si="9"/>
        <v>-2.8105237377581083E-2</v>
      </c>
      <c r="AF46">
        <f t="shared" si="10"/>
        <v>4.8958264534670448E-2</v>
      </c>
      <c r="AG46">
        <f t="shared" si="11"/>
        <v>1.3474240422721273E-2</v>
      </c>
      <c r="AH46">
        <f t="shared" si="12"/>
        <v>0.1080312425370098</v>
      </c>
      <c r="AI46">
        <f t="shared" si="13"/>
        <v>2.5329085140802787E-2</v>
      </c>
      <c r="AJ46">
        <f t="shared" si="14"/>
        <v>5.4915611836180656E-2</v>
      </c>
      <c r="AK46">
        <f t="shared" si="15"/>
        <v>2.3740831150529829E-2</v>
      </c>
      <c r="AL46">
        <f t="shared" si="16"/>
        <v>2.74124586025839E-2</v>
      </c>
      <c r="AM46">
        <f t="shared" si="17"/>
        <v>3.4451092900969593E-2</v>
      </c>
    </row>
    <row r="47" spans="1:39" x14ac:dyDescent="0.2">
      <c r="A47" s="46">
        <v>42067</v>
      </c>
      <c r="B47">
        <v>-7.9469402540044399E-4</v>
      </c>
      <c r="C47">
        <v>2.5819175732577598E-3</v>
      </c>
      <c r="D47">
        <v>-5.0832678443163398E-3</v>
      </c>
      <c r="E47">
        <v>-6.3391256149415397E-3</v>
      </c>
      <c r="F47">
        <v>-9.6873979820221098E-3</v>
      </c>
      <c r="G47">
        <v>-4.9140277237779096E-3</v>
      </c>
      <c r="H47">
        <v>-6.7420972251821497E-3</v>
      </c>
      <c r="I47">
        <v>-6.5968231946968896E-3</v>
      </c>
      <c r="J47">
        <v>-6.9210892724422797E-3</v>
      </c>
      <c r="K47">
        <v>6.05619358457887E-2</v>
      </c>
      <c r="L47">
        <v>-4.9530761209592902E-3</v>
      </c>
      <c r="M47" cm="1">
        <f t="array" ref="M47">SUMPRODUCT(B47:K47,TRANSPOSE(Weight_1))</f>
        <v>-5.0218625870528544E-3</v>
      </c>
      <c r="N47" cm="1">
        <f t="array" ref="N47">SUMPRODUCT(B47:K47,TRANSPOSE(Weight_2))</f>
        <v>-2.8450457971769048E-3</v>
      </c>
      <c r="O47">
        <f>SUMPRODUCT(B47:K47,Equally_Weight)</f>
        <v>1.6065330536266798E-3</v>
      </c>
      <c r="P47">
        <v>-4.3885E-3</v>
      </c>
      <c r="Q47">
        <v>-4.4652729715806104E-3</v>
      </c>
      <c r="R47">
        <v>-4.33118282001832E-3</v>
      </c>
      <c r="V47" s="46">
        <v>42067</v>
      </c>
      <c r="W47">
        <f t="shared" si="18"/>
        <v>8.9831617905594907E-2</v>
      </c>
      <c r="X47">
        <f t="shared" si="2"/>
        <v>-8.0419214966420682E-4</v>
      </c>
      <c r="Y47">
        <f t="shared" si="3"/>
        <v>-6.6384500828922777E-2</v>
      </c>
      <c r="Z47">
        <f t="shared" si="4"/>
        <v>0.16911832436452712</v>
      </c>
      <c r="AA47">
        <f t="shared" si="5"/>
        <v>6.1362012022339485E-2</v>
      </c>
      <c r="AB47">
        <f t="shared" si="6"/>
        <v>0.23318831543070262</v>
      </c>
      <c r="AC47">
        <f t="shared" si="7"/>
        <v>-2.1119413603238879E-2</v>
      </c>
      <c r="AD47">
        <f t="shared" si="8"/>
        <v>2.3610568050751457E-2</v>
      </c>
      <c r="AE47">
        <f t="shared" si="9"/>
        <v>-3.4831807793109903E-2</v>
      </c>
      <c r="AF47">
        <f t="shared" si="10"/>
        <v>0.11248520765632897</v>
      </c>
      <c r="AG47">
        <f t="shared" si="11"/>
        <v>8.454425363276119E-3</v>
      </c>
      <c r="AH47">
        <f t="shared" si="12"/>
        <v>0.10246686189482745</v>
      </c>
      <c r="AI47">
        <f t="shared" si="13"/>
        <v>2.2411976936399736E-2</v>
      </c>
      <c r="AJ47">
        <f t="shared" si="14"/>
        <v>5.6610368635382491E-2</v>
      </c>
      <c r="AK47">
        <f t="shared" si="15"/>
        <v>1.92481445130257E-2</v>
      </c>
      <c r="AL47">
        <f t="shared" si="16"/>
        <v>2.2824781520520698E-2</v>
      </c>
      <c r="AM47">
        <f t="shared" si="17"/>
        <v>2.9970696099247629E-2</v>
      </c>
    </row>
    <row r="48" spans="1:39" x14ac:dyDescent="0.2">
      <c r="A48" s="46">
        <v>42068</v>
      </c>
      <c r="B48">
        <v>5.3602190692723E-3</v>
      </c>
      <c r="C48">
        <v>-2.0923648052981699E-3</v>
      </c>
      <c r="D48">
        <v>1.16130781400336E-3</v>
      </c>
      <c r="E48">
        <v>-1.6570595882454402E-2</v>
      </c>
      <c r="F48">
        <v>-3.0566173562050999E-3</v>
      </c>
      <c r="G48">
        <v>1.33517593417222E-2</v>
      </c>
      <c r="H48">
        <v>8.5585356128459102E-3</v>
      </c>
      <c r="I48">
        <v>2.45258442672424E-3</v>
      </c>
      <c r="J48">
        <v>7.86640494101753E-3</v>
      </c>
      <c r="K48">
        <v>5.7863983622430297E-3</v>
      </c>
      <c r="L48">
        <v>-7.8595755829191595E-4</v>
      </c>
      <c r="M48" cm="1">
        <f t="array" ref="M48">SUMPRODUCT(B48:K48,TRANSPOSE(Weight_1))</f>
        <v>3.0113297438907928E-3</v>
      </c>
      <c r="N48" cm="1">
        <f t="array" ref="N48">SUMPRODUCT(B48:K48,TRANSPOSE(Weight_2))</f>
        <v>4.3964339887106333E-3</v>
      </c>
      <c r="O48">
        <f>SUMPRODUCT(B48:K48,Equally_Weight)</f>
        <v>2.2817631523870899E-3</v>
      </c>
      <c r="P48">
        <v>1.19608E-3</v>
      </c>
      <c r="Q48">
        <v>1.37547981186925E-3</v>
      </c>
      <c r="R48">
        <v>1.60712358950765E-3</v>
      </c>
      <c r="V48" s="46">
        <v>42068</v>
      </c>
      <c r="W48">
        <f t="shared" si="18"/>
        <v>9.567335412618827E-2</v>
      </c>
      <c r="X48">
        <f t="shared" si="2"/>
        <v>-2.8948742916117265E-3</v>
      </c>
      <c r="Y48">
        <f t="shared" si="3"/>
        <v>-6.5300285854460793E-2</v>
      </c>
      <c r="Z48">
        <f t="shared" si="4"/>
        <v>0.14974533707271043</v>
      </c>
      <c r="AA48">
        <f t="shared" si="5"/>
        <v>5.8117834475175156E-2</v>
      </c>
      <c r="AB48">
        <f t="shared" si="6"/>
        <v>0.24965354904135717</v>
      </c>
      <c r="AC48">
        <f t="shared" si="7"/>
        <v>-1.2741629243838704E-2</v>
      </c>
      <c r="AD48">
        <f t="shared" si="8"/>
        <v>2.6121059388983126E-2</v>
      </c>
      <c r="AE48">
        <f t="shared" si="9"/>
        <v>-2.7239403957020625E-2</v>
      </c>
      <c r="AF48">
        <f t="shared" si="10"/>
        <v>0.11892249023993107</v>
      </c>
      <c r="AG48">
        <f t="shared" si="11"/>
        <v>7.6618229854690245E-3</v>
      </c>
      <c r="AH48">
        <f t="shared" si="12"/>
        <v>0.10578675314770525</v>
      </c>
      <c r="AI48">
        <f t="shared" si="13"/>
        <v>2.690694370226776E-2</v>
      </c>
      <c r="AJ48">
        <f t="shared" si="14"/>
        <v>5.9021303240964773E-2</v>
      </c>
      <c r="AK48">
        <f t="shared" si="15"/>
        <v>2.0467246833714814E-2</v>
      </c>
      <c r="AL48">
        <f t="shared" si="16"/>
        <v>2.4231656358581821E-2</v>
      </c>
      <c r="AM48">
        <f t="shared" si="17"/>
        <v>3.1625986301450304E-2</v>
      </c>
    </row>
    <row r="49" spans="1:39" x14ac:dyDescent="0.2">
      <c r="A49" s="46">
        <v>42069</v>
      </c>
      <c r="B49">
        <v>-1.4670671222967301E-2</v>
      </c>
      <c r="C49">
        <v>-1.79032262168143E-2</v>
      </c>
      <c r="D49">
        <v>-1.7397334127740201E-2</v>
      </c>
      <c r="E49">
        <v>1.50294335756639E-3</v>
      </c>
      <c r="F49">
        <v>-1.28780416510596E-2</v>
      </c>
      <c r="G49">
        <v>-1.9957173252081101E-2</v>
      </c>
      <c r="H49">
        <v>-2.3507363777688799E-2</v>
      </c>
      <c r="I49">
        <v>-1.9155740528887098E-2</v>
      </c>
      <c r="J49">
        <v>-5.3402628531742302E-3</v>
      </c>
      <c r="K49">
        <v>-1.4079986959891299E-2</v>
      </c>
      <c r="L49">
        <v>-1.5731515469323599E-2</v>
      </c>
      <c r="M49" cm="1">
        <f t="array" ref="M49">SUMPRODUCT(B49:K49,TRANSPOSE(Weight_1))</f>
        <v>-1.5922700550346339E-2</v>
      </c>
      <c r="N49" cm="1">
        <f t="array" ref="N49">SUMPRODUCT(B49:K49,TRANSPOSE(Weight_2))</f>
        <v>-1.2691380925387661E-2</v>
      </c>
      <c r="O49">
        <f>SUMPRODUCT(B49:K49,Equally_Weight)</f>
        <v>-1.4338685723273754E-2</v>
      </c>
      <c r="P49">
        <v>-1.41739E-2</v>
      </c>
      <c r="Q49">
        <v>-1.39407611642889E-2</v>
      </c>
      <c r="R49">
        <v>-1.2331749577602099E-2</v>
      </c>
      <c r="V49" s="46">
        <v>42069</v>
      </c>
      <c r="W49">
        <f t="shared" si="18"/>
        <v>7.9599090580037224E-2</v>
      </c>
      <c r="X49">
        <f t="shared" si="2"/>
        <v>-2.0746272919114017E-2</v>
      </c>
      <c r="Y49">
        <f t="shared" si="3"/>
        <v>-8.1561569090554009E-2</v>
      </c>
      <c r="Z49">
        <f t="shared" si="4"/>
        <v>0.15147333918995676</v>
      </c>
      <c r="AA49">
        <f t="shared" si="5"/>
        <v>4.4491348931074981E-2</v>
      </c>
      <c r="AB49">
        <f t="shared" si="6"/>
        <v>0.22471399665806069</v>
      </c>
      <c r="AC49">
        <f t="shared" si="7"/>
        <v>-3.5949470907772119E-2</v>
      </c>
      <c r="AD49">
        <f t="shared" si="8"/>
        <v>6.464950624101018E-3</v>
      </c>
      <c r="AE49">
        <f t="shared" si="9"/>
        <v>-3.243420123310059E-2</v>
      </c>
      <c r="AF49">
        <f t="shared" si="10"/>
        <v>0.10316807616822365</v>
      </c>
      <c r="AG49">
        <f t="shared" si="11"/>
        <v>-8.1902245706737542E-3</v>
      </c>
      <c r="AH49">
        <f t="shared" si="12"/>
        <v>8.8179641804794429E-2</v>
      </c>
      <c r="AI49">
        <f t="shared" si="13"/>
        <v>1.3874076504816646E-2</v>
      </c>
      <c r="AJ49">
        <f t="shared" si="14"/>
        <v>4.3836329599540758E-2</v>
      </c>
      <c r="AK49">
        <f t="shared" si="15"/>
        <v>6.0032461238184176E-3</v>
      </c>
      <c r="AL49">
        <f t="shared" si="16"/>
        <v>9.9530874603828146E-3</v>
      </c>
      <c r="AM49">
        <f t="shared" si="17"/>
        <v>1.890423298063415E-2</v>
      </c>
    </row>
    <row r="50" spans="1:39" x14ac:dyDescent="0.2">
      <c r="A50" s="46">
        <v>42072</v>
      </c>
      <c r="B50">
        <v>2.0945210695395501E-3</v>
      </c>
      <c r="C50">
        <v>1.0017964906442399E-2</v>
      </c>
      <c r="D50">
        <v>1.15675342040515E-2</v>
      </c>
      <c r="E50">
        <v>4.2655014359462796E-3</v>
      </c>
      <c r="F50">
        <v>-1.24276328631445E-3</v>
      </c>
      <c r="G50">
        <v>-4.0253592413327299E-3</v>
      </c>
      <c r="H50">
        <v>5.4938837002804696E-3</v>
      </c>
      <c r="I50">
        <v>1.2229443938551901E-2</v>
      </c>
      <c r="J50">
        <v>5.8508129863554803E-3</v>
      </c>
      <c r="K50">
        <v>1.90415561925978E-2</v>
      </c>
      <c r="L50">
        <v>3.19659030367591E-3</v>
      </c>
      <c r="M50" cm="1">
        <f t="array" ref="M50">SUMPRODUCT(B50:K50,TRANSPOSE(Weight_1))</f>
        <v>2.1320129763074155E-3</v>
      </c>
      <c r="N50" cm="1">
        <f t="array" ref="N50">SUMPRODUCT(B50:K50,TRANSPOSE(Weight_2))</f>
        <v>4.3557345048663171E-3</v>
      </c>
      <c r="O50">
        <f>SUMPRODUCT(B50:K50,Equally_Weight)</f>
        <v>6.5293095906118195E-3</v>
      </c>
      <c r="P50">
        <v>3.9444199999999997E-3</v>
      </c>
      <c r="Q50">
        <v>3.7723967906162499E-3</v>
      </c>
      <c r="R50" s="1">
        <v>-8.6108416236685401E-5</v>
      </c>
      <c r="V50" s="46">
        <v>42072</v>
      </c>
      <c r="W50">
        <f t="shared" si="18"/>
        <v>8.1860333621912806E-2</v>
      </c>
      <c r="X50">
        <f t="shared" si="2"/>
        <v>-1.0936143446714675E-2</v>
      </c>
      <c r="Y50">
        <f t="shared" si="3"/>
        <v>-7.0937501126693614E-2</v>
      </c>
      <c r="Z50">
        <f t="shared" si="4"/>
        <v>0.1563849503717254</v>
      </c>
      <c r="AA50">
        <f t="shared" si="5"/>
        <v>4.3193293429750312E-2</v>
      </c>
      <c r="AB50">
        <f t="shared" si="6"/>
        <v>0.21978408285362372</v>
      </c>
      <c r="AC50">
        <f t="shared" si="7"/>
        <v>-3.0653089419745538E-2</v>
      </c>
      <c r="AD50">
        <f t="shared" si="8"/>
        <v>1.877345731387603E-2</v>
      </c>
      <c r="AE50">
        <f t="shared" si="9"/>
        <v>-2.6773154692521839E-2</v>
      </c>
      <c r="AF50">
        <f t="shared" si="10"/>
        <v>0.124174113080461</v>
      </c>
      <c r="AG50">
        <f t="shared" si="11"/>
        <v>-5.0198150594453761E-3</v>
      </c>
      <c r="AH50">
        <f t="shared" si="12"/>
        <v>9.0499654921675665E-2</v>
      </c>
      <c r="AI50">
        <f t="shared" si="13"/>
        <v>1.8290242803438161E-2</v>
      </c>
      <c r="AJ50">
        <f t="shared" si="14"/>
        <v>5.0651860157424178E-2</v>
      </c>
      <c r="AK50">
        <f t="shared" si="15"/>
        <v>9.971345447894242E-3</v>
      </c>
      <c r="AL50">
        <f t="shared" si="16"/>
        <v>1.3763031246191382E-2</v>
      </c>
      <c r="AM50">
        <f t="shared" si="17"/>
        <v>1.8816496750835299E-2</v>
      </c>
    </row>
    <row r="51" spans="1:39" x14ac:dyDescent="0.2">
      <c r="A51" s="46">
        <v>42073</v>
      </c>
      <c r="B51">
        <v>-2.4821460731567099E-2</v>
      </c>
      <c r="C51">
        <v>-2.5040573595511501E-2</v>
      </c>
      <c r="D51">
        <v>-1.9136574004282099E-2</v>
      </c>
      <c r="E51">
        <v>-2.0685887066638899E-2</v>
      </c>
      <c r="F51">
        <v>-1.49284399086168E-2</v>
      </c>
      <c r="G51">
        <v>-2.3906349987673901E-2</v>
      </c>
      <c r="H51">
        <v>-1.1225731734172901E-2</v>
      </c>
      <c r="I51">
        <v>-2.4704617643574001E-2</v>
      </c>
      <c r="J51">
        <v>-2.0119088093947201E-2</v>
      </c>
      <c r="K51">
        <v>-1.2507563727499201E-2</v>
      </c>
      <c r="L51">
        <v>-1.8587360594795301E-2</v>
      </c>
      <c r="M51" cm="1">
        <f t="array" ref="M51">SUMPRODUCT(B51:K51,TRANSPOSE(Weight_1))</f>
        <v>-2.1031884927203173E-2</v>
      </c>
      <c r="N51" cm="1">
        <f t="array" ref="N51">SUMPRODUCT(B51:K51,TRANSPOSE(Weight_2))</f>
        <v>-1.7331468084127631E-2</v>
      </c>
      <c r="O51">
        <f>SUMPRODUCT(B51:K51,Equally_Weight)</f>
        <v>-1.9707628649348361E-2</v>
      </c>
      <c r="P51">
        <v>-1.6961299999999999E-2</v>
      </c>
      <c r="Q51">
        <v>-1.6429280250024599E-2</v>
      </c>
      <c r="R51">
        <v>-1.6815551370964001E-2</v>
      </c>
      <c r="V51" s="46">
        <v>42073</v>
      </c>
      <c r="W51">
        <f t="shared" si="18"/>
        <v>5.5006979833876368E-2</v>
      </c>
      <c r="X51">
        <f t="shared" si="2"/>
        <v>-3.5702869737397669E-2</v>
      </c>
      <c r="Y51">
        <f t="shared" si="3"/>
        <v>-8.8716574390985903E-2</v>
      </c>
      <c r="Z51">
        <f t="shared" si="4"/>
        <v>0.13246410188277502</v>
      </c>
      <c r="AA51">
        <f t="shared" si="5"/>
        <v>2.7620045035712248E-2</v>
      </c>
      <c r="AB51">
        <f t="shared" si="6"/>
        <v>0.19062349765953113</v>
      </c>
      <c r="AC51">
        <f t="shared" si="7"/>
        <v>-4.1534717795268739E-2</v>
      </c>
      <c r="AD51">
        <f t="shared" si="8"/>
        <v>-6.394951414485206E-3</v>
      </c>
      <c r="AE51">
        <f t="shared" si="9"/>
        <v>-4.6353591328657351E-2</v>
      </c>
      <c r="AF51">
        <f t="shared" si="10"/>
        <v>0.11011343372030225</v>
      </c>
      <c r="AG51">
        <f t="shared" si="11"/>
        <v>-2.3513870541611581E-2</v>
      </c>
      <c r="AH51">
        <f t="shared" si="12"/>
        <v>6.756439166620809E-2</v>
      </c>
      <c r="AI51">
        <f t="shared" si="13"/>
        <v>6.4177795991171571E-4</v>
      </c>
      <c r="AJ51">
        <f t="shared" si="14"/>
        <v>2.9946003457694603E-2</v>
      </c>
      <c r="AK51">
        <f t="shared" si="15"/>
        <v>-7.1590815336510794E-3</v>
      </c>
      <c r="AL51">
        <f t="shared" si="16"/>
        <v>-2.8923657012667192E-3</v>
      </c>
      <c r="AM51">
        <f t="shared" si="17"/>
        <v>1.6845356121359956E-3</v>
      </c>
    </row>
    <row r="52" spans="1:39" x14ac:dyDescent="0.2">
      <c r="A52" s="46">
        <v>42074</v>
      </c>
      <c r="B52">
        <v>-7.43051411260209E-3</v>
      </c>
      <c r="C52">
        <v>4.6697651610083596E-3</v>
      </c>
      <c r="D52">
        <v>-1.1893612428114299E-3</v>
      </c>
      <c r="E52">
        <v>-1.8231475579820602E-2</v>
      </c>
      <c r="F52">
        <v>3.5782103834720502E-3</v>
      </c>
      <c r="G52">
        <v>-8.4977796688895293E-3</v>
      </c>
      <c r="H52">
        <v>-1.2157406381701E-2</v>
      </c>
      <c r="I52">
        <v>-3.2663158528871599E-3</v>
      </c>
      <c r="J52">
        <v>1.74593194872185E-3</v>
      </c>
      <c r="K52">
        <v>1.06846215614164E-3</v>
      </c>
      <c r="L52">
        <v>-3.2467532467531598E-3</v>
      </c>
      <c r="M52" cm="1">
        <f t="array" ref="M52">SUMPRODUCT(B52:K52,TRANSPOSE(Weight_1))</f>
        <v>-3.6235884372175023E-3</v>
      </c>
      <c r="N52" cm="1">
        <f t="array" ref="N52">SUMPRODUCT(B52:K52,TRANSPOSE(Weight_2))</f>
        <v>-3.067518229284247E-3</v>
      </c>
      <c r="O52">
        <f>SUMPRODUCT(B52:K52,Equally_Weight)</f>
        <v>-3.9710483189367906E-3</v>
      </c>
      <c r="P52">
        <v>-1.9177E-3</v>
      </c>
      <c r="Q52">
        <v>-9.8164612726914192E-4</v>
      </c>
      <c r="R52">
        <v>-1.02770722022715E-3</v>
      </c>
      <c r="V52" s="46">
        <v>42074</v>
      </c>
      <c r="W52">
        <f t="shared" si="18"/>
        <v>4.7167735581327142E-2</v>
      </c>
      <c r="X52">
        <f t="shared" si="2"/>
        <v>-3.1199828593637013E-2</v>
      </c>
      <c r="Y52">
        <f t="shared" si="3"/>
        <v>-8.9800419578621726E-2</v>
      </c>
      <c r="Z52">
        <f t="shared" si="4"/>
        <v>0.11181761026427561</v>
      </c>
      <c r="AA52">
        <f t="shared" si="5"/>
        <v>3.1297085751122999E-2</v>
      </c>
      <c r="AB52">
        <f t="shared" si="6"/>
        <v>0.18050584150781779</v>
      </c>
      <c r="AC52">
        <f t="shared" si="7"/>
        <v>-5.3187169733783457E-2</v>
      </c>
      <c r="AD52">
        <f t="shared" si="8"/>
        <v>-9.6403793361887757E-3</v>
      </c>
      <c r="AE52">
        <f t="shared" si="9"/>
        <v>-4.4688589595974215E-2</v>
      </c>
      <c r="AF52">
        <f t="shared" si="10"/>
        <v>0.1112995479132568</v>
      </c>
      <c r="AG52">
        <f t="shared" si="11"/>
        <v>-2.668428005284007E-2</v>
      </c>
      <c r="AH52">
        <f t="shared" si="12"/>
        <v>6.3695977680581217E-2</v>
      </c>
      <c r="AI52">
        <f t="shared" si="13"/>
        <v>-2.4277089349636904E-3</v>
      </c>
      <c r="AJ52">
        <f t="shared" si="14"/>
        <v>2.5856038112068269E-2</v>
      </c>
      <c r="AK52">
        <f t="shared" si="15"/>
        <v>-9.0630525629940006E-3</v>
      </c>
      <c r="AL52">
        <f t="shared" si="16"/>
        <v>-3.8711725489465332E-3</v>
      </c>
      <c r="AM52">
        <f t="shared" si="17"/>
        <v>6.5509718249745497E-4</v>
      </c>
    </row>
    <row r="53" spans="1:39" x14ac:dyDescent="0.2">
      <c r="A53" s="46">
        <v>42075</v>
      </c>
      <c r="B53">
        <v>9.8615782984647904E-3</v>
      </c>
      <c r="C53">
        <v>1.8758481871212498E-2</v>
      </c>
      <c r="D53">
        <v>-2.28683315342341E-2</v>
      </c>
      <c r="E53">
        <v>1.8079216033173699E-2</v>
      </c>
      <c r="F53">
        <v>2.2021735496844601E-2</v>
      </c>
      <c r="G53">
        <v>2.14810034175156E-2</v>
      </c>
      <c r="H53">
        <v>1.53582243331711E-2</v>
      </c>
      <c r="I53">
        <v>1.6942306155400599E-2</v>
      </c>
      <c r="J53">
        <v>1.55465399441134E-2</v>
      </c>
      <c r="K53">
        <v>1.60059415607938E-2</v>
      </c>
      <c r="L53">
        <v>8.9576547231269201E-3</v>
      </c>
      <c r="M53" cm="1">
        <f t="array" ref="M53">SUMPRODUCT(B53:K53,TRANSPOSE(Weight_1))</f>
        <v>1.2530730302926989E-2</v>
      </c>
      <c r="N53" cm="1">
        <f t="array" ref="N53">SUMPRODUCT(B53:K53,TRANSPOSE(Weight_2))</f>
        <v>1.6132436962908843E-2</v>
      </c>
      <c r="O53">
        <f>SUMPRODUCT(B53:K53,Equally_Weight)</f>
        <v>1.3118669557645601E-2</v>
      </c>
      <c r="P53">
        <v>1.260144E-2</v>
      </c>
      <c r="Q53">
        <v>1.24480799041548E-2</v>
      </c>
      <c r="R53">
        <v>1.04220857030961E-2</v>
      </c>
      <c r="V53" s="46">
        <v>42075</v>
      </c>
      <c r="W53">
        <f t="shared" si="18"/>
        <v>5.7494462197388518E-2</v>
      </c>
      <c r="X53">
        <f t="shared" si="2"/>
        <v>-1.3026608141483154E-2</v>
      </c>
      <c r="Y53">
        <f t="shared" si="3"/>
        <v>-0.11061516534601856</v>
      </c>
      <c r="Z53">
        <f t="shared" si="4"/>
        <v>0.13191840102973051</v>
      </c>
      <c r="AA53">
        <f t="shared" si="5"/>
        <v>5.4008037392200947E-2</v>
      </c>
      <c r="AB53">
        <f t="shared" si="6"/>
        <v>0.20586429152364438</v>
      </c>
      <c r="AC53">
        <f t="shared" si="7"/>
        <v>-3.8645805885030193E-2</v>
      </c>
      <c r="AD53">
        <f t="shared" si="8"/>
        <v>7.1385965610439861E-3</v>
      </c>
      <c r="AE53">
        <f t="shared" si="9"/>
        <v>-2.9836802595060608E-2</v>
      </c>
      <c r="AF53">
        <f t="shared" si="10"/>
        <v>0.12908694353369299</v>
      </c>
      <c r="AG53">
        <f t="shared" si="11"/>
        <v>-1.7965653896961697E-2</v>
      </c>
      <c r="AH53">
        <f t="shared" si="12"/>
        <v>7.7024865101204876E-2</v>
      </c>
      <c r="AI53">
        <f t="shared" si="13"/>
        <v>1.3665563166587402E-2</v>
      </c>
      <c r="AJ53">
        <f t="shared" si="14"/>
        <v>3.9313904489775897E-2</v>
      </c>
      <c r="AK53">
        <f t="shared" si="15"/>
        <v>3.4241799239167481E-3</v>
      </c>
      <c r="AL53">
        <f t="shared" si="16"/>
        <v>8.528718689996273E-3</v>
      </c>
      <c r="AM53">
        <f t="shared" si="17"/>
        <v>1.1084010364573516E-2</v>
      </c>
    </row>
    <row r="54" spans="1:39" x14ac:dyDescent="0.2">
      <c r="A54" s="46">
        <v>42076</v>
      </c>
      <c r="B54">
        <v>-1.4558838068614599E-2</v>
      </c>
      <c r="C54">
        <v>-6.0289791978737003E-3</v>
      </c>
      <c r="D54">
        <v>8.7764541478760894E-3</v>
      </c>
      <c r="E54">
        <v>-6.9104507076525002E-3</v>
      </c>
      <c r="F54">
        <v>2.2576924783912402E-3</v>
      </c>
      <c r="G54">
        <v>-9.7798304767409104E-3</v>
      </c>
      <c r="H54">
        <v>-6.2105857900208701E-3</v>
      </c>
      <c r="I54">
        <v>-1.0518931701919599E-2</v>
      </c>
      <c r="J54">
        <v>-1.16701926931485E-2</v>
      </c>
      <c r="K54">
        <v>3.3008472080584498E-3</v>
      </c>
      <c r="L54">
        <v>-5.38068334678509E-3</v>
      </c>
      <c r="M54" cm="1">
        <f t="array" ref="M54">SUMPRODUCT(B54:K54,TRANSPOSE(Weight_1))</f>
        <v>-3.0186684519065369E-3</v>
      </c>
      <c r="N54" cm="1">
        <f t="array" ref="N54">SUMPRODUCT(B54:K54,TRANSPOSE(Weight_2))</f>
        <v>-6.9390029727116956E-3</v>
      </c>
      <c r="O54">
        <f>SUMPRODUCT(B54:K54,Equally_Weight)</f>
        <v>-5.1342814801644899E-3</v>
      </c>
      <c r="P54">
        <v>-6.0746999999999997E-3</v>
      </c>
      <c r="Q54">
        <v>-5.8745802190312002E-3</v>
      </c>
      <c r="R54">
        <v>-5.0907660445904598E-3</v>
      </c>
      <c r="V54" s="46">
        <v>42076</v>
      </c>
      <c r="W54">
        <f t="shared" si="18"/>
        <v>4.2098571563800036E-2</v>
      </c>
      <c r="X54">
        <f t="shared" si="2"/>
        <v>-1.8977050189852962E-2</v>
      </c>
      <c r="Y54">
        <f t="shared" si="3"/>
        <v>-0.10280952012486155</v>
      </c>
      <c r="Z54">
        <f t="shared" si="4"/>
        <v>0.12409633471432979</v>
      </c>
      <c r="AA54">
        <f t="shared" si="5"/>
        <v>5.6387663410385258E-2</v>
      </c>
      <c r="AB54">
        <f t="shared" si="6"/>
        <v>0.19407114317458785</v>
      </c>
      <c r="AC54">
        <f t="shared" si="7"/>
        <v>-4.4616378582177596E-2</v>
      </c>
      <c r="AD54">
        <f t="shared" si="8"/>
        <v>-3.4554255505487852E-3</v>
      </c>
      <c r="AE54">
        <f t="shared" si="9"/>
        <v>-4.1158794052577274E-2</v>
      </c>
      <c r="AF54">
        <f t="shared" si="10"/>
        <v>0.1328138870189115</v>
      </c>
      <c r="AG54">
        <f t="shared" si="11"/>
        <v>-2.3249669749009327E-2</v>
      </c>
      <c r="AH54">
        <f t="shared" si="12"/>
        <v>7.3773684119004868E-2</v>
      </c>
      <c r="AI54">
        <f t="shared" si="13"/>
        <v>6.6317348104389939E-3</v>
      </c>
      <c r="AJ54">
        <f t="shared" si="14"/>
        <v>3.3977774357876633E-2</v>
      </c>
      <c r="AK54">
        <f t="shared" si="15"/>
        <v>-2.6713209418670614E-3</v>
      </c>
      <c r="AL54">
        <f t="shared" si="16"/>
        <v>2.6040358288550447E-3</v>
      </c>
      <c r="AM54">
        <f t="shared" si="17"/>
        <v>5.9368182163812566E-3</v>
      </c>
    </row>
    <row r="55" spans="1:39" x14ac:dyDescent="0.2">
      <c r="A55" s="46">
        <v>42079</v>
      </c>
      <c r="B55">
        <v>1.5623896290121999E-2</v>
      </c>
      <c r="C55">
        <v>1.3934321701104899E-2</v>
      </c>
      <c r="D55">
        <v>4.3496369068645102E-3</v>
      </c>
      <c r="E55">
        <v>1.10039929408882E-2</v>
      </c>
      <c r="F55">
        <v>8.8040822520447596E-3</v>
      </c>
      <c r="G55">
        <v>7.4748222559768403E-3</v>
      </c>
      <c r="H55">
        <v>1.86471395469167E-2</v>
      </c>
      <c r="I55">
        <v>2.1322461874397399E-2</v>
      </c>
      <c r="J55">
        <v>1.39612036521041E-2</v>
      </c>
      <c r="K55">
        <v>1.7347218775139998E-2</v>
      </c>
      <c r="L55">
        <v>1.2983500135244901E-2</v>
      </c>
      <c r="M55" cm="1">
        <f t="array" ref="M55">SUMPRODUCT(B55:K55,TRANSPOSE(Weight_1))</f>
        <v>8.3425282266915996E-3</v>
      </c>
      <c r="N55" cm="1">
        <f t="array" ref="N55">SUMPRODUCT(B55:K55,TRANSPOSE(Weight_2))</f>
        <v>1.425252798115011E-2</v>
      </c>
      <c r="O55">
        <f>SUMPRODUCT(B55:K55,Equally_Weight)</f>
        <v>1.324687761955594E-2</v>
      </c>
      <c r="P55">
        <v>1.3533669999999999E-2</v>
      </c>
      <c r="Q55">
        <v>1.3082328918828399E-2</v>
      </c>
      <c r="R55">
        <v>1.1786117151795001E-2</v>
      </c>
      <c r="V55" s="46">
        <v>42079</v>
      </c>
      <c r="W55">
        <f t="shared" si="18"/>
        <v>5.8380211569997176E-2</v>
      </c>
      <c r="X55">
        <f t="shared" si="2"/>
        <v>-5.3071608110314417E-3</v>
      </c>
      <c r="Y55">
        <f t="shared" si="3"/>
        <v>-9.8907067301109208E-2</v>
      </c>
      <c r="Z55">
        <f t="shared" si="4"/>
        <v>0.13646588284640471</v>
      </c>
      <c r="AA55">
        <f t="shared" si="5"/>
        <v>6.5688187289095756E-2</v>
      </c>
      <c r="AB55">
        <f t="shared" si="6"/>
        <v>0.20299661273080893</v>
      </c>
      <c r="AC55">
        <f t="shared" si="7"/>
        <v>-2.6801206872760774E-2</v>
      </c>
      <c r="AD55">
        <f t="shared" si="8"/>
        <v>1.7793358144287286E-2</v>
      </c>
      <c r="AE55">
        <f t="shared" si="9"/>
        <v>-2.7772216706316133E-2</v>
      </c>
      <c r="AF55">
        <f t="shared" si="10"/>
        <v>0.15246505734854532</v>
      </c>
      <c r="AG55">
        <f t="shared" si="11"/>
        <v>-1.0568031704095038E-2</v>
      </c>
      <c r="AH55">
        <f t="shared" si="12"/>
        <v>8.2731671387846317E-2</v>
      </c>
      <c r="AI55">
        <f t="shared" si="13"/>
        <v>2.0978781777538424E-2</v>
      </c>
      <c r="AJ55">
        <f t="shared" si="14"/>
        <v>4.7674751396136417E-2</v>
      </c>
      <c r="AK55">
        <f t="shared" si="15"/>
        <v>1.0826196282041511E-2</v>
      </c>
      <c r="AL55">
        <f t="shared" si="16"/>
        <v>1.5720431600912965E-2</v>
      </c>
      <c r="AM55">
        <f t="shared" si="17"/>
        <v>1.7792907403183511E-2</v>
      </c>
    </row>
    <row r="56" spans="1:39" x14ac:dyDescent="0.2">
      <c r="A56" s="46">
        <v>42080</v>
      </c>
      <c r="B56">
        <v>-7.1754668324293096E-3</v>
      </c>
      <c r="C56">
        <v>-3.8802806976839799E-3</v>
      </c>
      <c r="D56">
        <v>3.3685706022501499E-3</v>
      </c>
      <c r="E56">
        <v>1.6726824115341099E-2</v>
      </c>
      <c r="F56">
        <v>-6.4950006464032902E-3</v>
      </c>
      <c r="G56">
        <v>-3.8301664722211102E-3</v>
      </c>
      <c r="H56">
        <v>-1.1577061460669801E-2</v>
      </c>
      <c r="I56">
        <v>-1.1912451759698701E-2</v>
      </c>
      <c r="J56">
        <v>-8.4257827341956901E-3</v>
      </c>
      <c r="K56">
        <v>-6.0268519344904804E-3</v>
      </c>
      <c r="L56">
        <v>-4.0053404539387404E-3</v>
      </c>
      <c r="M56" cm="1">
        <f t="array" ref="M56">SUMPRODUCT(B56:K56,TRANSPOSE(Weight_1))</f>
        <v>-1.2967227138733124E-3</v>
      </c>
      <c r="N56" cm="1">
        <f t="array" ref="N56">SUMPRODUCT(B56:K56,TRANSPOSE(Weight_2))</f>
        <v>-7.5751571185251618E-3</v>
      </c>
      <c r="O56">
        <f>SUMPRODUCT(B56:K56,Equally_Weight)</f>
        <v>-3.9227667820201113E-3</v>
      </c>
      <c r="P56">
        <v>-3.3202000000000001E-3</v>
      </c>
      <c r="Q56">
        <v>-2.5723444303450398E-3</v>
      </c>
      <c r="R56">
        <v>-1.9884028987005001E-3</v>
      </c>
      <c r="V56" s="46">
        <v>42080</v>
      </c>
      <c r="W56">
        <f t="shared" si="18"/>
        <v>5.0785839465777194E-2</v>
      </c>
      <c r="X56">
        <f t="shared" si="2"/>
        <v>-9.1668482350608649E-3</v>
      </c>
      <c r="Y56">
        <f t="shared" si="3"/>
        <v>-9.5871672138124309E-2</v>
      </c>
      <c r="Z56">
        <f t="shared" si="4"/>
        <v>0.15547534778186245</v>
      </c>
      <c r="AA56">
        <f t="shared" si="5"/>
        <v>5.876654182378882E-2</v>
      </c>
      <c r="AB56">
        <f t="shared" si="6"/>
        <v>0.19838893543853175</v>
      </c>
      <c r="AC56">
        <f t="shared" si="7"/>
        <v>-3.8067989114244583E-2</v>
      </c>
      <c r="AD56">
        <f t="shared" si="8"/>
        <v>5.6689438640518119E-3</v>
      </c>
      <c r="AE56">
        <f t="shared" si="9"/>
        <v>-3.596399677649742E-2</v>
      </c>
      <c r="AF56">
        <f t="shared" si="10"/>
        <v>0.14551932108823151</v>
      </c>
      <c r="AG56">
        <f t="shared" si="11"/>
        <v>-1.4531043593130843E-2</v>
      </c>
      <c r="AH56">
        <f t="shared" si="12"/>
        <v>8.1327668636527628E-2</v>
      </c>
      <c r="AI56">
        <f t="shared" si="13"/>
        <v>1.3244707090893204E-2</v>
      </c>
      <c r="AJ56">
        <f t="shared" si="14"/>
        <v>4.3564967682998557E-2</v>
      </c>
      <c r="AK56">
        <f t="shared" si="15"/>
        <v>7.4700511451459839E-3</v>
      </c>
      <c r="AL56">
        <f t="shared" si="16"/>
        <v>1.3107648805896766E-2</v>
      </c>
      <c r="AM56">
        <f t="shared" si="17"/>
        <v>1.5769125035826281E-2</v>
      </c>
    </row>
    <row r="57" spans="1:39" x14ac:dyDescent="0.2">
      <c r="A57" s="46">
        <v>42081</v>
      </c>
      <c r="B57">
        <v>1.53332759770759E-2</v>
      </c>
      <c r="C57">
        <v>2.2720582555180099E-3</v>
      </c>
      <c r="D57">
        <v>1.9184876883883799E-2</v>
      </c>
      <c r="E57">
        <v>1.12563648134664E-2</v>
      </c>
      <c r="F57">
        <v>1.2053384678903401E-2</v>
      </c>
      <c r="G57">
        <v>8.6577788353645602E-3</v>
      </c>
      <c r="H57">
        <v>1.5717246679505002E-2</v>
      </c>
      <c r="I57">
        <v>1.3638889232953699E-2</v>
      </c>
      <c r="J57">
        <v>8.6355785837650603E-3</v>
      </c>
      <c r="K57">
        <v>1.25701243087574E-2</v>
      </c>
      <c r="L57">
        <v>1.36729222520108E-2</v>
      </c>
      <c r="M57" cm="1">
        <f t="array" ref="M57">SUMPRODUCT(B57:K57,TRANSPOSE(Weight_1))</f>
        <v>1.0694307265610671E-2</v>
      </c>
      <c r="N57" cm="1">
        <f t="array" ref="N57">SUMPRODUCT(B57:K57,TRANSPOSE(Weight_2))</f>
        <v>1.2269440077271895E-2</v>
      </c>
      <c r="O57">
        <f>SUMPRODUCT(B57:K57,Equally_Weight)</f>
        <v>1.1931957824919324E-2</v>
      </c>
      <c r="P57">
        <v>1.215842E-2</v>
      </c>
      <c r="Q57">
        <v>1.19202207640931E-2</v>
      </c>
      <c r="R57">
        <v>1.0059713352873E-2</v>
      </c>
      <c r="V57" s="46">
        <v>42081</v>
      </c>
      <c r="W57">
        <f t="shared" si="18"/>
        <v>6.689782873510941E-2</v>
      </c>
      <c r="X57">
        <f t="shared" si="2"/>
        <v>-6.9156175927523877E-3</v>
      </c>
      <c r="Y57">
        <f t="shared" si="3"/>
        <v>-7.8526081480862486E-2</v>
      </c>
      <c r="Z57">
        <f t="shared" si="4"/>
        <v>0.1684817998294621</v>
      </c>
      <c r="AA57">
        <f t="shared" si="5"/>
        <v>7.1528262237543272E-2</v>
      </c>
      <c r="AB57">
        <f t="shared" si="6"/>
        <v>0.20876432180030657</v>
      </c>
      <c r="AC57">
        <f t="shared" si="7"/>
        <v>-2.2949066410240859E-2</v>
      </c>
      <c r="AD57">
        <f t="shared" si="8"/>
        <v>1.938515119443518E-2</v>
      </c>
      <c r="AE57">
        <f t="shared" si="9"/>
        <v>-2.7638988113082075E-2</v>
      </c>
      <c r="AF57">
        <f t="shared" si="10"/>
        <v>0.15991864135239409</v>
      </c>
      <c r="AG57">
        <f t="shared" si="11"/>
        <v>-1.0568031704094594E-3</v>
      </c>
      <c r="AH57">
        <f t="shared" si="12"/>
        <v>9.289171897973314E-2</v>
      </c>
      <c r="AI57">
        <f t="shared" si="13"/>
        <v>2.5676652308157744E-2</v>
      </c>
      <c r="AJ57">
        <f t="shared" si="14"/>
        <v>5.601674086495545E-2</v>
      </c>
      <c r="AK57">
        <f t="shared" si="15"/>
        <v>1.9719295164390083E-2</v>
      </c>
      <c r="AL57">
        <f t="shared" si="16"/>
        <v>2.5184115637454374E-2</v>
      </c>
      <c r="AM57">
        <f t="shared" si="17"/>
        <v>2.5987471266385231E-2</v>
      </c>
    </row>
    <row r="58" spans="1:39" x14ac:dyDescent="0.2">
      <c r="A58" s="46">
        <v>42082</v>
      </c>
      <c r="B58">
        <v>-4.3980329809351001E-3</v>
      </c>
      <c r="C58">
        <v>-8.9066211966490894E-3</v>
      </c>
      <c r="D58">
        <v>-4.9412984419655503E-3</v>
      </c>
      <c r="E58">
        <v>-7.5503893929480502E-3</v>
      </c>
      <c r="F58">
        <v>-4.8447259695332196E-3</v>
      </c>
      <c r="G58">
        <v>-5.0648406991269301E-3</v>
      </c>
      <c r="H58">
        <v>2.2669162565251899E-3</v>
      </c>
      <c r="I58">
        <v>-4.8655922583078397E-3</v>
      </c>
      <c r="J58">
        <v>-7.6711994327910401E-3</v>
      </c>
      <c r="K58">
        <v>-2.1904584166821902E-3</v>
      </c>
      <c r="L58">
        <v>-5.8185665167944604E-3</v>
      </c>
      <c r="M58" cm="1">
        <f t="array" ref="M58">SUMPRODUCT(B58:K58,TRANSPOSE(Weight_1))</f>
        <v>-5.7331496151624105E-3</v>
      </c>
      <c r="N58" cm="1">
        <f t="array" ref="N58">SUMPRODUCT(B58:K58,TRANSPOSE(Weight_2))</f>
        <v>-4.0387618431815724E-3</v>
      </c>
      <c r="O58">
        <f>SUMPRODUCT(B58:K58,Equally_Weight)</f>
        <v>-4.8166242532413821E-3</v>
      </c>
      <c r="P58">
        <v>-4.8726000000000004E-3</v>
      </c>
      <c r="Q58">
        <v>-4.4408503291931602E-3</v>
      </c>
      <c r="R58">
        <v>-1.5905592611595799E-3</v>
      </c>
      <c r="V58" s="46">
        <v>42082</v>
      </c>
      <c r="W58">
        <f t="shared" si="18"/>
        <v>6.2205576897044423E-2</v>
      </c>
      <c r="X58">
        <f t="shared" si="2"/>
        <v>-1.5760644003161906E-2</v>
      </c>
      <c r="Y58">
        <f t="shared" si="3"/>
        <v>-8.3079359118752971E-2</v>
      </c>
      <c r="Z58">
        <f t="shared" si="4"/>
        <v>0.15965930724217681</v>
      </c>
      <c r="AA58">
        <f t="shared" si="5"/>
        <v>6.6337001438392162E-2</v>
      </c>
      <c r="AB58">
        <f t="shared" si="6"/>
        <v>0.20264212306759988</v>
      </c>
      <c r="AC58">
        <f t="shared" si="7"/>
        <v>-2.0734173765433073E-2</v>
      </c>
      <c r="AD58">
        <f t="shared" si="8"/>
        <v>1.4425238694549591E-2</v>
      </c>
      <c r="AE58">
        <f t="shared" si="9"/>
        <v>-3.5098163355937073E-2</v>
      </c>
      <c r="AF58">
        <f t="shared" si="10"/>
        <v>0.15737788780177708</v>
      </c>
      <c r="AG58">
        <f t="shared" si="11"/>
        <v>-6.8692206076617079E-3</v>
      </c>
      <c r="AH58">
        <f t="shared" si="12"/>
        <v>8.662600724165026E-2</v>
      </c>
      <c r="AI58">
        <f t="shared" si="13"/>
        <v>2.1534188581373348E-2</v>
      </c>
      <c r="AJ58">
        <f t="shared" si="14"/>
        <v>5.0930305019076361E-2</v>
      </c>
      <c r="AK58">
        <f t="shared" si="15"/>
        <v>1.4750610926772101E-2</v>
      </c>
      <c r="AL58">
        <f t="shared" si="16"/>
        <v>2.0631426420042231E-2</v>
      </c>
      <c r="AM58">
        <f t="shared" si="17"/>
        <v>2.435557739212868E-2</v>
      </c>
    </row>
    <row r="59" spans="1:39" x14ac:dyDescent="0.2">
      <c r="A59" s="46">
        <v>42083</v>
      </c>
      <c r="B59">
        <v>2.2708842686041098E-3</v>
      </c>
      <c r="C59">
        <v>8.9866619908236505E-3</v>
      </c>
      <c r="D59">
        <v>1.3951385157036899E-2</v>
      </c>
      <c r="E59">
        <v>-1.2549143385328299E-2</v>
      </c>
      <c r="F59">
        <v>5.2739458142805297E-3</v>
      </c>
      <c r="G59">
        <v>1.40660168721558E-2</v>
      </c>
      <c r="H59">
        <v>6.9818457262038596E-3</v>
      </c>
      <c r="I59">
        <v>5.0103288384866201E-3</v>
      </c>
      <c r="J59">
        <v>4.48642928339304E-3</v>
      </c>
      <c r="K59">
        <v>-8.1969289035163095E-3</v>
      </c>
      <c r="L59">
        <v>1.09071561585527E-2</v>
      </c>
      <c r="M59" cm="1">
        <f t="array" ref="M59">SUMPRODUCT(B59:K59,TRANSPOSE(Weight_1))</f>
        <v>9.2913398034454673E-3</v>
      </c>
      <c r="N59" cm="1">
        <f t="array" ref="N59">SUMPRODUCT(B59:K59,TRANSPOSE(Weight_2))</f>
        <v>3.6280811963909543E-3</v>
      </c>
      <c r="O59">
        <f>SUMPRODUCT(B59:K59,Equally_Weight)</f>
        <v>4.0281425662139891E-3</v>
      </c>
      <c r="P59">
        <v>9.0127499999999999E-3</v>
      </c>
      <c r="Q59">
        <v>8.8358264113681494E-3</v>
      </c>
      <c r="R59">
        <v>1.3281486430158E-2</v>
      </c>
      <c r="V59" s="46">
        <v>42083</v>
      </c>
      <c r="W59">
        <f t="shared" si="18"/>
        <v>6.4617722831643576E-2</v>
      </c>
      <c r="X59">
        <f t="shared" si="2"/>
        <v>-6.9156175927523877E-3</v>
      </c>
      <c r="Y59">
        <f t="shared" si="3"/>
        <v>-7.0287046099381523E-2</v>
      </c>
      <c r="Z59">
        <f t="shared" si="4"/>
        <v>0.14510657631746415</v>
      </c>
      <c r="AA59">
        <f t="shared" si="5"/>
        <v>7.196080500374058E-2</v>
      </c>
      <c r="AB59">
        <f t="shared" si="6"/>
        <v>0.21955850746183403</v>
      </c>
      <c r="AC59">
        <f t="shared" si="7"/>
        <v>-1.389709084171975E-2</v>
      </c>
      <c r="AD59">
        <f t="shared" si="8"/>
        <v>1.9507842722469526E-2</v>
      </c>
      <c r="AE59">
        <f t="shared" si="9"/>
        <v>-3.0769199500417455E-2</v>
      </c>
      <c r="AF59">
        <f t="shared" si="10"/>
        <v>0.1478909435409641</v>
      </c>
      <c r="AG59">
        <f t="shared" si="11"/>
        <v>3.9630118890356947E-3</v>
      </c>
      <c r="AH59">
        <f t="shared" si="12"/>
        <v>9.672221871419362E-2</v>
      </c>
      <c r="AI59">
        <f t="shared" si="13"/>
        <v>2.524039756243579E-2</v>
      </c>
      <c r="AJ59">
        <f t="shared" si="14"/>
        <v>5.5163602114848054E-2</v>
      </c>
      <c r="AK59">
        <f t="shared" si="15"/>
        <v>2.3896304495402365E-2</v>
      </c>
      <c r="AL59">
        <f t="shared" si="16"/>
        <v>2.9649548533876802E-2</v>
      </c>
      <c r="AM59">
        <f t="shared" si="17"/>
        <v>3.7960542092918992E-2</v>
      </c>
    </row>
    <row r="60" spans="1:39" x14ac:dyDescent="0.2">
      <c r="A60" s="46">
        <v>42086</v>
      </c>
      <c r="B60">
        <v>7.4339835575099001E-4</v>
      </c>
      <c r="C60">
        <v>-9.8784450205725502E-3</v>
      </c>
      <c r="D60">
        <v>-4.6645311181703298E-4</v>
      </c>
      <c r="E60">
        <v>1.0405188991078999E-2</v>
      </c>
      <c r="F60">
        <v>1.61432345171697E-3</v>
      </c>
      <c r="G60">
        <v>-8.9302358583366308E-3</v>
      </c>
      <c r="H60">
        <v>5.6642209967716602E-3</v>
      </c>
      <c r="I60">
        <v>-2.1620810386811999E-3</v>
      </c>
      <c r="J60">
        <v>2.0613467703234299E-4</v>
      </c>
      <c r="K60">
        <v>-2.6562902188910198E-3</v>
      </c>
      <c r="L60">
        <v>2.63157894736743E-4</v>
      </c>
      <c r="M60" cm="1">
        <f t="array" ref="M60">SUMPRODUCT(B60:K60,TRANSPOSE(Weight_1))</f>
        <v>-3.6522299747376061E-3</v>
      </c>
      <c r="N60" cm="1">
        <f t="array" ref="N60">SUMPRODUCT(B60:K60,TRANSPOSE(Weight_2))</f>
        <v>1.9920911649861776E-3</v>
      </c>
      <c r="O60">
        <f>SUMPRODUCT(B60:K60,Equally_Weight)</f>
        <v>-5.4602387759474717E-4</v>
      </c>
      <c r="P60">
        <v>-1.7457E-3</v>
      </c>
      <c r="Q60">
        <v>-1.9010355101001201E-3</v>
      </c>
      <c r="R60">
        <v>1.9328626089700699E-3</v>
      </c>
      <c r="V60" s="46">
        <v>42086</v>
      </c>
      <c r="W60">
        <f t="shared" si="18"/>
        <v>6.5409157896300085E-2</v>
      </c>
      <c r="X60">
        <f t="shared" si="2"/>
        <v>-1.6725747065151619E-2</v>
      </c>
      <c r="Y60">
        <f t="shared" si="3"/>
        <v>-7.0720713599825125E-2</v>
      </c>
      <c r="Z60">
        <f t="shared" si="4"/>
        <v>0.15702162665897479</v>
      </c>
      <c r="AA60">
        <f t="shared" si="5"/>
        <v>7.3691296470579593E-2</v>
      </c>
      <c r="AB60">
        <f t="shared" si="6"/>
        <v>0.20866756234715877</v>
      </c>
      <c r="AC60">
        <f t="shared" si="7"/>
        <v>-8.3115860386877571E-3</v>
      </c>
      <c r="AD60">
        <f t="shared" si="8"/>
        <v>1.7303584146932449E-2</v>
      </c>
      <c r="AE60">
        <f t="shared" si="9"/>
        <v>-3.0569407422386674E-2</v>
      </c>
      <c r="AF60">
        <f t="shared" si="10"/>
        <v>0.14484181205528257</v>
      </c>
      <c r="AG60">
        <f t="shared" si="11"/>
        <v>4.2272126816380595E-3</v>
      </c>
      <c r="AH60">
        <f t="shared" si="12"/>
        <v>9.2716736953045054E-2</v>
      </c>
      <c r="AI60">
        <f t="shared" si="13"/>
        <v>2.7282769900406789E-2</v>
      </c>
      <c r="AJ60">
        <f t="shared" si="14"/>
        <v>5.4587457593324507E-2</v>
      </c>
      <c r="AK60">
        <f t="shared" si="15"/>
        <v>2.2108888716644737E-2</v>
      </c>
      <c r="AL60">
        <f t="shared" si="16"/>
        <v>2.769214817915544E-2</v>
      </c>
      <c r="AM60">
        <f t="shared" si="17"/>
        <v>3.9966777214316629E-2</v>
      </c>
    </row>
    <row r="61" spans="1:39" x14ac:dyDescent="0.2">
      <c r="A61" s="46">
        <v>42087</v>
      </c>
      <c r="B61">
        <v>2.1525696473569899E-2</v>
      </c>
      <c r="C61">
        <v>-1.11220963344459E-2</v>
      </c>
      <c r="D61">
        <v>9.3314261940902199E-4</v>
      </c>
      <c r="E61">
        <v>-4.0878546091732597E-3</v>
      </c>
      <c r="F61">
        <v>-4.6335379940267698E-3</v>
      </c>
      <c r="G61">
        <v>-2.7191731852084199E-3</v>
      </c>
      <c r="H61">
        <v>-9.9050397497640798E-3</v>
      </c>
      <c r="I61">
        <v>1.1433059388519201E-3</v>
      </c>
      <c r="J61">
        <v>-8.7249539280166398E-3</v>
      </c>
      <c r="K61">
        <v>-2.7967018390231101E-2</v>
      </c>
      <c r="L61">
        <v>-5.7879505393316696E-3</v>
      </c>
      <c r="M61" cm="1">
        <f t="array" ref="M61">SUMPRODUCT(B61:K61,TRANSPOSE(Weight_1))</f>
        <v>-3.6937019116056891E-3</v>
      </c>
      <c r="N61" cm="1">
        <f t="array" ref="N61">SUMPRODUCT(B61:K61,TRANSPOSE(Weight_2))</f>
        <v>-4.431644835746938E-3</v>
      </c>
      <c r="O61">
        <f>SUMPRODUCT(B61:K61,Equally_Weight)</f>
        <v>-4.5557529159035333E-3</v>
      </c>
      <c r="P61">
        <v>-6.1393999999999997E-3</v>
      </c>
      <c r="Q61">
        <v>-5.87557933729165E-3</v>
      </c>
      <c r="R61">
        <v>-3.1439820022496302E-3</v>
      </c>
      <c r="V61" s="46">
        <v>42087</v>
      </c>
      <c r="W61">
        <f t="shared" si="18"/>
        <v>8.8342832049337572E-2</v>
      </c>
      <c r="X61">
        <f t="shared" si="2"/>
        <v>-2.7661818029473317E-2</v>
      </c>
      <c r="Y61">
        <f t="shared" si="3"/>
        <v>-6.9853563492351167E-2</v>
      </c>
      <c r="Z61">
        <f t="shared" si="4"/>
        <v>0.15229189046952385</v>
      </c>
      <c r="AA61">
        <f t="shared" si="5"/>
        <v>6.8716307054527359E-2</v>
      </c>
      <c r="AB61">
        <f t="shared" si="6"/>
        <v>0.20538098592179321</v>
      </c>
      <c r="AC61">
        <f t="shared" si="7"/>
        <v>-1.8134299198355075E-2</v>
      </c>
      <c r="AD61">
        <f t="shared" si="8"/>
        <v>1.8466673376303033E-2</v>
      </c>
      <c r="AE61">
        <f t="shared" si="9"/>
        <v>-3.9027644679036189E-2</v>
      </c>
      <c r="AF61">
        <f t="shared" si="10"/>
        <v>0.11282400004362692</v>
      </c>
      <c r="AG61">
        <f t="shared" si="11"/>
        <v>-1.5852047556141891E-3</v>
      </c>
      <c r="AH61">
        <f t="shared" si="12"/>
        <v>8.8680567052918047E-2</v>
      </c>
      <c r="AI61">
        <f t="shared" si="13"/>
        <v>2.2730217518325713E-2</v>
      </c>
      <c r="AJ61">
        <f t="shared" si="14"/>
        <v>4.97830177083185E-2</v>
      </c>
      <c r="AK61">
        <f t="shared" si="15"/>
        <v>1.5833753405257722E-2</v>
      </c>
      <c r="AL61">
        <f t="shared" si="16"/>
        <v>2.1653861428217125E-2</v>
      </c>
      <c r="AM61">
        <f t="shared" si="17"/>
        <v>3.6697140383817217E-2</v>
      </c>
    </row>
    <row r="62" spans="1:39" x14ac:dyDescent="0.2">
      <c r="A62" s="46">
        <v>42088</v>
      </c>
      <c r="B62">
        <v>-1.8249780843473801E-2</v>
      </c>
      <c r="C62">
        <v>-1.4058557182172899E-2</v>
      </c>
      <c r="D62">
        <v>-3.3566288861011297E-2</v>
      </c>
      <c r="E62">
        <v>-2.6126831767303699E-2</v>
      </c>
      <c r="F62">
        <v>-1.3762557533030699E-2</v>
      </c>
      <c r="G62">
        <v>-8.3669836495317007E-3</v>
      </c>
      <c r="H62">
        <v>-1.5888491698729499E-2</v>
      </c>
      <c r="I62">
        <v>-2.1765111831819901E-2</v>
      </c>
      <c r="J62">
        <v>-5.0592262908450902E-3</v>
      </c>
      <c r="K62">
        <v>-1.5070751708744499E-2</v>
      </c>
      <c r="L62">
        <v>-1.5083355385022401E-2</v>
      </c>
      <c r="M62" cm="1">
        <f t="array" ref="M62">SUMPRODUCT(B62:K62,TRANSPOSE(Weight_1))</f>
        <v>-1.6531634438425424E-2</v>
      </c>
      <c r="N62" cm="1">
        <f t="array" ref="N62">SUMPRODUCT(B62:K62,TRANSPOSE(Weight_2))</f>
        <v>-1.2582373825881628E-2</v>
      </c>
      <c r="O62">
        <f>SUMPRODUCT(B62:K62,Equally_Weight)</f>
        <v>-1.719145813666631E-2</v>
      </c>
      <c r="P62">
        <v>-1.45589E-2</v>
      </c>
      <c r="Q62">
        <v>-1.47799931027116E-2</v>
      </c>
      <c r="R62">
        <v>-8.9877624251725099E-3</v>
      </c>
      <c r="V62" s="46">
        <v>42088</v>
      </c>
      <c r="W62">
        <f t="shared" si="18"/>
        <v>6.8480813881871549E-2</v>
      </c>
      <c r="X62">
        <f t="shared" si="2"/>
        <v>-4.1331489961116019E-2</v>
      </c>
      <c r="Y62">
        <f t="shared" si="3"/>
        <v>-0.10107512746320724</v>
      </c>
      <c r="Z62">
        <f t="shared" si="4"/>
        <v>0.12218615410039835</v>
      </c>
      <c r="AA62">
        <f t="shared" si="5"/>
        <v>5.4008037392201391E-2</v>
      </c>
      <c r="AB62">
        <f t="shared" si="6"/>
        <v>0.19529558292112914</v>
      </c>
      <c r="AC62">
        <f t="shared" si="7"/>
        <v>-3.3734664234809308E-2</v>
      </c>
      <c r="AD62">
        <f t="shared" si="8"/>
        <v>-3.7003676667138885E-3</v>
      </c>
      <c r="AE62">
        <f t="shared" si="9"/>
        <v>-4.3889421283851315E-2</v>
      </c>
      <c r="AF62">
        <f t="shared" si="10"/>
        <v>9.6052905843437619E-2</v>
      </c>
      <c r="AG62">
        <f t="shared" si="11"/>
        <v>-1.6644649933949651E-2</v>
      </c>
      <c r="AH62">
        <f t="shared" si="12"/>
        <v>7.0682897898181496E-2</v>
      </c>
      <c r="AI62">
        <f t="shared" si="13"/>
        <v>9.8618435984849651E-3</v>
      </c>
      <c r="AJ62">
        <f t="shared" si="14"/>
        <v>3.1735716906802658E-2</v>
      </c>
      <c r="AK62">
        <f t="shared" si="15"/>
        <v>1.0443313728059067E-3</v>
      </c>
      <c r="AL62">
        <f t="shared" si="16"/>
        <v>6.553824402949493E-3</v>
      </c>
      <c r="AM62">
        <f t="shared" si="17"/>
        <v>2.7379552779191796E-2</v>
      </c>
    </row>
    <row r="63" spans="1:39" x14ac:dyDescent="0.2">
      <c r="A63" s="46">
        <v>42089</v>
      </c>
      <c r="B63">
        <v>-5.9259000909391802E-3</v>
      </c>
      <c r="C63">
        <v>-1.1744090869156799E-3</v>
      </c>
      <c r="D63">
        <v>-6.0300035716823698E-3</v>
      </c>
      <c r="E63">
        <v>6.9703821302904397E-3</v>
      </c>
      <c r="F63">
        <v>-6.3614824956637001E-3</v>
      </c>
      <c r="G63">
        <v>-9.7314681763994697E-3</v>
      </c>
      <c r="H63">
        <v>-1.9930026034485899E-3</v>
      </c>
      <c r="I63">
        <v>-6.7581599968935503E-4</v>
      </c>
      <c r="J63">
        <v>-3.6918277257601499E-3</v>
      </c>
      <c r="K63">
        <v>4.6366715198409196E-3</v>
      </c>
      <c r="L63">
        <v>-1.6120365394949299E-3</v>
      </c>
      <c r="M63" cm="1">
        <f t="array" ref="M63">SUMPRODUCT(B63:K63,TRANSPOSE(Weight_1))</f>
        <v>-5.753109416133077E-3</v>
      </c>
      <c r="N63" cm="1">
        <f t="array" ref="N63">SUMPRODUCT(B63:K63,TRANSPOSE(Weight_2))</f>
        <v>-3.4140712227096644E-3</v>
      </c>
      <c r="O63">
        <f>SUMPRODUCT(B63:K63,Equally_Weight)</f>
        <v>-2.3976856100367131E-3</v>
      </c>
      <c r="P63">
        <v>-2.3774999999999998E-3</v>
      </c>
      <c r="Q63">
        <v>-2.2919380308790102E-3</v>
      </c>
      <c r="R63">
        <v>-6.5927309163781303E-3</v>
      </c>
      <c r="V63" s="46">
        <v>42089</v>
      </c>
      <c r="W63">
        <f t="shared" si="18"/>
        <v>6.2149103329722122E-2</v>
      </c>
      <c r="X63">
        <f t="shared" si="2"/>
        <v>-4.245735897064562E-2</v>
      </c>
      <c r="Y63">
        <f t="shared" si="3"/>
        <v>-0.10649564765527819</v>
      </c>
      <c r="Z63">
        <f t="shared" si="4"/>
        <v>0.13000822041579907</v>
      </c>
      <c r="AA63">
        <f t="shared" si="5"/>
        <v>4.7302983712042002E-2</v>
      </c>
      <c r="AB63">
        <f t="shared" si="6"/>
        <v>0.18366360199454124</v>
      </c>
      <c r="AC63">
        <f t="shared" si="7"/>
        <v>-3.566043356461146E-2</v>
      </c>
      <c r="AD63">
        <f t="shared" si="8"/>
        <v>-4.373682898729303E-3</v>
      </c>
      <c r="AE63">
        <f t="shared" si="9"/>
        <v>-4.7419216827248145E-2</v>
      </c>
      <c r="AF63">
        <f t="shared" si="10"/>
        <v>0.10113494313620075</v>
      </c>
      <c r="AG63">
        <f t="shared" si="11"/>
        <v>-1.8229854689563951E-2</v>
      </c>
      <c r="AH63">
        <f t="shared" si="12"/>
        <v>6.4523142036590819E-2</v>
      </c>
      <c r="AI63">
        <f t="shared" si="13"/>
        <v>6.4141033393427804E-3</v>
      </c>
      <c r="AJ63">
        <f t="shared" si="14"/>
        <v>2.9261939025014394E-2</v>
      </c>
      <c r="AK63">
        <f t="shared" si="15"/>
        <v>-1.3356515250330103E-3</v>
      </c>
      <c r="AL63">
        <f t="shared" si="16"/>
        <v>4.2468654126737171E-3</v>
      </c>
      <c r="AM63">
        <f t="shared" si="17"/>
        <v>2.0606315838729738E-2</v>
      </c>
    </row>
    <row r="64" spans="1:39" x14ac:dyDescent="0.2">
      <c r="A64" s="46">
        <v>42090</v>
      </c>
      <c r="B64">
        <v>-1.0804816367176E-2</v>
      </c>
      <c r="C64">
        <v>1.6774290341925401E-4</v>
      </c>
      <c r="D64">
        <v>-5.8236485490282801E-3</v>
      </c>
      <c r="E64">
        <v>-7.9683417702904793E-3</v>
      </c>
      <c r="F64">
        <v>2.8914522475447201E-3</v>
      </c>
      <c r="G64">
        <v>8.7382371083275494E-3</v>
      </c>
      <c r="H64">
        <v>1.9969825949595001E-3</v>
      </c>
      <c r="I64">
        <v>5.5966354641432403E-3</v>
      </c>
      <c r="J64">
        <v>6.0127289218439E-3</v>
      </c>
      <c r="K64">
        <v>4.0001271148142302E-3</v>
      </c>
      <c r="L64">
        <v>2.9601722282024401E-3</v>
      </c>
      <c r="M64" cm="1">
        <f t="array" ref="M64">SUMPRODUCT(B64:K64,TRANSPOSE(Weight_1))</f>
        <v>2.1880922696977338E-3</v>
      </c>
      <c r="N64" cm="1">
        <f t="array" ref="N64">SUMPRODUCT(B64:K64,TRANSPOSE(Weight_2))</f>
        <v>1.3291460234299409E-3</v>
      </c>
      <c r="O64">
        <f>SUMPRODUCT(B64:K64,Equally_Weight)</f>
        <v>4.8070996685576375E-4</v>
      </c>
      <c r="P64">
        <v>2.36856E-3</v>
      </c>
      <c r="Q64">
        <v>2.80185059374415E-3</v>
      </c>
      <c r="R64" s="1">
        <v>-4.5847899593165398E-5</v>
      </c>
      <c r="V64" s="46">
        <v>42090</v>
      </c>
      <c r="W64">
        <f t="shared" si="18"/>
        <v>5.0672777313683914E-2</v>
      </c>
      <c r="X64">
        <f t="shared" si="2"/>
        <v>-4.2296737987891575E-2</v>
      </c>
      <c r="Y64">
        <f t="shared" si="3"/>
        <v>-0.11169910298036101</v>
      </c>
      <c r="Z64">
        <f t="shared" si="4"/>
        <v>0.12100392871228816</v>
      </c>
      <c r="AA64">
        <f t="shared" si="5"/>
        <v>5.0331210278156568E-2</v>
      </c>
      <c r="AB64">
        <f t="shared" si="6"/>
        <v>0.19400673520526657</v>
      </c>
      <c r="AC64">
        <f t="shared" si="7"/>
        <v>-3.3734664234809197E-2</v>
      </c>
      <c r="AD64">
        <f t="shared" si="8"/>
        <v>1.1984746565940618E-3</v>
      </c>
      <c r="AE64">
        <f t="shared" si="9"/>
        <v>-4.1691606801872672E-2</v>
      </c>
      <c r="AF64">
        <f t="shared" si="10"/>
        <v>0.10553962287930929</v>
      </c>
      <c r="AG64">
        <f t="shared" si="11"/>
        <v>-1.5323645970937716E-2</v>
      </c>
      <c r="AH64">
        <f t="shared" si="12"/>
        <v>6.6852416894595423E-2</v>
      </c>
      <c r="AI64">
        <f t="shared" si="13"/>
        <v>7.7517746427200329E-3</v>
      </c>
      <c r="AJ64">
        <f t="shared" si="14"/>
        <v>2.9756715497609054E-2</v>
      </c>
      <c r="AK64">
        <f t="shared" si="15"/>
        <v>1.0297449041909434E-3</v>
      </c>
      <c r="AL64">
        <f t="shared" si="16"/>
        <v>7.0606150887959629E-3</v>
      </c>
      <c r="AM64">
        <f t="shared" si="17"/>
        <v>2.0559523182837047E-2</v>
      </c>
    </row>
    <row r="65" spans="1:39" x14ac:dyDescent="0.2">
      <c r="A65" s="46">
        <v>42093</v>
      </c>
      <c r="B65">
        <v>6.4389327128848697E-3</v>
      </c>
      <c r="C65">
        <v>2.36775262737372E-2</v>
      </c>
      <c r="D65">
        <v>-2.4404740285166501E-4</v>
      </c>
      <c r="E65">
        <v>2.53144362591959E-2</v>
      </c>
      <c r="F65">
        <v>1.15319550085877E-2</v>
      </c>
      <c r="G65">
        <v>1.08754285563692E-2</v>
      </c>
      <c r="H65">
        <v>1.2059089324152301E-2</v>
      </c>
      <c r="I65">
        <v>1.5596092796146399E-2</v>
      </c>
      <c r="J65">
        <v>1.45249589739102E-2</v>
      </c>
      <c r="K65">
        <v>7.6617243730419098E-3</v>
      </c>
      <c r="L65">
        <v>1.23423665146229E-2</v>
      </c>
      <c r="M65" cm="1">
        <f t="array" ref="M65">SUMPRODUCT(B65:K65,TRANSPOSE(Weight_1))</f>
        <v>1.1878659148166149E-2</v>
      </c>
      <c r="N65" cm="1">
        <f t="array" ref="N65">SUMPRODUCT(B65:K65,TRANSPOSE(Weight_2))</f>
        <v>1.208839379761118E-2</v>
      </c>
      <c r="O65">
        <f>SUMPRODUCT(B65:K65,Equally_Weight)</f>
        <v>1.2743609687517404E-2</v>
      </c>
      <c r="P65">
        <v>1.223665E-2</v>
      </c>
      <c r="Q65">
        <v>1.22782116478672E-2</v>
      </c>
      <c r="R65">
        <v>7.1583315184373603E-3</v>
      </c>
      <c r="V65" s="46">
        <v>42093</v>
      </c>
      <c r="W65">
        <f t="shared" si="18"/>
        <v>5.7437988630066661E-2</v>
      </c>
      <c r="X65">
        <f t="shared" si="2"/>
        <v>-1.96206938391561E-2</v>
      </c>
      <c r="Y65">
        <f t="shared" si="3"/>
        <v>-0.1119158905072295</v>
      </c>
      <c r="Z65">
        <f t="shared" si="4"/>
        <v>0.14938151121198362</v>
      </c>
      <c r="AA65">
        <f t="shared" si="5"/>
        <v>6.2443582539199793E-2</v>
      </c>
      <c r="AB65">
        <f t="shared" si="6"/>
        <v>0.20699207014981513</v>
      </c>
      <c r="AC65">
        <f t="shared" si="7"/>
        <v>-2.2082384239984765E-2</v>
      </c>
      <c r="AD65">
        <f t="shared" si="8"/>
        <v>1.6813258974698542E-2</v>
      </c>
      <c r="AE65">
        <f t="shared" si="9"/>
        <v>-2.7772216706316022E-2</v>
      </c>
      <c r="AF65">
        <f t="shared" si="10"/>
        <v>0.11400996275328734</v>
      </c>
      <c r="AG65">
        <f t="shared" si="11"/>
        <v>-3.1704095112283781E-3</v>
      </c>
      <c r="AH65">
        <f t="shared" si="12"/>
        <v>7.9525193116283477E-2</v>
      </c>
      <c r="AI65">
        <f t="shared" si="13"/>
        <v>1.9933874944842778E-2</v>
      </c>
      <c r="AJ65">
        <f t="shared" si="14"/>
        <v>4.2879533153010296E-2</v>
      </c>
      <c r="AK65">
        <f t="shared" si="15"/>
        <v>1.3278995532172821E-2</v>
      </c>
      <c r="AL65">
        <f t="shared" si="16"/>
        <v>1.9425518463087599E-2</v>
      </c>
      <c r="AM65">
        <f t="shared" si="17"/>
        <v>2.7865026584078079E-2</v>
      </c>
    </row>
    <row r="66" spans="1:39" x14ac:dyDescent="0.2">
      <c r="A66" s="46">
        <v>42094</v>
      </c>
      <c r="B66">
        <v>-1.1476640897621499E-2</v>
      </c>
      <c r="C66">
        <v>-6.2332181309173703E-3</v>
      </c>
      <c r="D66">
        <v>-7.3241461668854804E-3</v>
      </c>
      <c r="E66">
        <v>-1.5351853805398301E-2</v>
      </c>
      <c r="F66">
        <v>-9.9753616588811305E-3</v>
      </c>
      <c r="G66">
        <v>-6.64724167414487E-3</v>
      </c>
      <c r="H66">
        <v>-9.3550170599916403E-3</v>
      </c>
      <c r="I66">
        <v>-6.6242030482695996E-3</v>
      </c>
      <c r="J66">
        <v>-1.1371341635182299E-2</v>
      </c>
      <c r="K66">
        <v>-1.9160765579387101E-2</v>
      </c>
      <c r="L66">
        <v>-8.4813146037635498E-3</v>
      </c>
      <c r="M66" cm="1">
        <f t="array" ref="M66">SUMPRODUCT(B66:K66,TRANSPOSE(Weight_1))</f>
        <v>-8.1381366478618603E-3</v>
      </c>
      <c r="N66" cm="1">
        <f t="array" ref="N66">SUMPRODUCT(B66:K66,TRANSPOSE(Weight_2))</f>
        <v>-1.1192259625512475E-2</v>
      </c>
      <c r="O66">
        <f>SUMPRODUCT(B66:K66,Equally_Weight)</f>
        <v>-1.0351978965667931E-2</v>
      </c>
      <c r="P66">
        <v>-8.7957999999999995E-3</v>
      </c>
      <c r="Q66">
        <v>-8.2719223521461292E-3</v>
      </c>
      <c r="R66">
        <v>-9.3893507690732108E-3</v>
      </c>
      <c r="V66" s="46">
        <v>42094</v>
      </c>
      <c r="W66">
        <f t="shared" si="18"/>
        <v>4.5302152563056364E-2</v>
      </c>
      <c r="X66">
        <f t="shared" si="2"/>
        <v>-2.5731611905494112E-2</v>
      </c>
      <c r="Y66">
        <f t="shared" si="3"/>
        <v>-0.1184203483336429</v>
      </c>
      <c r="Z66">
        <f t="shared" si="4"/>
        <v>0.13173637428522955</v>
      </c>
      <c r="AA66">
        <f t="shared" si="5"/>
        <v>5.1845323561213963E-2</v>
      </c>
      <c r="AB66">
        <f t="shared" si="6"/>
        <v>0.1989689021607528</v>
      </c>
      <c r="AC66">
        <f t="shared" si="7"/>
        <v>-3.1230820218686062E-2</v>
      </c>
      <c r="AD66">
        <f t="shared" si="8"/>
        <v>1.0077681485077372E-2</v>
      </c>
      <c r="AE66">
        <f t="shared" si="9"/>
        <v>-3.8827750977364461E-2</v>
      </c>
      <c r="AF66">
        <f t="shared" si="10"/>
        <v>9.2664679003869876E-2</v>
      </c>
      <c r="AG66">
        <f t="shared" si="11"/>
        <v>-1.1624834874504497E-2</v>
      </c>
      <c r="AH66">
        <f t="shared" si="12"/>
        <v>7.0739869579893755E-2</v>
      </c>
      <c r="AI66">
        <f t="shared" si="13"/>
        <v>8.518510215605124E-3</v>
      </c>
      <c r="AJ66">
        <f t="shared" si="14"/>
        <v>3.208366616208469E-2</v>
      </c>
      <c r="AK66">
        <f t="shared" si="15"/>
        <v>4.3663961432709453E-3</v>
      </c>
      <c r="AL66">
        <f t="shared" si="16"/>
        <v>1.0992909730564548E-2</v>
      </c>
      <c r="AM66">
        <f t="shared" si="17"/>
        <v>1.821404130621751E-2</v>
      </c>
    </row>
    <row r="67" spans="1:39" x14ac:dyDescent="0.2">
      <c r="A67" s="46">
        <v>42095</v>
      </c>
      <c r="B67">
        <v>-9.3925038002553498E-3</v>
      </c>
      <c r="C67">
        <v>-3.82205817244851E-3</v>
      </c>
      <c r="D67">
        <v>1.4756579875283499E-3</v>
      </c>
      <c r="E67">
        <v>-1.44647350764492E-3</v>
      </c>
      <c r="F67">
        <v>5.9633396407800998E-3</v>
      </c>
      <c r="G67">
        <v>-4.9448973601434699E-3</v>
      </c>
      <c r="H67">
        <v>-1.44135212243532E-2</v>
      </c>
      <c r="I67">
        <v>-1.4731935159317099E-2</v>
      </c>
      <c r="J67">
        <v>-6.0283420996650704E-3</v>
      </c>
      <c r="K67">
        <v>-8.8879218217234792E-3</v>
      </c>
      <c r="L67">
        <v>-4.5442395081527398E-3</v>
      </c>
      <c r="M67" cm="1">
        <f t="array" ref="M67">SUMPRODUCT(B67:K67,TRANSPOSE(Weight_1))</f>
        <v>-1.0248353866842983E-3</v>
      </c>
      <c r="N67" cm="1">
        <f t="array" ref="N67">SUMPRODUCT(B67:K67,TRANSPOSE(Weight_2))</f>
        <v>-5.8680629053322582E-3</v>
      </c>
      <c r="O67">
        <f>SUMPRODUCT(B67:K67,Equally_Weight)</f>
        <v>-5.6228655517242647E-3</v>
      </c>
      <c r="P67">
        <v>-3.9654E-3</v>
      </c>
      <c r="Q67">
        <v>-3.9932540837293003E-3</v>
      </c>
      <c r="R67">
        <v>-1.52802431052201E-3</v>
      </c>
      <c r="V67" s="46">
        <v>42095</v>
      </c>
      <c r="W67">
        <f t="shared" si="18"/>
        <v>3.5484148122692849E-2</v>
      </c>
      <c r="X67">
        <f t="shared" si="2"/>
        <v>-2.9455322360368963E-2</v>
      </c>
      <c r="Y67">
        <f t="shared" si="3"/>
        <v>-0.11711943827901894</v>
      </c>
      <c r="Z67">
        <f t="shared" si="4"/>
        <v>0.13009934760218789</v>
      </c>
      <c r="AA67">
        <f t="shared" si="5"/>
        <v>5.8117834475175822E-2</v>
      </c>
      <c r="AB67">
        <f t="shared" si="6"/>
        <v>0.19304012400156401</v>
      </c>
      <c r="AC67">
        <f t="shared" si="7"/>
        <v>-4.5194195352963318E-2</v>
      </c>
      <c r="AD67">
        <f t="shared" si="8"/>
        <v>-4.8027174244341664E-3</v>
      </c>
      <c r="AE67">
        <f t="shared" si="9"/>
        <v>-4.4622026111177382E-2</v>
      </c>
      <c r="AF67">
        <f t="shared" si="10"/>
        <v>8.2953160759524858E-2</v>
      </c>
      <c r="AG67">
        <f t="shared" si="11"/>
        <v>-1.611624834874481E-2</v>
      </c>
      <c r="AH67">
        <f t="shared" si="12"/>
        <v>6.964253747161453E-2</v>
      </c>
      <c r="AI67">
        <f t="shared" si="13"/>
        <v>2.6004601564679763E-3</v>
      </c>
      <c r="AJ67">
        <f t="shared" si="14"/>
        <v>2.6280398469124666E-2</v>
      </c>
      <c r="AK67">
        <f t="shared" si="15"/>
        <v>3.8368163600432936E-4</v>
      </c>
      <c r="AL67">
        <f t="shared" si="16"/>
        <v>6.9557581651615852E-3</v>
      </c>
      <c r="AM67">
        <f t="shared" si="17"/>
        <v>1.6658185497786748E-2</v>
      </c>
    </row>
    <row r="68" spans="1:39" x14ac:dyDescent="0.2">
      <c r="A68" s="46">
        <v>42096</v>
      </c>
      <c r="B68">
        <v>-1.4886518082508101E-2</v>
      </c>
      <c r="C68">
        <v>9.5079377822753202E-3</v>
      </c>
      <c r="D68">
        <v>-1.0560035819306399E-2</v>
      </c>
      <c r="E68">
        <v>8.6115150579653098E-3</v>
      </c>
      <c r="F68">
        <v>1.1243002331488E-2</v>
      </c>
      <c r="G68">
        <v>5.3745751144842402E-3</v>
      </c>
      <c r="H68">
        <v>4.9419103803889303E-3</v>
      </c>
      <c r="I68">
        <v>1.7228692674082699E-3</v>
      </c>
      <c r="J68">
        <v>7.6682197763489003E-4</v>
      </c>
      <c r="K68">
        <v>-5.1921291303363903E-3</v>
      </c>
      <c r="L68">
        <v>2.6852846401719198E-3</v>
      </c>
      <c r="M68" cm="1">
        <f t="array" ref="M68">SUMPRODUCT(B68:K68,TRANSPOSE(Weight_1))</f>
        <v>4.4096136923983103E-3</v>
      </c>
      <c r="N68" cm="1">
        <f t="array" ref="N68">SUMPRODUCT(B68:K68,TRANSPOSE(Weight_2))</f>
        <v>1.5002367834390726E-3</v>
      </c>
      <c r="O68">
        <f>SUMPRODUCT(B68:K68,Equally_Weight)</f>
        <v>1.1529948879494072E-3</v>
      </c>
      <c r="P68">
        <v>3.5296699999999999E-3</v>
      </c>
      <c r="Q68">
        <v>3.6535394968182301E-3</v>
      </c>
      <c r="R68">
        <v>6.4378793544859203E-3</v>
      </c>
      <c r="V68" s="46">
        <v>42096</v>
      </c>
      <c r="W68">
        <f t="shared" si="18"/>
        <v>2.0069394627513892E-2</v>
      </c>
      <c r="X68">
        <f t="shared" si="2"/>
        <v>-2.0227443950452839E-2</v>
      </c>
      <c r="Y68">
        <f t="shared" si="3"/>
        <v>-0.12644268863496189</v>
      </c>
      <c r="Z68">
        <f t="shared" si="4"/>
        <v>0.13983121515106101</v>
      </c>
      <c r="AA68">
        <f t="shared" si="5"/>
        <v>7.0014255755169286E-2</v>
      </c>
      <c r="AB68">
        <f t="shared" si="6"/>
        <v>0.19945220776260397</v>
      </c>
      <c r="AC68">
        <f t="shared" si="7"/>
        <v>-4.047563063572257E-2</v>
      </c>
      <c r="AD68">
        <f t="shared" si="8"/>
        <v>-3.0881226112764448E-3</v>
      </c>
      <c r="AE68">
        <f t="shared" si="9"/>
        <v>-4.3889421283851093E-2</v>
      </c>
      <c r="AF68">
        <f t="shared" si="10"/>
        <v>7.7330328106755442E-2</v>
      </c>
      <c r="AG68">
        <f t="shared" si="11"/>
        <v>-1.347424042272094E-2</v>
      </c>
      <c r="AH68">
        <f t="shared" si="12"/>
        <v>7.4359247850821042E-2</v>
      </c>
      <c r="AI68">
        <f t="shared" si="13"/>
        <v>4.1045982458876029E-3</v>
      </c>
      <c r="AJ68">
        <f t="shared" si="14"/>
        <v>2.7463694522162241E-2</v>
      </c>
      <c r="AK68">
        <f t="shared" si="15"/>
        <v>3.9147059055644196E-3</v>
      </c>
      <c r="AL68">
        <f t="shared" si="16"/>
        <v>1.0634710799166447E-2</v>
      </c>
      <c r="AM68">
        <f t="shared" si="17"/>
        <v>2.3203308240772103E-2</v>
      </c>
    </row>
    <row r="69" spans="1:39" x14ac:dyDescent="0.2">
      <c r="A69" s="46">
        <v>42097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cm="1">
        <f t="array" ref="M69">SUMPRODUCT(B69:K69,TRANSPOSE(Weight_1))</f>
        <v>0</v>
      </c>
      <c r="N69" cm="1">
        <f t="array" ref="N69">SUMPRODUCT(B69:K69,TRANSPOSE(Weight_2))</f>
        <v>0</v>
      </c>
      <c r="O69">
        <f>SUMPRODUCT(B69:K69,Equally_Weight)</f>
        <v>0</v>
      </c>
      <c r="P69">
        <v>0</v>
      </c>
      <c r="Q69">
        <v>0</v>
      </c>
      <c r="R69">
        <v>5.2591262990620002E-4</v>
      </c>
      <c r="V69" s="46">
        <v>42097</v>
      </c>
      <c r="W69">
        <f t="shared" ref="W69:W132" si="21">(W68+1)*(1+B69) - 1</f>
        <v>2.0069394627513892E-2</v>
      </c>
      <c r="X69">
        <f t="shared" ref="X69:X132" si="22">(X68+1)*(1+C69) - 1</f>
        <v>-2.0227443950452839E-2</v>
      </c>
      <c r="Y69">
        <f t="shared" ref="Y69:Y132" si="23">(Y68+1)*(1+D69) - 1</f>
        <v>-0.12644268863496189</v>
      </c>
      <c r="Z69">
        <f t="shared" ref="Z69:Z132" si="24">(Z68+1)*(1+E69) - 1</f>
        <v>0.13983121515106101</v>
      </c>
      <c r="AA69">
        <f t="shared" ref="AA69:AA132" si="25">(AA68+1)*(1+F69) - 1</f>
        <v>7.0014255755169286E-2</v>
      </c>
      <c r="AB69">
        <f t="shared" ref="AB69:AB132" si="26">(AB68+1)*(1+G69) - 1</f>
        <v>0.19945220776260397</v>
      </c>
      <c r="AC69">
        <f t="shared" ref="AC69:AC132" si="27">(AC68+1)*(1+H69) - 1</f>
        <v>-4.047563063572257E-2</v>
      </c>
      <c r="AD69">
        <f t="shared" ref="AD69:AD132" si="28">(AD68+1)*(1+I69) - 1</f>
        <v>-3.0881226112764448E-3</v>
      </c>
      <c r="AE69">
        <f t="shared" ref="AE69:AE132" si="29">(AE68+1)*(1+J69) - 1</f>
        <v>-4.3889421283851093E-2</v>
      </c>
      <c r="AF69">
        <f t="shared" ref="AF69:AF132" si="30">(AF68+1)*(1+K69) - 1</f>
        <v>7.7330328106755442E-2</v>
      </c>
      <c r="AG69">
        <f t="shared" ref="AG69:AG132" si="31">(AG68+1)*(1+L69) - 1</f>
        <v>-1.347424042272094E-2</v>
      </c>
      <c r="AH69">
        <f t="shared" ref="AH69:AH132" si="32">(AH68+1)*(1+M69) - 1</f>
        <v>7.4359247850821042E-2</v>
      </c>
      <c r="AI69">
        <f t="shared" ref="AI69:AI132" si="33">(AI68+1)*(1+N69) - 1</f>
        <v>4.1045982458876029E-3</v>
      </c>
      <c r="AJ69">
        <f t="shared" ref="AJ69:AJ132" si="34">(AJ68+1)*(1+O69) - 1</f>
        <v>2.7463694522162241E-2</v>
      </c>
      <c r="AK69">
        <f t="shared" ref="AK69:AK132" si="35">(AK68+1)*(1+P69) - 1</f>
        <v>3.9147059055644196E-3</v>
      </c>
      <c r="AL69">
        <f t="shared" ref="AL69:AL132" si="36">(AL68+1)*(1+Q69) - 1</f>
        <v>1.0634710799166447E-2</v>
      </c>
      <c r="AM69">
        <f t="shared" ref="AM69:AM132" si="37">(AM68+1)*(1+R69) - 1</f>
        <v>2.3741423783537829E-2</v>
      </c>
    </row>
    <row r="70" spans="1:39" x14ac:dyDescent="0.2">
      <c r="A70" s="46">
        <v>42100</v>
      </c>
      <c r="B70">
        <v>4.8770845917209798E-3</v>
      </c>
      <c r="C70">
        <v>-8.2604722347601103E-4</v>
      </c>
      <c r="D70">
        <v>3.1273298666240699E-2</v>
      </c>
      <c r="E70">
        <v>1.6198682609307201E-2</v>
      </c>
      <c r="F70">
        <v>3.2340213335015902E-3</v>
      </c>
      <c r="G70">
        <v>1.2867719395357601E-2</v>
      </c>
      <c r="H70">
        <v>-4.8173473964587803E-3</v>
      </c>
      <c r="I70">
        <v>1.6461958328822801E-2</v>
      </c>
      <c r="J70">
        <v>1.39312448901751E-3</v>
      </c>
      <c r="K70">
        <v>-3.63764804375443E-3</v>
      </c>
      <c r="L70">
        <v>8.0342795929297904E-3</v>
      </c>
      <c r="M70" cm="1">
        <f t="array" ref="M70">SUMPRODUCT(B70:K70,TRANSPOSE(Weight_1))</f>
        <v>1.2759446957177858E-2</v>
      </c>
      <c r="N70" cm="1">
        <f t="array" ref="N70">SUMPRODUCT(B70:K70,TRANSPOSE(Weight_2))</f>
        <v>1.1313064490554379E-3</v>
      </c>
      <c r="O70">
        <f>SUMPRODUCT(B70:K70,Equally_Weight)</f>
        <v>7.7024846750279171E-3</v>
      </c>
      <c r="P70">
        <v>6.6088199999999996E-3</v>
      </c>
      <c r="Q70">
        <v>6.6490922462862896E-3</v>
      </c>
      <c r="R70">
        <v>8.1302206529316693E-3</v>
      </c>
      <c r="V70" s="46">
        <v>42100</v>
      </c>
      <c r="W70">
        <f t="shared" si="21"/>
        <v>2.5044359354537971E-2</v>
      </c>
      <c r="X70">
        <f t="shared" si="22"/>
        <v>-2.1036782350015604E-2</v>
      </c>
      <c r="Y70">
        <f t="shared" si="23"/>
        <v>-9.9123669934564784E-2</v>
      </c>
      <c r="Z70">
        <f t="shared" si="24"/>
        <v>0.15829497923347402</v>
      </c>
      <c r="AA70">
        <f t="shared" si="25"/>
        <v>7.3474704685432268E-2</v>
      </c>
      <c r="AB70">
        <f t="shared" si="26"/>
        <v>0.21488642220023535</v>
      </c>
      <c r="AC70">
        <f t="shared" si="27"/>
        <v>-4.5097992858318281E-2</v>
      </c>
      <c r="AD70">
        <f t="shared" si="28"/>
        <v>1.3322999171805128E-2</v>
      </c>
      <c r="AE70">
        <f t="shared" si="29"/>
        <v>-4.2557440222432907E-2</v>
      </c>
      <c r="AF70">
        <f t="shared" si="30"/>
        <v>7.3411379546240552E-2</v>
      </c>
      <c r="AG70">
        <f t="shared" si="31"/>
        <v>-5.5482166446496617E-3</v>
      </c>
      <c r="AH70">
        <f t="shared" si="32"/>
        <v>8.806747768672718E-2</v>
      </c>
      <c r="AI70">
        <f t="shared" si="33"/>
        <v>5.2405482534094716E-3</v>
      </c>
      <c r="AJ70">
        <f t="shared" si="34"/>
        <v>3.5377717883366744E-2</v>
      </c>
      <c r="AK70">
        <f t="shared" si="35"/>
        <v>1.0549397492247259E-2</v>
      </c>
      <c r="AL70">
        <f t="shared" si="36"/>
        <v>1.7354514218568928E-2</v>
      </c>
      <c r="AM70">
        <f t="shared" si="37"/>
        <v>3.206466745044434E-2</v>
      </c>
    </row>
    <row r="71" spans="1:39" x14ac:dyDescent="0.2">
      <c r="A71" s="46">
        <v>42101</v>
      </c>
      <c r="B71">
        <v>1.67289847248852E-3</v>
      </c>
      <c r="C71">
        <v>6.2839931317575301E-3</v>
      </c>
      <c r="D71">
        <v>-4.8128143593861801E-4</v>
      </c>
      <c r="E71">
        <v>-1.05222771284898E-2</v>
      </c>
      <c r="F71">
        <v>-7.2535639287539802E-3</v>
      </c>
      <c r="G71">
        <v>-6.9754000191180002E-3</v>
      </c>
      <c r="H71">
        <v>9.4796612055587596E-3</v>
      </c>
      <c r="I71">
        <v>4.4115834498337199E-3</v>
      </c>
      <c r="J71">
        <v>-4.8692054465048198E-3</v>
      </c>
      <c r="K71">
        <v>0</v>
      </c>
      <c r="L71">
        <v>-2.3910733262487698E-3</v>
      </c>
      <c r="M71" cm="1">
        <f t="array" ref="M71">SUMPRODUCT(B71:K71,TRANSPOSE(Weight_1))</f>
        <v>-4.277176445220859E-3</v>
      </c>
      <c r="N71" cm="1">
        <f t="array" ref="N71">SUMPRODUCT(B71:K71,TRANSPOSE(Weight_2))</f>
        <v>-1.0857987970146173E-3</v>
      </c>
      <c r="O71">
        <f>SUMPRODUCT(B71:K71,Equally_Weight)</f>
        <v>-8.2535916991666885E-4</v>
      </c>
      <c r="P71">
        <v>-2.0619000000000002E-3</v>
      </c>
      <c r="Q71">
        <v>-2.3964672867955398E-3</v>
      </c>
      <c r="R71">
        <v>-1.4168399934255601E-4</v>
      </c>
      <c r="V71" s="46">
        <v>42101</v>
      </c>
      <c r="W71">
        <f t="shared" si="21"/>
        <v>2.6759154497535187E-2</v>
      </c>
      <c r="X71">
        <f t="shared" si="22"/>
        <v>-1.4884984214059815E-2</v>
      </c>
      <c r="Y71">
        <f t="shared" si="23"/>
        <v>-9.9557244988301763E-2</v>
      </c>
      <c r="Z71">
        <f t="shared" si="24"/>
        <v>0.14610707846544102</v>
      </c>
      <c r="AA71">
        <f t="shared" si="25"/>
        <v>6.56881872890962E-2</v>
      </c>
      <c r="AB71">
        <f t="shared" si="26"/>
        <v>0.20641210342759364</v>
      </c>
      <c r="AC71">
        <f t="shared" si="27"/>
        <v>-3.6045845346107108E-2</v>
      </c>
      <c r="AD71">
        <f t="shared" si="28"/>
        <v>1.7793358144287286E-2</v>
      </c>
      <c r="AE71">
        <f t="shared" si="29"/>
        <v>-4.7219424749217365E-2</v>
      </c>
      <c r="AF71">
        <f t="shared" si="30"/>
        <v>7.3411379546240552E-2</v>
      </c>
      <c r="AG71">
        <f t="shared" si="31"/>
        <v>-7.9260237780711673E-3</v>
      </c>
      <c r="AH71">
        <f t="shared" si="32"/>
        <v>8.3413621100354662E-2</v>
      </c>
      <c r="AI71">
        <f t="shared" si="33"/>
        <v>4.1490592754056532E-3</v>
      </c>
      <c r="AJ71">
        <f t="shared" si="34"/>
        <v>3.4523159389584279E-2</v>
      </c>
      <c r="AK71">
        <f t="shared" si="35"/>
        <v>8.4657456895580463E-3</v>
      </c>
      <c r="AL71">
        <f t="shared" si="36"/>
        <v>1.4916457406170425E-2</v>
      </c>
      <c r="AM71">
        <f t="shared" si="37"/>
        <v>3.1918440400779735E-2</v>
      </c>
    </row>
    <row r="72" spans="1:39" x14ac:dyDescent="0.2">
      <c r="A72" s="46">
        <v>42102</v>
      </c>
      <c r="B72">
        <v>7.30470508187197E-3</v>
      </c>
      <c r="C72">
        <v>3.2865639807950699E-3</v>
      </c>
      <c r="D72">
        <v>-2.6490411624980801E-3</v>
      </c>
      <c r="E72">
        <v>-3.25356208610094E-3</v>
      </c>
      <c r="F72">
        <v>8.4152695501935604E-3</v>
      </c>
      <c r="G72">
        <v>1.8135222025343001E-2</v>
      </c>
      <c r="H72">
        <v>5.9951268412583505E-4</v>
      </c>
      <c r="I72">
        <v>3.6088164295167098E-4</v>
      </c>
      <c r="J72">
        <v>1.5378248599020501E-3</v>
      </c>
      <c r="K72">
        <v>8.2541573143117795E-3</v>
      </c>
      <c r="L72">
        <v>2.1304926764316098E-3</v>
      </c>
      <c r="M72" cm="1">
        <f t="array" ref="M72">SUMPRODUCT(B72:K72,TRANSPOSE(Weight_1))</f>
        <v>8.3486013166314196E-3</v>
      </c>
      <c r="N72" cm="1">
        <f t="array" ref="N72">SUMPRODUCT(B72:K72,TRANSPOSE(Weight_2))</f>
        <v>3.8763733219618884E-3</v>
      </c>
      <c r="O72">
        <f>SUMPRODUCT(B72:K72,Equally_Weight)</f>
        <v>4.1991533890895919E-3</v>
      </c>
      <c r="P72">
        <v>2.6825299999999998E-3</v>
      </c>
      <c r="Q72">
        <v>3.0135006341889198E-3</v>
      </c>
      <c r="R72">
        <v>1.24699587357723E-3</v>
      </c>
      <c r="V72" s="46">
        <v>42102</v>
      </c>
      <c r="W72">
        <f t="shared" si="21"/>
        <v>3.4259327311251919E-2</v>
      </c>
      <c r="X72">
        <f t="shared" si="22"/>
        <v>-1.1647340686237406E-2</v>
      </c>
      <c r="Y72">
        <f t="shared" si="23"/>
        <v>-0.10194255491080095</v>
      </c>
      <c r="Z72">
        <f t="shared" si="24"/>
        <v>0.14237814792833392</v>
      </c>
      <c r="AA72">
        <f t="shared" si="25"/>
        <v>7.4656240641591154E-2</v>
      </c>
      <c r="AB72">
        <f t="shared" si="26"/>
        <v>0.22829065477731403</v>
      </c>
      <c r="AC72">
        <f t="shared" si="27"/>
        <v>-3.5467942603476299E-2</v>
      </c>
      <c r="AD72">
        <f t="shared" si="28"/>
        <v>1.8160661083559626E-2</v>
      </c>
      <c r="AE72">
        <f t="shared" si="29"/>
        <v>-4.5754215094564898E-2</v>
      </c>
      <c r="AF72">
        <f t="shared" si="30"/>
        <v>8.2271485935987654E-2</v>
      </c>
      <c r="AG72">
        <f t="shared" si="31"/>
        <v>-5.8124174372519155E-3</v>
      </c>
      <c r="AH72">
        <f t="shared" si="32"/>
        <v>9.2458609483929477E-2</v>
      </c>
      <c r="AI72">
        <f t="shared" si="33"/>
        <v>8.0415159000537528E-3</v>
      </c>
      <c r="AJ72">
        <f t="shared" si="34"/>
        <v>3.8867280820426675E-2</v>
      </c>
      <c r="AK72">
        <f t="shared" si="35"/>
        <v>1.117098530634264E-2</v>
      </c>
      <c r="AL72">
        <f t="shared" si="36"/>
        <v>1.7974908794212707E-2</v>
      </c>
      <c r="AM72">
        <f t="shared" si="37"/>
        <v>3.3205238437827855E-2</v>
      </c>
    </row>
    <row r="73" spans="1:39" x14ac:dyDescent="0.2">
      <c r="A73" s="46">
        <v>42103</v>
      </c>
      <c r="B73">
        <v>-1.49407347149388E-3</v>
      </c>
      <c r="C73">
        <v>6.8798502056577303E-3</v>
      </c>
      <c r="D73">
        <v>1.4487881094375999E-3</v>
      </c>
      <c r="E73">
        <v>7.6430152874917799E-3</v>
      </c>
      <c r="F73">
        <v>-2.4424930383433099E-3</v>
      </c>
      <c r="G73">
        <v>6.1385001651568204E-3</v>
      </c>
      <c r="H73">
        <v>1.16812646078201E-2</v>
      </c>
      <c r="I73">
        <v>3.1273426649440698E-3</v>
      </c>
      <c r="J73">
        <v>2.5823221687586401E-3</v>
      </c>
      <c r="K73">
        <v>-9.4450355756470195E-4</v>
      </c>
      <c r="L73">
        <v>3.9861812383736803E-3</v>
      </c>
      <c r="M73" cm="1">
        <f t="array" ref="M73">SUMPRODUCT(B73:K73,TRANSPOSE(Weight_1))</f>
        <v>3.7043044157113849E-3</v>
      </c>
      <c r="N73" cm="1">
        <f t="array" ref="N73">SUMPRODUCT(B73:K73,TRANSPOSE(Weight_2))</f>
        <v>2.909704064959055E-3</v>
      </c>
      <c r="O73">
        <f>SUMPRODUCT(B73:K73,Equally_Weight)</f>
        <v>3.4620013141864847E-3</v>
      </c>
      <c r="P73">
        <v>4.4574799999999998E-3</v>
      </c>
      <c r="Q73">
        <v>3.9573777651660197E-3</v>
      </c>
      <c r="R73">
        <v>3.0683181993160702E-3</v>
      </c>
      <c r="V73" s="46">
        <v>42103</v>
      </c>
      <c r="W73">
        <f t="shared" si="21"/>
        <v>3.2714067887671172E-2</v>
      </c>
      <c r="X73">
        <f t="shared" si="22"/>
        <v>-4.8476224397951961E-3</v>
      </c>
      <c r="Y73">
        <f t="shared" si="23"/>
        <v>-0.10064145996276386</v>
      </c>
      <c r="Z73">
        <f t="shared" si="24"/>
        <v>0.15110936157704669</v>
      </c>
      <c r="AA73">
        <f t="shared" si="25"/>
        <v>7.2031400255211819E-2</v>
      </c>
      <c r="AB73">
        <f t="shared" si="26"/>
        <v>0.23583051716452519</v>
      </c>
      <c r="AC73">
        <f t="shared" si="27"/>
        <v>-2.4200988418302316E-2</v>
      </c>
      <c r="AD73">
        <f t="shared" si="28"/>
        <v>2.1344798358733819E-2</v>
      </c>
      <c r="AE73">
        <f t="shared" si="29"/>
        <v>-4.3290045049759085E-2</v>
      </c>
      <c r="AF73">
        <f t="shared" si="30"/>
        <v>8.1249276667270331E-2</v>
      </c>
      <c r="AG73">
        <f t="shared" si="31"/>
        <v>-1.8494055482162208E-3</v>
      </c>
      <c r="AH73">
        <f t="shared" si="32"/>
        <v>9.650540873502278E-2</v>
      </c>
      <c r="AI73">
        <f t="shared" si="33"/>
        <v>1.097461839651559E-2</v>
      </c>
      <c r="AJ73">
        <f t="shared" si="34"/>
        <v>4.2463840711892242E-2</v>
      </c>
      <c r="AK73">
        <f t="shared" si="35"/>
        <v>1.5678259749925871E-2</v>
      </c>
      <c r="AL73">
        <f t="shared" si="36"/>
        <v>2.2003420063771761E-2</v>
      </c>
      <c r="AM73">
        <f t="shared" si="37"/>
        <v>3.6375440874555354E-2</v>
      </c>
    </row>
    <row r="74" spans="1:39" x14ac:dyDescent="0.2">
      <c r="A74" s="46">
        <v>42104</v>
      </c>
      <c r="B74">
        <v>9.4879471107378599E-4</v>
      </c>
      <c r="C74">
        <v>3.7415581867288302E-3</v>
      </c>
      <c r="D74">
        <v>5.7860490933761E-3</v>
      </c>
      <c r="E74">
        <v>4.2668501757641098E-3</v>
      </c>
      <c r="F74">
        <v>4.2847537623971199E-3</v>
      </c>
      <c r="G74">
        <v>-2.3205262257098799E-3</v>
      </c>
      <c r="H74">
        <v>7.2041800790398902E-3</v>
      </c>
      <c r="I74">
        <v>1.6789778396726299E-3</v>
      </c>
      <c r="J74">
        <v>-1.04416221968284E-3</v>
      </c>
      <c r="K74">
        <v>1.8594175248040499E-2</v>
      </c>
      <c r="L74">
        <v>6.3525674960296296E-3</v>
      </c>
      <c r="M74" cm="1">
        <f t="array" ref="M74">SUMPRODUCT(B74:K74,TRANSPOSE(Weight_1))</f>
        <v>1.9681591950256919E-3</v>
      </c>
      <c r="N74" cm="1">
        <f t="array" ref="N74">SUMPRODUCT(B74:K74,TRANSPOSE(Weight_2))</f>
        <v>3.4910022320327853E-3</v>
      </c>
      <c r="O74">
        <f>SUMPRODUCT(B74:K74,Equally_Weight)</f>
        <v>4.3140650650700246E-3</v>
      </c>
      <c r="P74">
        <v>5.2028700000000001E-3</v>
      </c>
      <c r="Q74">
        <v>4.9078619937013004E-3</v>
      </c>
      <c r="R74">
        <v>4.2949217206777997E-3</v>
      </c>
      <c r="V74" s="46">
        <v>42104</v>
      </c>
      <c r="W74">
        <f t="shared" si="21"/>
        <v>3.3693901533334403E-2</v>
      </c>
      <c r="X74">
        <f t="shared" si="22"/>
        <v>-1.12420191449214E-3</v>
      </c>
      <c r="Y74">
        <f t="shared" si="23"/>
        <v>-9.5437727297561392E-2</v>
      </c>
      <c r="Z74">
        <f t="shared" si="24"/>
        <v>0.15602097275881532</v>
      </c>
      <c r="AA74">
        <f t="shared" si="25"/>
        <v>7.6624790830863265E-2</v>
      </c>
      <c r="AB74">
        <f t="shared" si="26"/>
        <v>0.23296274003891226</v>
      </c>
      <c r="AC74">
        <f t="shared" si="27"/>
        <v>-1.7171156617918681E-2</v>
      </c>
      <c r="AD74">
        <f t="shared" si="28"/>
        <v>2.3059613641843058E-2</v>
      </c>
      <c r="AE74">
        <f t="shared" si="29"/>
        <v>-4.4289005439912654E-2</v>
      </c>
      <c r="AF74">
        <f t="shared" si="30"/>
        <v>0.10135421520443866</v>
      </c>
      <c r="AG74">
        <f t="shared" si="31"/>
        <v>4.4914134742408685E-3</v>
      </c>
      <c r="AH74">
        <f t="shared" si="32"/>
        <v>9.8663505937620188E-2</v>
      </c>
      <c r="AI74">
        <f t="shared" si="33"/>
        <v>1.450393304586628E-2</v>
      </c>
      <c r="AJ74">
        <f t="shared" si="34"/>
        <v>4.6961097548706032E-2</v>
      </c>
      <c r="AK74">
        <f t="shared" si="35"/>
        <v>2.0962701697230912E-2</v>
      </c>
      <c r="AL74">
        <f t="shared" si="36"/>
        <v>2.7019271806535405E-2</v>
      </c>
      <c r="AM74">
        <f t="shared" si="37"/>
        <v>4.0826592266344441E-2</v>
      </c>
    </row>
    <row r="75" spans="1:39" x14ac:dyDescent="0.2">
      <c r="A75" s="46">
        <v>42107</v>
      </c>
      <c r="B75">
        <v>1.8236887939049299E-4</v>
      </c>
      <c r="C75">
        <v>5.99675900286666E-3</v>
      </c>
      <c r="D75">
        <v>9.5874278681717896E-4</v>
      </c>
      <c r="E75">
        <v>-1.9669010337732798E-3</v>
      </c>
      <c r="F75">
        <v>-3.6567926090787998E-3</v>
      </c>
      <c r="G75">
        <v>-7.5789507264523105E-4</v>
      </c>
      <c r="H75">
        <v>-1.4795155871880499E-2</v>
      </c>
      <c r="I75">
        <v>-7.3622544465045099E-3</v>
      </c>
      <c r="J75">
        <v>-2.7869885806841501E-4</v>
      </c>
      <c r="K75">
        <v>-1.06743494382375E-2</v>
      </c>
      <c r="L75">
        <v>-5.5234087322462103E-3</v>
      </c>
      <c r="M75" cm="1">
        <f t="array" ref="M75">SUMPRODUCT(B75:K75,TRANSPOSE(Weight_1))</f>
        <v>-2.0469519003171309E-4</v>
      </c>
      <c r="N75" cm="1">
        <f t="array" ref="N75">SUMPRODUCT(B75:K75,TRANSPOSE(Weight_2))</f>
        <v>-4.8103567019610639E-3</v>
      </c>
      <c r="O75">
        <f>SUMPRODUCT(B75:K75,Equally_Weight)</f>
        <v>-3.2354176661113904E-3</v>
      </c>
      <c r="P75">
        <v>-4.5813E-3</v>
      </c>
      <c r="Q75">
        <v>-4.4754993157440897E-3</v>
      </c>
      <c r="R75">
        <v>-4.1529219374308798E-3</v>
      </c>
      <c r="V75" s="46">
        <v>42107</v>
      </c>
      <c r="W75">
        <f t="shared" si="21"/>
        <v>3.38824151317898E-2</v>
      </c>
      <c r="X75">
        <f t="shared" si="22"/>
        <v>4.865815520422867E-3</v>
      </c>
      <c r="Y75">
        <f t="shared" si="23"/>
        <v>-9.4570484743380923E-2</v>
      </c>
      <c r="Z75">
        <f t="shared" si="24"/>
        <v>0.15374719391243241</v>
      </c>
      <c r="AA75">
        <f t="shared" si="25"/>
        <v>7.2687797253002007E-2</v>
      </c>
      <c r="AB75">
        <f t="shared" si="26"/>
        <v>0.23202828365348172</v>
      </c>
      <c r="AC75">
        <f t="shared" si="27"/>
        <v>-3.1712262551136572E-2</v>
      </c>
      <c r="AD75">
        <f t="shared" si="28"/>
        <v>1.5527588452269203E-2</v>
      </c>
      <c r="AE75">
        <f t="shared" si="29"/>
        <v>-4.4555361002739935E-2</v>
      </c>
      <c r="AF75">
        <f t="shared" si="30"/>
        <v>8.9597975456070733E-2</v>
      </c>
      <c r="AG75">
        <f t="shared" si="31"/>
        <v>-1.0568031704091263E-3</v>
      </c>
      <c r="AH75">
        <f t="shared" si="32"/>
        <v>9.8438614802491387E-2</v>
      </c>
      <c r="AI75">
        <f t="shared" si="33"/>
        <v>9.6238072523733287E-3</v>
      </c>
      <c r="AJ75">
        <f t="shared" si="34"/>
        <v>4.3573741117965525E-2</v>
      </c>
      <c r="AK75">
        <f t="shared" si="35"/>
        <v>1.6285365271945462E-2</v>
      </c>
      <c r="AL75">
        <f t="shared" si="36"/>
        <v>2.2422847758309272E-2</v>
      </c>
      <c r="AM75">
        <f t="shared" si="37"/>
        <v>3.6504120678260144E-2</v>
      </c>
    </row>
    <row r="76" spans="1:39" x14ac:dyDescent="0.2">
      <c r="A76" s="46">
        <v>42108</v>
      </c>
      <c r="B76">
        <v>-1.6148995908072599E-2</v>
      </c>
      <c r="C76">
        <v>1.5627559538171399E-2</v>
      </c>
      <c r="D76">
        <v>-2.6341449468912899E-3</v>
      </c>
      <c r="E76">
        <v>-4.3358811759425199E-3</v>
      </c>
      <c r="F76">
        <v>2.8548873143896501E-3</v>
      </c>
      <c r="G76">
        <v>7.1921751892303201E-3</v>
      </c>
      <c r="H76">
        <v>-2.9859235413565101E-4</v>
      </c>
      <c r="I76">
        <v>9.0465123599847697E-4</v>
      </c>
      <c r="J76">
        <v>-4.9491613037723203E-3</v>
      </c>
      <c r="K76">
        <v>1.2509629342101201E-3</v>
      </c>
      <c r="L76">
        <v>1.5868817773074799E-3</v>
      </c>
      <c r="M76" cm="1">
        <f t="array" ref="M76">SUMPRODUCT(B76:K76,TRANSPOSE(Weight_1))</f>
        <v>4.6251966438074872E-3</v>
      </c>
      <c r="N76" cm="1">
        <f t="array" ref="N76">SUMPRODUCT(B76:K76,TRANSPOSE(Weight_2))</f>
        <v>-3.5790008960169678E-3</v>
      </c>
      <c r="O76">
        <f>SUMPRODUCT(B76:K76,Equally_Weight)</f>
        <v>-5.3653947681441618E-5</v>
      </c>
      <c r="P76">
        <v>1.6297600000000001E-3</v>
      </c>
      <c r="Q76">
        <v>1.4443572933471301E-3</v>
      </c>
      <c r="R76">
        <v>4.3846778926459598E-3</v>
      </c>
      <c r="V76" s="46">
        <v>42108</v>
      </c>
      <c r="W76">
        <f t="shared" si="21"/>
        <v>1.718625224039827E-2</v>
      </c>
      <c r="X76">
        <f t="shared" si="22"/>
        <v>2.0569415880341335E-2</v>
      </c>
      <c r="Y76">
        <f t="shared" si="23"/>
        <v>-9.6955517325760354E-2</v>
      </c>
      <c r="Z76">
        <f t="shared" si="24"/>
        <v>0.14874468317255096</v>
      </c>
      <c r="AA76">
        <f t="shared" si="25"/>
        <v>7.5750200037680182E-2</v>
      </c>
      <c r="AB76">
        <f t="shared" si="26"/>
        <v>0.24088924690760427</v>
      </c>
      <c r="AC76">
        <f t="shared" si="27"/>
        <v>-3.2001385866142096E-2</v>
      </c>
      <c r="AD76">
        <f t="shared" si="28"/>
        <v>1.64462867403532E-2</v>
      </c>
      <c r="AE76">
        <f t="shared" si="29"/>
        <v>-4.9284010637961839E-2</v>
      </c>
      <c r="AF76">
        <f t="shared" si="30"/>
        <v>9.0961022136556657E-2</v>
      </c>
      <c r="AG76">
        <f t="shared" si="31"/>
        <v>5.2840158520495173E-4</v>
      </c>
      <c r="AH76">
        <f t="shared" si="32"/>
        <v>0.1035191093971044</v>
      </c>
      <c r="AI76">
        <f t="shared" si="33"/>
        <v>6.0103627415770688E-3</v>
      </c>
      <c r="AJ76">
        <f t="shared" si="34"/>
        <v>4.3517749267057981E-2</v>
      </c>
      <c r="AK76">
        <f t="shared" si="35"/>
        <v>1.7941666508850984E-2</v>
      </c>
      <c r="AL76">
        <f t="shared" si="36"/>
        <v>2.3899591655353714E-2</v>
      </c>
      <c r="AM76">
        <f t="shared" si="37"/>
        <v>4.1048857381834614E-2</v>
      </c>
    </row>
    <row r="77" spans="1:39" x14ac:dyDescent="0.2">
      <c r="A77" s="46">
        <v>42109</v>
      </c>
      <c r="B77">
        <v>2.3341892291013299E-3</v>
      </c>
      <c r="C77">
        <v>1.8559628142675599E-2</v>
      </c>
      <c r="D77">
        <v>1.46455805740852E-2</v>
      </c>
      <c r="E77">
        <v>3.8003942602731198E-3</v>
      </c>
      <c r="F77">
        <v>4.2699416421121397E-3</v>
      </c>
      <c r="G77">
        <v>-4.31038718203025E-3</v>
      </c>
      <c r="H77">
        <v>7.9604003167465999E-4</v>
      </c>
      <c r="I77">
        <v>2.71074158601858E-3</v>
      </c>
      <c r="J77">
        <v>-2.8016312527367999E-4</v>
      </c>
      <c r="K77">
        <v>-9.3706387116545501E-3</v>
      </c>
      <c r="L77">
        <v>7.1296540797465202E-3</v>
      </c>
      <c r="M77" cm="1">
        <f t="array" ref="M77">SUMPRODUCT(B77:K77,TRANSPOSE(Weight_1))</f>
        <v>4.8815702534714634E-3</v>
      </c>
      <c r="N77" cm="1">
        <f t="array" ref="N77">SUMPRODUCT(B77:K77,TRANSPOSE(Weight_2))</f>
        <v>9.6639096929783267E-4</v>
      </c>
      <c r="O77">
        <f>SUMPRODUCT(B77:K77,Equally_Weight)</f>
        <v>3.3155326446982153E-3</v>
      </c>
      <c r="P77">
        <v>5.1482000000000003E-3</v>
      </c>
      <c r="Q77">
        <v>5.1121346261433498E-3</v>
      </c>
      <c r="R77">
        <v>2.2136696912662401E-3</v>
      </c>
      <c r="V77" s="46">
        <v>42109</v>
      </c>
      <c r="W77">
        <f t="shared" si="21"/>
        <v>1.9560557434367798E-2</v>
      </c>
      <c r="X77">
        <f t="shared" si="22"/>
        <v>3.9510804732868055E-2</v>
      </c>
      <c r="Y77">
        <f t="shared" si="23"/>
        <v>-8.3729906592771575E-2</v>
      </c>
      <c r="Z77">
        <f t="shared" si="24"/>
        <v>0.15311036587299909</v>
      </c>
      <c r="AA77">
        <f t="shared" si="25"/>
        <v>8.0343590613331628E-2</v>
      </c>
      <c r="AB77">
        <f t="shared" si="26"/>
        <v>0.23554053380341466</v>
      </c>
      <c r="AC77">
        <f t="shared" si="27"/>
        <v>-3.1230820218685951E-2</v>
      </c>
      <c r="AD77">
        <f t="shared" si="28"/>
        <v>1.920160995977449E-2</v>
      </c>
      <c r="AE77">
        <f t="shared" si="29"/>
        <v>-4.955036620078912E-2</v>
      </c>
      <c r="AF77">
        <f t="shared" si="30"/>
        <v>8.073802054961754E-2</v>
      </c>
      <c r="AG77">
        <f t="shared" si="31"/>
        <v>7.6618229854692466E-3</v>
      </c>
      <c r="AH77">
        <f t="shared" si="32"/>
        <v>0.10890601545567469</v>
      </c>
      <c r="AI77">
        <f t="shared" si="33"/>
        <v>6.9825620711505554E-3</v>
      </c>
      <c r="AJ77">
        <f t="shared" si="34"/>
        <v>4.6977566430075113E-2</v>
      </c>
      <c r="AK77">
        <f t="shared" si="35"/>
        <v>2.3182233796371854E-2</v>
      </c>
      <c r="AL77">
        <f t="shared" si="36"/>
        <v>2.9133904211549044E-2</v>
      </c>
      <c r="AM77">
        <f t="shared" si="37"/>
        <v>4.3353395684548213E-2</v>
      </c>
    </row>
    <row r="78" spans="1:39" x14ac:dyDescent="0.2">
      <c r="A78" s="46">
        <v>42110</v>
      </c>
      <c r="B78">
        <v>4.5838414990120296E-3</v>
      </c>
      <c r="C78">
        <v>-6.2294465394043801E-3</v>
      </c>
      <c r="D78">
        <v>-2.36597842086427E-3</v>
      </c>
      <c r="E78">
        <v>-4.8113866676948698E-3</v>
      </c>
      <c r="F78">
        <v>-2.42963480246971E-3</v>
      </c>
      <c r="G78">
        <v>6.7544562666286201E-3</v>
      </c>
      <c r="H78">
        <v>-8.0515975271481192E-3</v>
      </c>
      <c r="I78">
        <v>-3.3043400951294701E-3</v>
      </c>
      <c r="J78">
        <v>-4.2744067104881697E-3</v>
      </c>
      <c r="K78">
        <v>3.9414126346948297E-3</v>
      </c>
      <c r="L78">
        <v>-5.2438384897757196E-4</v>
      </c>
      <c r="M78" cm="1">
        <f t="array" ref="M78">SUMPRODUCT(B78:K78,TRANSPOSE(Weight_1))</f>
        <v>3.702198919512175E-4</v>
      </c>
      <c r="N78" cm="1">
        <f t="array" ref="N78">SUMPRODUCT(B78:K78,TRANSPOSE(Weight_2))</f>
        <v>-2.9568378576826544E-3</v>
      </c>
      <c r="O78">
        <f>SUMPRODUCT(B78:K78,Equally_Weight)</f>
        <v>-1.618708036286351E-3</v>
      </c>
      <c r="P78">
        <v>-7.7839999999999995E-4</v>
      </c>
      <c r="Q78">
        <v>-6.8772155310015104E-4</v>
      </c>
      <c r="R78">
        <v>1.56408545848996E-3</v>
      </c>
      <c r="V78" s="46">
        <v>42110</v>
      </c>
      <c r="W78">
        <f t="shared" si="21"/>
        <v>2.4234061428291209E-2</v>
      </c>
      <c r="X78">
        <f t="shared" si="22"/>
        <v>3.303522774765133E-2</v>
      </c>
      <c r="Y78">
        <f t="shared" si="23"/>
        <v>-8.5897781861456357E-2</v>
      </c>
      <c r="Z78">
        <f t="shared" si="24"/>
        <v>0.14756230603225706</v>
      </c>
      <c r="AA78">
        <f t="shared" si="25"/>
        <v>7.7718750226952293E-2</v>
      </c>
      <c r="AB78">
        <f t="shared" si="26"/>
        <v>0.24388593830463678</v>
      </c>
      <c r="AC78">
        <f t="shared" si="27"/>
        <v>-3.9030959750990468E-2</v>
      </c>
      <c r="AD78">
        <f t="shared" si="28"/>
        <v>1.5833821214963795E-2</v>
      </c>
      <c r="AE78">
        <f t="shared" si="29"/>
        <v>-5.3612974493481458E-2</v>
      </c>
      <c r="AF78">
        <f t="shared" si="30"/>
        <v>8.4997655038606901E-2</v>
      </c>
      <c r="AG78">
        <f t="shared" si="31"/>
        <v>7.1334214002642948E-3</v>
      </c>
      <c r="AH78">
        <f t="shared" si="32"/>
        <v>0.10931655452090072</v>
      </c>
      <c r="AI78">
        <f t="shared" si="33"/>
        <v>4.0050779095923694E-3</v>
      </c>
      <c r="AJ78">
        <f t="shared" si="34"/>
        <v>4.5282815429483092E-2</v>
      </c>
      <c r="AK78">
        <f t="shared" si="35"/>
        <v>2.2385788745584723E-2</v>
      </c>
      <c r="AL78">
        <f t="shared" si="36"/>
        <v>2.842614664459675E-2</v>
      </c>
      <c r="AM78">
        <f t="shared" si="37"/>
        <v>4.4985289558804542E-2</v>
      </c>
    </row>
    <row r="79" spans="1:39" x14ac:dyDescent="0.2">
      <c r="A79" s="46">
        <v>42111</v>
      </c>
      <c r="B79">
        <v>-1.98337299630141E-2</v>
      </c>
      <c r="C79">
        <v>-1.52016285459468E-2</v>
      </c>
      <c r="D79">
        <v>-1.2808403982935399E-2</v>
      </c>
      <c r="E79">
        <v>-1.1254706211160599E-2</v>
      </c>
      <c r="F79">
        <v>-7.5097104480407097E-3</v>
      </c>
      <c r="G79">
        <v>-2.7147473718669199E-2</v>
      </c>
      <c r="H79">
        <v>-2.1043651307002201E-3</v>
      </c>
      <c r="I79">
        <v>-2.5197261731961899E-2</v>
      </c>
      <c r="J79">
        <v>-9.8522807539752604E-3</v>
      </c>
      <c r="K79">
        <v>2.6224816633264501E-2</v>
      </c>
      <c r="L79">
        <v>-1.1542497376704999E-2</v>
      </c>
      <c r="M79" cm="1">
        <f t="array" ref="M79">SUMPRODUCT(B79:K79,TRANSPOSE(Weight_1))</f>
        <v>-1.739241273322259E-2</v>
      </c>
      <c r="N79" cm="1">
        <f t="array" ref="N79">SUMPRODUCT(B79:K79,TRANSPOSE(Weight_2))</f>
        <v>-7.2045910940115223E-3</v>
      </c>
      <c r="O79">
        <f>SUMPRODUCT(B79:K79,Equally_Weight)</f>
        <v>-1.0468474385313968E-2</v>
      </c>
      <c r="P79">
        <v>-1.13112E-2</v>
      </c>
      <c r="Q79">
        <v>-1.13943698712759E-2</v>
      </c>
      <c r="R79">
        <v>-9.8344322672367906E-3</v>
      </c>
      <c r="V79" s="46">
        <v>42111</v>
      </c>
      <c r="W79">
        <f t="shared" si="21"/>
        <v>3.919679635001172E-3</v>
      </c>
      <c r="X79">
        <f t="shared" si="22"/>
        <v>1.7331409940553932E-2</v>
      </c>
      <c r="Y79">
        <f t="shared" si="23"/>
        <v>-9.7605972353072112E-2</v>
      </c>
      <c r="Z79">
        <f t="shared" si="24"/>
        <v>0.13464682941886208</v>
      </c>
      <c r="AA79">
        <f t="shared" si="25"/>
        <v>6.9625394468323609E-2</v>
      </c>
      <c r="AB79">
        <f t="shared" si="26"/>
        <v>0.21011757748548954</v>
      </c>
      <c r="AC79">
        <f t="shared" si="27"/>
        <v>-4.1053189490972919E-2</v>
      </c>
      <c r="AD79">
        <f t="shared" si="28"/>
        <v>-9.7624094543686812E-3</v>
      </c>
      <c r="AE79">
        <f t="shared" si="29"/>
        <v>-6.2937045170691208E-2</v>
      </c>
      <c r="AF79">
        <f t="shared" si="30"/>
        <v>0.11345151958951649</v>
      </c>
      <c r="AG79">
        <f t="shared" si="31"/>
        <v>-4.4914134742402023E-3</v>
      </c>
      <c r="AH79">
        <f t="shared" si="32"/>
        <v>9.0022863152876775E-2</v>
      </c>
      <c r="AI79">
        <f t="shared" si="33"/>
        <v>-3.2283681330573799E-3</v>
      </c>
      <c r="AJ79">
        <f t="shared" si="34"/>
        <v>3.4340299050750644E-2</v>
      </c>
      <c r="AK79">
        <f t="shared" si="35"/>
        <v>1.082137861192578E-2</v>
      </c>
      <c r="AL79">
        <f t="shared" si="36"/>
        <v>1.6707878744437021E-2</v>
      </c>
      <c r="AM79">
        <f t="shared" si="37"/>
        <v>3.4708452508379617E-2</v>
      </c>
    </row>
    <row r="80" spans="1:39" x14ac:dyDescent="0.2">
      <c r="A80" s="46">
        <v>42114</v>
      </c>
      <c r="B80">
        <v>2.2130944322976399E-2</v>
      </c>
      <c r="C80">
        <v>6.3654718306336202E-3</v>
      </c>
      <c r="D80">
        <v>3.0994746054162099E-2</v>
      </c>
      <c r="E80">
        <v>2.2845745577220099E-2</v>
      </c>
      <c r="F80">
        <v>9.8160238159070694E-3</v>
      </c>
      <c r="G80">
        <v>3.7144563578965298E-2</v>
      </c>
      <c r="H80">
        <v>6.3264981178383596E-3</v>
      </c>
      <c r="I80">
        <v>1.73144274872978E-2</v>
      </c>
      <c r="J80">
        <v>9.8791714271306806E-3</v>
      </c>
      <c r="K80">
        <v>7.8042122080170797E-3</v>
      </c>
      <c r="L80">
        <v>9.8195329087047405E-3</v>
      </c>
      <c r="M80" cm="1">
        <f t="array" ref="M80">SUMPRODUCT(B80:K80,TRANSPOSE(Weight_1))</f>
        <v>2.4894710305152591E-2</v>
      </c>
      <c r="N80" cm="1">
        <f t="array" ref="N80">SUMPRODUCT(B80:K80,TRANSPOSE(Weight_2))</f>
        <v>1.1236747171901131E-2</v>
      </c>
      <c r="O80">
        <f>SUMPRODUCT(B80:K80,Equally_Weight)</f>
        <v>1.7062180442014848E-2</v>
      </c>
      <c r="P80">
        <v>9.2351299999999994E-3</v>
      </c>
      <c r="Q80">
        <v>8.9128356962473402E-3</v>
      </c>
      <c r="R80">
        <v>5.7150609663030299E-3</v>
      </c>
      <c r="V80" s="46">
        <v>42114</v>
      </c>
      <c r="W80">
        <f t="shared" si="21"/>
        <v>2.6137370169743823E-2</v>
      </c>
      <c r="X80">
        <f t="shared" si="22"/>
        <v>2.3807204372949364E-2</v>
      </c>
      <c r="Y80">
        <f t="shared" si="23"/>
        <v>-6.9636498625362919E-2</v>
      </c>
      <c r="Z80">
        <f t="shared" si="24"/>
        <v>0.16056868220376486</v>
      </c>
      <c r="AA80">
        <f t="shared" si="25"/>
        <v>8.012486281452369E-2</v>
      </c>
      <c r="AB80">
        <f t="shared" si="26"/>
        <v>0.25506686678042279</v>
      </c>
      <c r="AC80">
        <f t="shared" si="27"/>
        <v>-3.4986414299180479E-2</v>
      </c>
      <c r="AD80">
        <f t="shared" si="28"/>
        <v>7.3829875023301295E-3</v>
      </c>
      <c r="AE80">
        <f t="shared" si="29"/>
        <v>-5.3679639601918905E-2</v>
      </c>
      <c r="AF80">
        <f t="shared" si="30"/>
        <v>0.12214113153173223</v>
      </c>
      <c r="AG80">
        <f t="shared" si="31"/>
        <v>5.2840158520477409E-3</v>
      </c>
      <c r="AH80">
        <f t="shared" si="32"/>
        <v>0.11715866655706075</v>
      </c>
      <c r="AI80">
        <f t="shared" si="33"/>
        <v>7.9721026823547092E-3</v>
      </c>
      <c r="AJ80">
        <f t="shared" si="34"/>
        <v>5.1988399871602198E-2</v>
      </c>
      <c r="AK80">
        <f t="shared" si="35"/>
        <v>2.0156445450186133E-2</v>
      </c>
      <c r="AL80">
        <f t="shared" si="36"/>
        <v>2.5769629018766338E-2</v>
      </c>
      <c r="AM80">
        <f t="shared" si="37"/>
        <v>4.0621874396814084E-2</v>
      </c>
    </row>
    <row r="81" spans="1:39" x14ac:dyDescent="0.2">
      <c r="A81" s="46">
        <v>42115</v>
      </c>
      <c r="B81">
        <v>-2.9567632639061398E-3</v>
      </c>
      <c r="C81">
        <v>-1.47059354506283E-2</v>
      </c>
      <c r="D81">
        <v>-6.2923660309811497E-3</v>
      </c>
      <c r="E81">
        <v>-5.4073798322625804E-3</v>
      </c>
      <c r="F81">
        <v>-4.2528455136637798E-3</v>
      </c>
      <c r="G81">
        <v>4.2873940804783999E-3</v>
      </c>
      <c r="H81">
        <v>8.9774723974134197E-4</v>
      </c>
      <c r="I81">
        <v>-3.0996313839483001E-3</v>
      </c>
      <c r="J81">
        <v>-6.6858819954016503E-3</v>
      </c>
      <c r="K81">
        <v>1.4424336658841901E-2</v>
      </c>
      <c r="L81">
        <v>-2.6281208935609E-3</v>
      </c>
      <c r="M81" cm="1">
        <f t="array" ref="M81">SUMPRODUCT(B81:K81,TRANSPOSE(Weight_1))</f>
        <v>-2.9094057080881709E-3</v>
      </c>
      <c r="N81" cm="1">
        <f t="array" ref="N81">SUMPRODUCT(B81:K81,TRANSPOSE(Weight_2))</f>
        <v>-2.7068121207809324E-3</v>
      </c>
      <c r="O81">
        <f>SUMPRODUCT(B81:K81,Equally_Weight)</f>
        <v>-2.379132549173026E-3</v>
      </c>
      <c r="P81">
        <v>-1.4806000000000001E-3</v>
      </c>
      <c r="Q81">
        <v>-1.09897183531104E-3</v>
      </c>
      <c r="R81">
        <v>1.59067404109913E-3</v>
      </c>
      <c r="V81" s="46">
        <v>42115</v>
      </c>
      <c r="W81">
        <f t="shared" si="21"/>
        <v>2.3103324889904631E-2</v>
      </c>
      <c r="X81">
        <f t="shared" si="22"/>
        <v>8.7511617115525464E-3</v>
      </c>
      <c r="Y81">
        <f t="shared" si="23"/>
        <v>-7.5490686317877365E-2</v>
      </c>
      <c r="Z81">
        <f t="shared" si="24"/>
        <v>0.15429304651766063</v>
      </c>
      <c r="AA81">
        <f t="shared" si="25"/>
        <v>7.5531258637506316E-2</v>
      </c>
      <c r="AB81">
        <f t="shared" si="26"/>
        <v>0.26044783303566166</v>
      </c>
      <c r="AC81">
        <f t="shared" si="27"/>
        <v>-3.4120076016304624E-2</v>
      </c>
      <c r="AD81">
        <f t="shared" si="28"/>
        <v>4.2604715786123126E-3</v>
      </c>
      <c r="AE81">
        <f t="shared" si="29"/>
        <v>-6.0006625861386387E-2</v>
      </c>
      <c r="AF81">
        <f t="shared" si="30"/>
        <v>0.13832727299167979</v>
      </c>
      <c r="AG81">
        <f t="shared" si="31"/>
        <v>2.6420079260240925E-3</v>
      </c>
      <c r="AH81">
        <f t="shared" si="32"/>
        <v>0.11390839875573944</v>
      </c>
      <c r="AI81">
        <f t="shared" si="33"/>
        <v>5.243711577405108E-3</v>
      </c>
      <c r="AJ81">
        <f t="shared" si="34"/>
        <v>4.9485580028115317E-2</v>
      </c>
      <c r="AK81">
        <f t="shared" si="35"/>
        <v>1.8646001817052449E-2</v>
      </c>
      <c r="AL81">
        <f t="shared" si="36"/>
        <v>2.4642337086957289E-2</v>
      </c>
      <c r="AM81">
        <f t="shared" si="37"/>
        <v>4.2277164599016981E-2</v>
      </c>
    </row>
    <row r="82" spans="1:39" x14ac:dyDescent="0.2">
      <c r="A82" s="46">
        <v>42116</v>
      </c>
      <c r="B82">
        <v>1.1530262216671699E-2</v>
      </c>
      <c r="C82">
        <v>1.01108061405217E-2</v>
      </c>
      <c r="D82">
        <v>8.2083248795530306E-3</v>
      </c>
      <c r="E82">
        <v>1.3474184258077801E-2</v>
      </c>
      <c r="F82">
        <v>8.1349865790545303E-3</v>
      </c>
      <c r="G82">
        <v>-3.5278002675261902E-3</v>
      </c>
      <c r="H82">
        <v>1.29632464725792E-3</v>
      </c>
      <c r="I82">
        <v>4.0849906368480796E-3</v>
      </c>
      <c r="J82">
        <v>6.02243238763944E-3</v>
      </c>
      <c r="K82">
        <v>-3.14310656407446E-3</v>
      </c>
      <c r="L82">
        <v>5.2700922266137804E-3</v>
      </c>
      <c r="M82" cm="1">
        <f t="array" ref="M82">SUMPRODUCT(B82:K82,TRANSPOSE(Weight_1))</f>
        <v>4.4113138265630117E-3</v>
      </c>
      <c r="N82" cm="1">
        <f t="array" ref="N82">SUMPRODUCT(B82:K82,TRANSPOSE(Weight_2))</f>
        <v>5.9914294317798015E-3</v>
      </c>
      <c r="O82">
        <f>SUMPRODUCT(B82:K82,Equally_Weight)</f>
        <v>5.6191404914023553E-3</v>
      </c>
      <c r="P82">
        <v>5.0874800000000001E-3</v>
      </c>
      <c r="Q82">
        <v>4.8526431148694302E-3</v>
      </c>
      <c r="R82">
        <v>2.7049019332752102E-3</v>
      </c>
      <c r="V82" s="46">
        <v>42116</v>
      </c>
      <c r="W82">
        <f t="shared" si="21"/>
        <v>3.4899974500633979E-2</v>
      </c>
      <c r="X82">
        <f t="shared" si="22"/>
        <v>1.8950449151644122E-2</v>
      </c>
      <c r="Y82">
        <f t="shared" si="23"/>
        <v>-6.7902013517001869E-2</v>
      </c>
      <c r="Z82">
        <f t="shared" si="24"/>
        <v>0.16984620371425763</v>
      </c>
      <c r="AA82">
        <f t="shared" si="25"/>
        <v>8.4280690991876073E-2</v>
      </c>
      <c r="AB82">
        <f t="shared" si="26"/>
        <v>0.25600122483307564</v>
      </c>
      <c r="AC82">
        <f t="shared" si="27"/>
        <v>-3.2867982064552992E-2</v>
      </c>
      <c r="AD82">
        <f t="shared" si="28"/>
        <v>8.3628662019676892E-3</v>
      </c>
      <c r="AE82">
        <f t="shared" si="29"/>
        <v>-5.4345579320807524E-2</v>
      </c>
      <c r="AF82">
        <f t="shared" si="30"/>
        <v>0.13474938906787459</v>
      </c>
      <c r="AG82">
        <f t="shared" si="31"/>
        <v>7.9260237780713894E-3</v>
      </c>
      <c r="AH82">
        <f t="shared" si="32"/>
        <v>0.11882219827669527</v>
      </c>
      <c r="AI82">
        <f t="shared" si="33"/>
        <v>1.1266558337061472E-2</v>
      </c>
      <c r="AJ82">
        <f t="shared" si="34"/>
        <v>5.5382786945994189E-2</v>
      </c>
      <c r="AK82">
        <f t="shared" si="35"/>
        <v>2.3828342978376771E-2</v>
      </c>
      <c r="AL82">
        <f t="shared" si="36"/>
        <v>2.9614560669225964E-2</v>
      </c>
      <c r="AM82">
        <f t="shared" si="37"/>
        <v>4.5096422116549517E-2</v>
      </c>
    </row>
    <row r="83" spans="1:39" x14ac:dyDescent="0.2">
      <c r="A83" s="46">
        <v>42117</v>
      </c>
      <c r="B83">
        <v>1.5077077474239401E-2</v>
      </c>
      <c r="C83">
        <v>-2.2242293178434901E-3</v>
      </c>
      <c r="D83">
        <v>8.1415960098958299E-3</v>
      </c>
      <c r="E83">
        <v>8.1635247456681697E-3</v>
      </c>
      <c r="F83">
        <v>9.6834475003684198E-3</v>
      </c>
      <c r="G83">
        <v>4.8743572949305698E-4</v>
      </c>
      <c r="H83">
        <v>2.9886027739789401E-4</v>
      </c>
      <c r="I83">
        <v>-3.0424290194093501E-2</v>
      </c>
      <c r="J83">
        <v>3.0987193858400498E-3</v>
      </c>
      <c r="K83">
        <v>-9.00897232796871E-3</v>
      </c>
      <c r="L83">
        <v>1.5727391874180701E-3</v>
      </c>
      <c r="M83" cm="1">
        <f t="array" ref="M83">SUMPRODUCT(B83:K83,TRANSPOSE(Weight_1))</f>
        <v>4.1109202333719274E-3</v>
      </c>
      <c r="N83" cm="1">
        <f t="array" ref="N83">SUMPRODUCT(B83:K83,TRANSPOSE(Weight_2))</f>
        <v>5.1953536630986417E-3</v>
      </c>
      <c r="O83">
        <f>SUMPRODUCT(B83:K83,Equally_Weight)</f>
        <v>3.2931692829971191E-4</v>
      </c>
      <c r="P83">
        <v>2.3577200000000002E-3</v>
      </c>
      <c r="Q83">
        <v>2.5801088361683201E-3</v>
      </c>
      <c r="R83">
        <v>3.1005669448223002E-3</v>
      </c>
      <c r="V83" s="46">
        <v>42117</v>
      </c>
      <c r="W83">
        <f t="shared" si="21"/>
        <v>5.0503241594268555E-2</v>
      </c>
      <c r="X83">
        <f t="shared" si="22"/>
        <v>1.6684069689211212E-2</v>
      </c>
      <c r="Y83">
        <f t="shared" si="23"/>
        <v>-6.0313248269419972E-2</v>
      </c>
      <c r="Z83">
        <f t="shared" si="24"/>
        <v>0.1793962721469049</v>
      </c>
      <c r="AA83">
        <f t="shared" si="25"/>
        <v>9.4780266138759117E-2</v>
      </c>
      <c r="AB83">
        <f t="shared" si="26"/>
        <v>0.25661344470634639</v>
      </c>
      <c r="AC83">
        <f t="shared" si="27"/>
        <v>-3.2578944721392444E-2</v>
      </c>
      <c r="AD83">
        <f t="shared" si="28"/>
        <v>-2.2315858260308907E-2</v>
      </c>
      <c r="AE83">
        <f t="shared" si="29"/>
        <v>-5.1415261635143539E-2</v>
      </c>
      <c r="AF83">
        <f t="shared" si="30"/>
        <v>0.12452646322258265</v>
      </c>
      <c r="AG83">
        <f t="shared" si="31"/>
        <v>9.5112285336855784E-3</v>
      </c>
      <c r="AH83">
        <f t="shared" si="32"/>
        <v>0.12342158708913664</v>
      </c>
      <c r="AI83">
        <f t="shared" si="33"/>
        <v>1.6520445755286994E-2</v>
      </c>
      <c r="AJ83">
        <f t="shared" si="34"/>
        <v>5.573034236357155E-2</v>
      </c>
      <c r="AK83">
        <f t="shared" si="35"/>
        <v>2.6242243539183807E-2</v>
      </c>
      <c r="AL83">
        <f t="shared" si="36"/>
        <v>3.2271078295056155E-2</v>
      </c>
      <c r="AM83">
        <f t="shared" si="37"/>
        <v>4.8336813537116052E-2</v>
      </c>
    </row>
    <row r="84" spans="1:39" x14ac:dyDescent="0.2">
      <c r="A84" s="46">
        <v>42118</v>
      </c>
      <c r="B84">
        <v>2.9060292278088401E-2</v>
      </c>
      <c r="C84">
        <v>-3.1847267716027501E-3</v>
      </c>
      <c r="D84">
        <v>0.10452213124882399</v>
      </c>
      <c r="E84">
        <v>4.7041524310085202E-3</v>
      </c>
      <c r="F84">
        <v>-3.9948545882684201E-4</v>
      </c>
      <c r="G84">
        <v>0.14131135990444399</v>
      </c>
      <c r="H84">
        <v>6.1713715543361101E-3</v>
      </c>
      <c r="I84">
        <v>-4.1965964497830896E-3</v>
      </c>
      <c r="J84">
        <v>-2.3871119523580699E-3</v>
      </c>
      <c r="K84">
        <v>-3.0303354828098402E-3</v>
      </c>
      <c r="L84">
        <v>-2.6171159382359899E-4</v>
      </c>
      <c r="M84" cm="1">
        <f t="array" ref="M84">SUMPRODUCT(B84:K84,TRANSPOSE(Weight_1))</f>
        <v>7.3690779253527905E-2</v>
      </c>
      <c r="N84" cm="1">
        <f t="array" ref="N84">SUMPRODUCT(B84:K84,TRANSPOSE(Weight_2))</f>
        <v>4.9194981715971345E-3</v>
      </c>
      <c r="O84">
        <f>SUMPRODUCT(B84:K84,Equally_Weight)</f>
        <v>2.7257105130132041E-2</v>
      </c>
      <c r="P84">
        <v>2.2528000000000001E-3</v>
      </c>
      <c r="Q84">
        <v>1.6083147932099901E-3</v>
      </c>
      <c r="R84">
        <v>4.2124409281876201E-3</v>
      </c>
      <c r="V84" s="46">
        <v>42118</v>
      </c>
      <c r="W84">
        <f t="shared" si="21"/>
        <v>8.1031172834077347E-2</v>
      </c>
      <c r="X84">
        <f t="shared" si="22"/>
        <v>1.3446208714209984E-2</v>
      </c>
      <c r="Y84">
        <f t="shared" si="23"/>
        <v>3.7904813727744902E-2</v>
      </c>
      <c r="Z84">
        <f t="shared" si="24"/>
        <v>0.18494433198764715</v>
      </c>
      <c r="AA84">
        <f t="shared" si="25"/>
        <v>9.4342917341826205E-2</v>
      </c>
      <c r="AB84">
        <f t="shared" si="26"/>
        <v>0.43418719945200812</v>
      </c>
      <c r="AC84">
        <f t="shared" si="27"/>
        <v>-2.6608629939780193E-2</v>
      </c>
      <c r="AD84">
        <f t="shared" si="28"/>
        <v>-2.6418804058542911E-2</v>
      </c>
      <c r="AE84">
        <f t="shared" si="29"/>
        <v>-5.3679639601918794E-2</v>
      </c>
      <c r="AF84">
        <f t="shared" si="30"/>
        <v>0.12111877077972055</v>
      </c>
      <c r="AG84">
        <f t="shared" si="31"/>
        <v>9.2470277410832136E-3</v>
      </c>
      <c r="AH84">
        <f t="shared" si="32"/>
        <v>0.20620739927197018</v>
      </c>
      <c r="AI84">
        <f t="shared" si="33"/>
        <v>2.1521216229571261E-2</v>
      </c>
      <c r="AJ84">
        <f t="shared" si="34"/>
        <v>8.4506495294445649E-2</v>
      </c>
      <c r="AK84">
        <f t="shared" si="35"/>
        <v>2.8554162065428823E-2</v>
      </c>
      <c r="AL84">
        <f t="shared" si="36"/>
        <v>3.3931295140881002E-2</v>
      </c>
      <c r="AM84">
        <f t="shared" si="37"/>
        <v>5.2752870436985511E-2</v>
      </c>
    </row>
    <row r="85" spans="1:39" x14ac:dyDescent="0.2">
      <c r="A85" s="46">
        <v>42121</v>
      </c>
      <c r="B85">
        <v>-1.3143636265945301E-2</v>
      </c>
      <c r="C85">
        <v>-4.1532791816657399E-3</v>
      </c>
      <c r="D85">
        <v>3.34228165323047E-3</v>
      </c>
      <c r="E85">
        <v>1.8191395259756299E-2</v>
      </c>
      <c r="F85">
        <v>9.9945435511194993E-4</v>
      </c>
      <c r="G85">
        <v>-1.46933463384426E-2</v>
      </c>
      <c r="H85">
        <v>-4.94647202741582E-3</v>
      </c>
      <c r="I85">
        <v>-6.3523339106363796E-3</v>
      </c>
      <c r="J85">
        <v>-7.0377931295176801E-3</v>
      </c>
      <c r="K85">
        <v>-9.7263320605220898E-3</v>
      </c>
      <c r="L85">
        <v>-2.3560209424084901E-3</v>
      </c>
      <c r="M85" cm="1">
        <f t="array" ref="M85">SUMPRODUCT(B85:K85,TRANSPOSE(Weight_1))</f>
        <v>-3.8190127015020735E-3</v>
      </c>
      <c r="N85" cm="1">
        <f t="array" ref="N85">SUMPRODUCT(B85:K85,TRANSPOSE(Weight_2))</f>
        <v>-5.0969091673349299E-3</v>
      </c>
      <c r="O85">
        <f>SUMPRODUCT(B85:K85,Equally_Weight)</f>
        <v>-3.7520061646046897E-3</v>
      </c>
      <c r="P85">
        <v>-4.1412999999999997E-3</v>
      </c>
      <c r="Q85">
        <v>-4.4623964202611301E-3</v>
      </c>
      <c r="R85">
        <v>9.5007389463619397E-4</v>
      </c>
      <c r="V85" s="46">
        <v>42121</v>
      </c>
      <c r="W85">
        <f t="shared" si="21"/>
        <v>6.6822492306197967E-2</v>
      </c>
      <c r="X85">
        <f t="shared" si="22"/>
        <v>9.2370836738191464E-3</v>
      </c>
      <c r="Y85">
        <f t="shared" si="23"/>
        <v>4.137378394446678E-2</v>
      </c>
      <c r="Z85">
        <f t="shared" si="24"/>
        <v>0.20650012269164231</v>
      </c>
      <c r="AA85">
        <f t="shared" si="25"/>
        <v>9.5436663136549305E-2</v>
      </c>
      <c r="AB85">
        <f t="shared" si="26"/>
        <v>0.41311419021629869</v>
      </c>
      <c r="AC85">
        <f t="shared" si="27"/>
        <v>-3.1423483123511065E-2</v>
      </c>
      <c r="AD85">
        <f t="shared" si="28"/>
        <v>-3.2603316904279755E-2</v>
      </c>
      <c r="AE85">
        <f t="shared" si="29"/>
        <v>-6.0339646532651114E-2</v>
      </c>
      <c r="AF85">
        <f t="shared" si="30"/>
        <v>0.11021439733583271</v>
      </c>
      <c r="AG85">
        <f t="shared" si="31"/>
        <v>6.8692206076617079E-3</v>
      </c>
      <c r="AH85">
        <f t="shared" si="32"/>
        <v>0.20160087789350478</v>
      </c>
      <c r="AI85">
        <f t="shared" si="33"/>
        <v>1.6314615377943653E-2</v>
      </c>
      <c r="AJ85">
        <f t="shared" si="34"/>
        <v>8.0437420238547164E-2</v>
      </c>
      <c r="AK85">
        <f t="shared" si="35"/>
        <v>2.4294610714067355E-2</v>
      </c>
      <c r="AL85">
        <f t="shared" si="36"/>
        <v>2.9317483830648472E-2</v>
      </c>
      <c r="AM85">
        <f t="shared" si="37"/>
        <v>5.3753063456690953E-2</v>
      </c>
    </row>
    <row r="86" spans="1:39" x14ac:dyDescent="0.2">
      <c r="A86" s="46">
        <v>42122</v>
      </c>
      <c r="B86">
        <v>-3.0912174363983899E-3</v>
      </c>
      <c r="C86">
        <v>6.7369808142019299E-3</v>
      </c>
      <c r="D86">
        <v>2.3527275971551399E-2</v>
      </c>
      <c r="E86">
        <v>-1.57556861782766E-2</v>
      </c>
      <c r="F86">
        <v>9.3849640902765596E-3</v>
      </c>
      <c r="G86">
        <v>-2.1091754951417199E-2</v>
      </c>
      <c r="H86">
        <v>1.59086386313189E-3</v>
      </c>
      <c r="I86">
        <v>2.2153044365684701E-3</v>
      </c>
      <c r="J86">
        <v>1.01354310843246E-2</v>
      </c>
      <c r="K86">
        <v>-9.5150659930281992E-3</v>
      </c>
      <c r="L86">
        <v>3.9359748097611497E-3</v>
      </c>
      <c r="M86" cm="1">
        <f t="array" ref="M86">SUMPRODUCT(B86:K86,TRANSPOSE(Weight_1))</f>
        <v>-2.0621384595296624E-3</v>
      </c>
      <c r="N86" cm="1">
        <f t="array" ref="N86">SUMPRODUCT(B86:K86,TRANSPOSE(Weight_2))</f>
        <v>4.1320899590490956E-3</v>
      </c>
      <c r="O86">
        <f>SUMPRODUCT(B86:K86,Equally_Weight)</f>
        <v>4.1370957009344636E-4</v>
      </c>
      <c r="P86">
        <v>2.7692300000000001E-3</v>
      </c>
      <c r="Q86">
        <v>2.3091301630413499E-3</v>
      </c>
      <c r="R86">
        <v>1.0102299660852401E-3</v>
      </c>
      <c r="V86" s="46">
        <v>42122</v>
      </c>
      <c r="W86">
        <f t="shared" si="21"/>
        <v>6.3524712016439056E-2</v>
      </c>
      <c r="X86">
        <f t="shared" si="22"/>
        <v>1.6036294543510854E-2</v>
      </c>
      <c r="Y86">
        <f t="shared" si="23"/>
        <v>6.5874472348867119E-2</v>
      </c>
      <c r="Z86">
        <f t="shared" si="24"/>
        <v>0.18749088538446057</v>
      </c>
      <c r="AA86">
        <f t="shared" si="25"/>
        <v>0.10571729688325826</v>
      </c>
      <c r="AB86">
        <f t="shared" si="26"/>
        <v>0.38330913199788608</v>
      </c>
      <c r="AC86">
        <f t="shared" si="27"/>
        <v>-2.9882609744134148E-2</v>
      </c>
      <c r="AD86">
        <f t="shared" si="28"/>
        <v>-3.0460238740296131E-2</v>
      </c>
      <c r="AE86">
        <f t="shared" si="29"/>
        <v>-5.0815783777410584E-2</v>
      </c>
      <c r="AF86">
        <f t="shared" si="30"/>
        <v>9.9650634078772171E-2</v>
      </c>
      <c r="AG86">
        <f t="shared" si="31"/>
        <v>1.0832232496697403E-2</v>
      </c>
      <c r="AH86">
        <f t="shared" si="32"/>
        <v>0.19912301051019599</v>
      </c>
      <c r="AI86">
        <f t="shared" si="33"/>
        <v>2.0514118795381675E-2</v>
      </c>
      <c r="AJ86">
        <f t="shared" si="34"/>
        <v>8.0884407539186798E-2</v>
      </c>
      <c r="AK86">
        <f t="shared" si="35"/>
        <v>2.7131118078895122E-2</v>
      </c>
      <c r="AL86">
        <f t="shared" si="36"/>
        <v>3.1694311879907566E-2</v>
      </c>
      <c r="AM86">
        <f t="shared" si="37"/>
        <v>5.4817596378249123E-2</v>
      </c>
    </row>
    <row r="87" spans="1:39" x14ac:dyDescent="0.2">
      <c r="A87" s="46">
        <v>42123</v>
      </c>
      <c r="B87">
        <v>-5.2801894050572501E-3</v>
      </c>
      <c r="C87">
        <v>1.3384365963655401E-2</v>
      </c>
      <c r="D87">
        <v>-2.0345007333292201E-3</v>
      </c>
      <c r="E87">
        <v>-1.4705698181694499E-2</v>
      </c>
      <c r="F87">
        <v>-1.5825224000713899E-3</v>
      </c>
      <c r="G87">
        <v>1.39753462381264E-4</v>
      </c>
      <c r="H87">
        <v>-3.4743487955517498E-3</v>
      </c>
      <c r="I87">
        <v>-8.5895618183079395E-3</v>
      </c>
      <c r="J87">
        <v>-7.7182575816703205E-4</v>
      </c>
      <c r="K87">
        <v>-3.8736941521475502E-3</v>
      </c>
      <c r="L87">
        <v>-6.5342394145321203E-3</v>
      </c>
      <c r="M87" cm="1">
        <f t="array" ref="M87">SUMPRODUCT(B87:K87,TRANSPOSE(Weight_1))</f>
        <v>-5.4300503134032015E-5</v>
      </c>
      <c r="N87" cm="1">
        <f t="array" ref="N87">SUMPRODUCT(B87:K87,TRANSPOSE(Weight_2))</f>
        <v>-2.8610659315364503E-3</v>
      </c>
      <c r="O87">
        <f>SUMPRODUCT(B87:K87,Equally_Weight)</f>
        <v>-2.6788221818289967E-3</v>
      </c>
      <c r="P87">
        <v>-3.7402999999999998E-3</v>
      </c>
      <c r="Q87">
        <v>-3.7860572635732802E-3</v>
      </c>
      <c r="R87">
        <v>-4.1699244201199798E-3</v>
      </c>
      <c r="V87" s="46">
        <v>42123</v>
      </c>
      <c r="W87">
        <f t="shared" si="21"/>
        <v>5.7909100100033362E-2</v>
      </c>
      <c r="X87">
        <f t="shared" si="22"/>
        <v>2.9635296142037637E-2</v>
      </c>
      <c r="Y87">
        <f t="shared" si="23"/>
        <v>6.3705949953236418E-2</v>
      </c>
      <c r="Z87">
        <f t="shared" si="24"/>
        <v>0.17002800283048347</v>
      </c>
      <c r="AA87">
        <f t="shared" si="25"/>
        <v>0.10396747449279409</v>
      </c>
      <c r="AB87">
        <f t="shared" si="26"/>
        <v>0.3835024542386265</v>
      </c>
      <c r="AC87">
        <f t="shared" si="27"/>
        <v>-3.3253135930513378E-2</v>
      </c>
      <c r="AD87">
        <f t="shared" si="28"/>
        <v>-3.8788160454943932E-2</v>
      </c>
      <c r="AE87">
        <f t="shared" si="29"/>
        <v>-5.1548388604736761E-2</v>
      </c>
      <c r="AF87">
        <f t="shared" si="30"/>
        <v>9.5390923848135856E-2</v>
      </c>
      <c r="AG87">
        <f t="shared" si="31"/>
        <v>4.2272126816380595E-3</v>
      </c>
      <c r="AH87">
        <f t="shared" si="32"/>
        <v>0.19905789752740577</v>
      </c>
      <c r="AI87">
        <f t="shared" si="33"/>
        <v>1.7594360617444238E-2</v>
      </c>
      <c r="AJ87">
        <f t="shared" si="34"/>
        <v>7.7988910412277734E-2</v>
      </c>
      <c r="AK87">
        <f t="shared" si="35"/>
        <v>2.3289339557944544E-2</v>
      </c>
      <c r="AL87">
        <f t="shared" si="36"/>
        <v>2.7788258136627331E-2</v>
      </c>
      <c r="AM87">
        <f t="shared" si="37"/>
        <v>5.0419086724339257E-2</v>
      </c>
    </row>
    <row r="88" spans="1:39" x14ac:dyDescent="0.2">
      <c r="A88" s="46">
        <v>42124</v>
      </c>
      <c r="B88">
        <v>-2.2479906638686101E-2</v>
      </c>
      <c r="C88">
        <v>-5.3459564011106801E-3</v>
      </c>
      <c r="D88">
        <v>-8.5608108983080602E-3</v>
      </c>
      <c r="E88">
        <v>-2.7130047082257899E-2</v>
      </c>
      <c r="F88">
        <v>-5.9467675782265395E-4</v>
      </c>
      <c r="G88">
        <v>-1.7677053413616101E-2</v>
      </c>
      <c r="H88">
        <v>-1.1853881804803601E-2</v>
      </c>
      <c r="I88">
        <v>-3.6950969320718101E-3</v>
      </c>
      <c r="J88">
        <v>-8.4263529062843495E-3</v>
      </c>
      <c r="K88">
        <v>-8.7104998748115392E-3</v>
      </c>
      <c r="L88">
        <v>-8.9450144698762692E-3</v>
      </c>
      <c r="M88" cm="1">
        <f t="array" ref="M88">SUMPRODUCT(B88:K88,TRANSPOSE(Weight_1))</f>
        <v>-1.151674088189102E-2</v>
      </c>
      <c r="N88" cm="1">
        <f t="array" ref="N88">SUMPRODUCT(B88:K88,TRANSPOSE(Weight_2))</f>
        <v>-1.0283950616344422E-2</v>
      </c>
      <c r="O88">
        <f>SUMPRODUCT(B88:K88,Equally_Weight)</f>
        <v>-1.1447428270977281E-2</v>
      </c>
      <c r="P88">
        <v>-1.01289E-2</v>
      </c>
      <c r="Q88">
        <v>-1.03216492470046E-2</v>
      </c>
      <c r="R88">
        <v>-9.7278756257411694E-3</v>
      </c>
      <c r="V88" s="46">
        <v>42124</v>
      </c>
      <c r="W88">
        <f t="shared" si="21"/>
        <v>3.4127402297568166E-2</v>
      </c>
      <c r="X88">
        <f t="shared" si="22"/>
        <v>2.4130910739817546E-2</v>
      </c>
      <c r="Y88">
        <f t="shared" si="23"/>
        <v>5.4599764464281719E-2</v>
      </c>
      <c r="Z88">
        <f t="shared" si="24"/>
        <v>0.13828508802613237</v>
      </c>
      <c r="AA88">
        <f t="shared" si="25"/>
        <v>0.10331097069432116</v>
      </c>
      <c r="AB88">
        <f t="shared" si="26"/>
        <v>0.35904620745718119</v>
      </c>
      <c r="AC88">
        <f t="shared" si="27"/>
        <v>-4.4712838992357673E-2</v>
      </c>
      <c r="AD88">
        <f t="shared" si="28"/>
        <v>-4.2339931374318018E-2</v>
      </c>
      <c r="AE88">
        <f t="shared" si="29"/>
        <v>-5.9540376596887268E-2</v>
      </c>
      <c r="AF88">
        <f t="shared" si="30"/>
        <v>8.5849521343086987E-2</v>
      </c>
      <c r="AG88">
        <f t="shared" si="31"/>
        <v>-4.7556142668426782E-3</v>
      </c>
      <c r="AH88">
        <f t="shared" si="32"/>
        <v>0.18524865841919769</v>
      </c>
      <c r="AI88">
        <f t="shared" si="33"/>
        <v>7.1294704653839247E-3</v>
      </c>
      <c r="AJ88">
        <f t="shared" si="34"/>
        <v>6.5648709683424178E-2</v>
      </c>
      <c r="AK88">
        <f t="shared" si="35"/>
        <v>1.2924544166496021E-2</v>
      </c>
      <c r="AL88">
        <f t="shared" si="36"/>
        <v>1.7179788235951232E-2</v>
      </c>
      <c r="AM88">
        <f t="shared" si="37"/>
        <v>4.0200740493780307E-2</v>
      </c>
    </row>
    <row r="89" spans="1:39" x14ac:dyDescent="0.2">
      <c r="A89" s="46">
        <v>42125</v>
      </c>
      <c r="B89">
        <v>4.3551096601863702E-3</v>
      </c>
      <c r="C89">
        <v>5.5329411244304698E-3</v>
      </c>
      <c r="D89">
        <v>4.1130290539226301E-4</v>
      </c>
      <c r="E89">
        <v>3.03634994354713E-2</v>
      </c>
      <c r="F89">
        <v>-5.9483700836771003E-4</v>
      </c>
      <c r="G89">
        <v>2.5842769715143099E-3</v>
      </c>
      <c r="H89">
        <v>9.3749538771456999E-3</v>
      </c>
      <c r="I89">
        <v>8.2485721057392603E-3</v>
      </c>
      <c r="J89">
        <v>1.5225506651528499E-2</v>
      </c>
      <c r="K89">
        <v>1.45927506175265E-2</v>
      </c>
      <c r="L89">
        <v>1.06185293336873E-2</v>
      </c>
      <c r="M89" cm="1">
        <f t="array" ref="M89">SUMPRODUCT(B89:K89,TRANSPOSE(Weight_1))</f>
        <v>4.2553040339078328E-3</v>
      </c>
      <c r="N89" cm="1">
        <f t="array" ref="N89">SUMPRODUCT(B89:K89,TRANSPOSE(Weight_2))</f>
        <v>9.3538850944227779E-3</v>
      </c>
      <c r="O89">
        <f>SUMPRODUCT(B89:K89,Equally_Weight)</f>
        <v>9.0094076340566966E-3</v>
      </c>
      <c r="P89">
        <v>1.0923E-2</v>
      </c>
      <c r="Q89">
        <v>1.0480787320619399E-2</v>
      </c>
      <c r="R89">
        <v>5.0607287449393398E-3</v>
      </c>
      <c r="V89" s="46">
        <v>42125</v>
      </c>
      <c r="W89">
        <f t="shared" si="21"/>
        <v>3.8631140537177755E-2</v>
      </c>
      <c r="X89">
        <f t="shared" si="22"/>
        <v>2.9797366772650324E-2</v>
      </c>
      <c r="Y89">
        <f t="shared" si="23"/>
        <v>5.5033524411431944E-2</v>
      </c>
      <c r="Z89">
        <f t="shared" si="24"/>
        <v>0.17284740665381926</v>
      </c>
      <c r="AA89">
        <f t="shared" si="25"/>
        <v>0.10265468049721416</v>
      </c>
      <c r="AB89">
        <f t="shared" si="26"/>
        <v>0.36255835927433666</v>
      </c>
      <c r="AC89">
        <f t="shared" si="27"/>
        <v>-3.5757065918481601E-2</v>
      </c>
      <c r="AD89">
        <f t="shared" si="28"/>
        <v>-3.4440603245471824E-2</v>
      </c>
      <c r="AE89">
        <f t="shared" si="29"/>
        <v>-4.5221402345269168E-2</v>
      </c>
      <c r="AF89">
        <f t="shared" si="30"/>
        <v>0.10169505261620726</v>
      </c>
      <c r="AG89">
        <f t="shared" si="31"/>
        <v>5.8124174372524706E-3</v>
      </c>
      <c r="AH89">
        <f t="shared" si="32"/>
        <v>0.19029225181655263</v>
      </c>
      <c r="AI89">
        <f t="shared" si="33"/>
        <v>1.6550043807324055E-2</v>
      </c>
      <c r="AJ89">
        <f t="shared" si="34"/>
        <v>7.5249573303668882E-2</v>
      </c>
      <c r="AK89">
        <f t="shared" si="35"/>
        <v>2.3988718962426603E-2</v>
      </c>
      <c r="AL89">
        <f t="shared" si="36"/>
        <v>2.7840633263285008E-2</v>
      </c>
      <c r="AM89">
        <f t="shared" si="37"/>
        <v>4.5464914281704294E-2</v>
      </c>
    </row>
    <row r="90" spans="1:39" x14ac:dyDescent="0.2">
      <c r="A90" s="46">
        <v>42128</v>
      </c>
      <c r="B90">
        <v>3.0482142985679399E-3</v>
      </c>
      <c r="C90">
        <v>1.7450085700900501E-2</v>
      </c>
      <c r="D90">
        <v>-8.6312687937962693E-3</v>
      </c>
      <c r="E90">
        <v>-1.9386825886157301E-3</v>
      </c>
      <c r="F90">
        <v>2.1822057538170001E-3</v>
      </c>
      <c r="G90">
        <v>4.02046562058E-4</v>
      </c>
      <c r="H90">
        <v>2.19707931641788E-3</v>
      </c>
      <c r="I90">
        <v>8.4983597633638795E-3</v>
      </c>
      <c r="J90">
        <v>1.9461448620636802E-2</v>
      </c>
      <c r="K90">
        <v>1.0207258869502101E-2</v>
      </c>
      <c r="L90">
        <v>2.3640661938533199E-3</v>
      </c>
      <c r="M90" cm="1">
        <f t="array" ref="M90">SUMPRODUCT(B90:K90,TRANSPOSE(Weight_1))</f>
        <v>1.2066312611131486E-3</v>
      </c>
      <c r="N90" cm="1">
        <f t="array" ref="N90">SUMPRODUCT(B90:K90,TRANSPOSE(Weight_2))</f>
        <v>8.2067326358968885E-3</v>
      </c>
      <c r="O90">
        <f>SUMPRODUCT(B90:K90,Equally_Weight)</f>
        <v>5.2876747502852107E-3</v>
      </c>
      <c r="P90">
        <v>2.9407499999999998E-3</v>
      </c>
      <c r="Q90">
        <v>2.9500784376725801E-3</v>
      </c>
      <c r="R90">
        <v>1.91898847487959E-3</v>
      </c>
      <c r="V90" s="46">
        <v>42128</v>
      </c>
      <c r="W90">
        <f t="shared" si="21"/>
        <v>4.1797110830701145E-2</v>
      </c>
      <c r="X90">
        <f t="shared" si="22"/>
        <v>4.7767419077394901E-2</v>
      </c>
      <c r="Y90">
        <f t="shared" si="23"/>
        <v>4.5927246475770733E-2</v>
      </c>
      <c r="Z90">
        <f t="shared" si="24"/>
        <v>0.17057362780743635</v>
      </c>
      <c r="AA90">
        <f t="shared" si="25"/>
        <v>0.10506089988546852</v>
      </c>
      <c r="AB90">
        <f t="shared" si="26"/>
        <v>0.36310617117828636</v>
      </c>
      <c r="AC90">
        <f t="shared" si="27"/>
        <v>-3.3638547712009026E-2</v>
      </c>
      <c r="AD90">
        <f t="shared" si="28"/>
        <v>-2.6234932118955223E-2</v>
      </c>
      <c r="AE90">
        <f t="shared" si="29"/>
        <v>-2.664002772292795E-2</v>
      </c>
      <c r="AF90">
        <f t="shared" si="30"/>
        <v>0.11294033921351065</v>
      </c>
      <c r="AG90">
        <f t="shared" si="31"/>
        <v>8.1902245706737542E-3</v>
      </c>
      <c r="AH90">
        <f t="shared" si="32"/>
        <v>0.1917284956574552</v>
      </c>
      <c r="AI90">
        <f t="shared" si="33"/>
        <v>2.4892598227860052E-2</v>
      </c>
      <c r="AJ90">
        <f t="shared" si="34"/>
        <v>8.0935143322681702E-2</v>
      </c>
      <c r="AK90">
        <f t="shared" si="35"/>
        <v>2.7000013787715327E-2</v>
      </c>
      <c r="AL90">
        <f t="shared" si="36"/>
        <v>3.0872843752838719E-2</v>
      </c>
      <c r="AM90">
        <f t="shared" si="37"/>
        <v>4.7471149403101931E-2</v>
      </c>
    </row>
    <row r="91" spans="1:39" x14ac:dyDescent="0.2">
      <c r="A91" s="46">
        <v>42129</v>
      </c>
      <c r="B91">
        <v>-1.77267353159417E-2</v>
      </c>
      <c r="C91">
        <v>-4.94449334940572E-3</v>
      </c>
      <c r="D91">
        <v>-1.32670251656378E-2</v>
      </c>
      <c r="E91">
        <v>-2.25329067945634E-2</v>
      </c>
      <c r="F91">
        <v>-8.5114970156411306E-3</v>
      </c>
      <c r="G91">
        <v>-4.3731232652884904E-3</v>
      </c>
      <c r="H91">
        <v>-8.47021927342528E-3</v>
      </c>
      <c r="I91">
        <v>-6.9803272527209003E-3</v>
      </c>
      <c r="J91">
        <v>-1.0879209061184E-2</v>
      </c>
      <c r="K91">
        <v>-4.43959677967087E-3</v>
      </c>
      <c r="L91">
        <v>-1.17924528301885E-2</v>
      </c>
      <c r="M91" cm="1">
        <f t="array" ref="M91">SUMPRODUCT(B91:K91,TRANSPOSE(Weight_1))</f>
        <v>-8.5183058619386839E-3</v>
      </c>
      <c r="N91" cm="1">
        <f t="array" ref="N91">SUMPRODUCT(B91:K91,TRANSPOSE(Weight_2))</f>
        <v>-1.0902330508470146E-2</v>
      </c>
      <c r="O91">
        <f>SUMPRODUCT(B91:K91,Equally_Weight)</f>
        <v>-1.0212513327347929E-2</v>
      </c>
      <c r="P91">
        <v>-1.18374E-2</v>
      </c>
      <c r="Q91">
        <v>-1.2019947637142E-2</v>
      </c>
      <c r="R91">
        <v>-9.7217491330834297E-3</v>
      </c>
      <c r="V91" s="46">
        <v>42129</v>
      </c>
      <c r="W91">
        <f t="shared" si="21"/>
        <v>2.3329449194092522E-2</v>
      </c>
      <c r="X91">
        <f t="shared" si="22"/>
        <v>4.258674004204277E-2</v>
      </c>
      <c r="Y91">
        <f t="shared" si="23"/>
        <v>3.2050903375350437E-2</v>
      </c>
      <c r="Z91">
        <f t="shared" si="24"/>
        <v>0.14419720135587744</v>
      </c>
      <c r="AA91">
        <f t="shared" si="25"/>
        <v>9.5655177333991537E-2</v>
      </c>
      <c r="AB91">
        <f t="shared" si="26"/>
        <v>0.3571451398680483</v>
      </c>
      <c r="AC91">
        <f t="shared" si="27"/>
        <v>-4.182384111027404E-2</v>
      </c>
      <c r="AD91">
        <f t="shared" si="28"/>
        <v>-3.3032130960032879E-2</v>
      </c>
      <c r="AE91">
        <f t="shared" si="29"/>
        <v>-3.722941435311844E-2</v>
      </c>
      <c r="AF91">
        <f t="shared" si="30"/>
        <v>0.10799933286757257</v>
      </c>
      <c r="AG91">
        <f t="shared" si="31"/>
        <v>-3.6988110964329968E-3</v>
      </c>
      <c r="AH91">
        <f t="shared" si="32"/>
        <v>0.181576987827057</v>
      </c>
      <c r="AI91">
        <f t="shared" si="33"/>
        <v>1.3718880386295318E-2</v>
      </c>
      <c r="AJ91">
        <f t="shared" si="34"/>
        <v>6.989607876550008E-2</v>
      </c>
      <c r="AK91">
        <f t="shared" si="35"/>
        <v>1.4843003824504652E-2</v>
      </c>
      <c r="AL91">
        <f t="shared" si="36"/>
        <v>1.8481806150377977E-2</v>
      </c>
      <c r="AM91">
        <f t="shared" si="37"/>
        <v>3.7287897664462388E-2</v>
      </c>
    </row>
    <row r="92" spans="1:39" x14ac:dyDescent="0.2">
      <c r="A92" s="46">
        <v>42130</v>
      </c>
      <c r="B92">
        <v>-1.4658149049017501E-2</v>
      </c>
      <c r="C92">
        <v>-7.45348998887651E-3</v>
      </c>
      <c r="D92">
        <v>-2.7731300418255798E-2</v>
      </c>
      <c r="E92">
        <v>-6.2798528257513803E-3</v>
      </c>
      <c r="F92">
        <v>-8.9837309694100701E-3</v>
      </c>
      <c r="G92">
        <v>-4.9621223812912297E-3</v>
      </c>
      <c r="H92">
        <v>-3.31675464449732E-3</v>
      </c>
      <c r="I92">
        <v>-1.71000990779746E-3</v>
      </c>
      <c r="J92">
        <v>-5.39567510009619E-3</v>
      </c>
      <c r="K92">
        <v>-5.5360478162500499E-3</v>
      </c>
      <c r="L92">
        <v>-4.7732696897374496E-3</v>
      </c>
      <c r="M92" cm="1">
        <f t="array" ref="M92">SUMPRODUCT(B92:K92,TRANSPOSE(Weight_1))</f>
        <v>-1.0560481990679091E-2</v>
      </c>
      <c r="N92" cm="1">
        <f t="array" ref="N92">SUMPRODUCT(B92:K92,TRANSPOSE(Weight_2))</f>
        <v>-7.1339957131549853E-3</v>
      </c>
      <c r="O92">
        <f>SUMPRODUCT(B92:K92,Equally_Weight)</f>
        <v>-8.6027133101243512E-3</v>
      </c>
      <c r="P92">
        <v>-4.4556999999999999E-3</v>
      </c>
      <c r="Q92">
        <v>-3.9896564075602098E-3</v>
      </c>
      <c r="R92">
        <v>-3.38329329769626E-4</v>
      </c>
      <c r="V92" s="46">
        <v>42130</v>
      </c>
      <c r="W92">
        <f t="shared" si="21"/>
        <v>8.3293336015564101E-3</v>
      </c>
      <c r="X92">
        <f t="shared" si="22"/>
        <v>3.4815830212604038E-2</v>
      </c>
      <c r="Y92">
        <f t="shared" si="23"/>
        <v>3.4307897269163501E-3</v>
      </c>
      <c r="Z92">
        <f t="shared" si="24"/>
        <v>0.13701181132772589</v>
      </c>
      <c r="AA92">
        <f t="shared" si="25"/>
        <v>8.5812105985581644E-2</v>
      </c>
      <c r="AB92">
        <f t="shared" si="26"/>
        <v>0.35041081959484854</v>
      </c>
      <c r="AC92">
        <f t="shared" si="27"/>
        <v>-4.500187633551811E-2</v>
      </c>
      <c r="AD92">
        <f t="shared" si="28"/>
        <v>-3.4685655596613074E-2</v>
      </c>
      <c r="AE92">
        <f t="shared" si="29"/>
        <v>-4.2424211629198405E-2</v>
      </c>
      <c r="AF92">
        <f t="shared" si="30"/>
        <v>0.1018653955804445</v>
      </c>
      <c r="AG92">
        <f t="shared" si="31"/>
        <v>-8.454425363275786E-3</v>
      </c>
      <c r="AH92">
        <f t="shared" si="32"/>
        <v>0.16909896532650848</v>
      </c>
      <c r="AI92">
        <f t="shared" si="33"/>
        <v>6.4870142392752239E-3</v>
      </c>
      <c r="AJ92">
        <f t="shared" si="34"/>
        <v>6.0692069528254233E-2</v>
      </c>
      <c r="AK92">
        <f t="shared" si="35"/>
        <v>1.0321167852363811E-2</v>
      </c>
      <c r="AL92">
        <f t="shared" si="36"/>
        <v>1.4418413686486664E-2</v>
      </c>
      <c r="AM92">
        <f t="shared" si="37"/>
        <v>3.6936952745267426E-2</v>
      </c>
    </row>
    <row r="93" spans="1:39" x14ac:dyDescent="0.2">
      <c r="A93" s="46">
        <v>42131</v>
      </c>
      <c r="B93">
        <v>1.3007327343961201E-2</v>
      </c>
      <c r="C93">
        <v>9.0738190499277602E-3</v>
      </c>
      <c r="D93">
        <v>9.0753272894414892E-3</v>
      </c>
      <c r="E93">
        <v>6.18520527673038E-3</v>
      </c>
      <c r="F93">
        <v>1.81277826711978E-3</v>
      </c>
      <c r="G93">
        <v>1.8563585459302701E-2</v>
      </c>
      <c r="H93">
        <v>4.94127526294385E-3</v>
      </c>
      <c r="I93">
        <v>6.1534480492422203E-3</v>
      </c>
      <c r="J93">
        <v>1.0641249076969599E-2</v>
      </c>
      <c r="K93">
        <v>5.8762626238324503E-3</v>
      </c>
      <c r="L93">
        <v>3.7303490540900801E-3</v>
      </c>
      <c r="M93" cm="1">
        <f t="array" ref="M93">SUMPRODUCT(B93:K93,TRANSPOSE(Weight_1))</f>
        <v>1.0957484801665224E-2</v>
      </c>
      <c r="N93" cm="1">
        <f t="array" ref="N93">SUMPRODUCT(B93:K93,TRANSPOSE(Weight_2))</f>
        <v>7.4309343803010547E-3</v>
      </c>
      <c r="O93">
        <f>SUMPRODUCT(B93:K93,Equally_Weight)</f>
        <v>8.5330277699471428E-3</v>
      </c>
      <c r="P93">
        <v>3.7738099999999998E-3</v>
      </c>
      <c r="Q93">
        <v>3.8850257002032099E-3</v>
      </c>
      <c r="R93">
        <v>-2.0137408197109501E-3</v>
      </c>
      <c r="V93" s="46">
        <v>42131</v>
      </c>
      <c r="W93">
        <f t="shared" si="21"/>
        <v>2.144500331423016E-2</v>
      </c>
      <c r="X93">
        <f t="shared" si="22"/>
        <v>4.420556180595403E-2</v>
      </c>
      <c r="Y93">
        <f t="shared" si="23"/>
        <v>1.2537252555990808E-2</v>
      </c>
      <c r="Z93">
        <f t="shared" si="24"/>
        <v>0.14404446278285499</v>
      </c>
      <c r="AA93">
        <f t="shared" si="25"/>
        <v>8.7780442573487827E-2</v>
      </c>
      <c r="AB93">
        <f t="shared" si="26"/>
        <v>0.37547928624956461</v>
      </c>
      <c r="AC93">
        <f t="shared" si="27"/>
        <v>-4.0282967730897012E-2</v>
      </c>
      <c r="AD93">
        <f t="shared" si="28"/>
        <v>-2.874564392713852E-2</v>
      </c>
      <c r="AE93">
        <f t="shared" si="29"/>
        <v>-3.2234409155069144E-2</v>
      </c>
      <c r="AF93">
        <f t="shared" si="30"/>
        <v>0.10834024602098813</v>
      </c>
      <c r="AG93">
        <f t="shared" si="31"/>
        <v>-4.7556142668424561E-3</v>
      </c>
      <c r="AH93">
        <f t="shared" si="32"/>
        <v>0.18190934947071624</v>
      </c>
      <c r="AI93">
        <f t="shared" si="33"/>
        <v>1.396615319671235E-2</v>
      </c>
      <c r="AJ93">
        <f t="shared" si="34"/>
        <v>6.974298441290161E-2</v>
      </c>
      <c r="AK93">
        <f t="shared" si="35"/>
        <v>1.4133927978816629E-2</v>
      </c>
      <c r="AL93">
        <f t="shared" si="36"/>
        <v>1.8359455294417959E-2</v>
      </c>
      <c r="AM93">
        <f t="shared" si="37"/>
        <v>3.4848830476057691E-2</v>
      </c>
    </row>
    <row r="94" spans="1:39" x14ac:dyDescent="0.2">
      <c r="A94" s="46">
        <v>42132</v>
      </c>
      <c r="B94">
        <v>1.2748200243154199E-2</v>
      </c>
      <c r="C94">
        <v>1.5348943041303799E-2</v>
      </c>
      <c r="D94">
        <v>2.24839465923296E-2</v>
      </c>
      <c r="E94">
        <v>1.8840946215027798E-2</v>
      </c>
      <c r="F94">
        <v>8.2449488937075197E-3</v>
      </c>
      <c r="G94">
        <v>1.5952955117828099E-2</v>
      </c>
      <c r="H94">
        <v>1.8161801032055801E-2</v>
      </c>
      <c r="I94">
        <v>1.2546471565916401E-2</v>
      </c>
      <c r="J94">
        <v>2.06455168288768E-2</v>
      </c>
      <c r="K94">
        <v>2.8900645437816199E-2</v>
      </c>
      <c r="L94">
        <v>1.27422352004247E-2</v>
      </c>
      <c r="M94" cm="1">
        <f t="array" ref="M94">SUMPRODUCT(B94:K94,TRANSPOSE(Weight_1))</f>
        <v>1.5756201162013171E-2</v>
      </c>
      <c r="N94" cm="1">
        <f t="array" ref="N94">SUMPRODUCT(B94:K94,TRANSPOSE(Weight_2))</f>
        <v>1.6637545068290651E-2</v>
      </c>
      <c r="O94">
        <f>SUMPRODUCT(B94:K94,Equally_Weight)</f>
        <v>1.7387437496801623E-2</v>
      </c>
      <c r="P94">
        <v>1.34579E-2</v>
      </c>
      <c r="Q94">
        <v>1.28885165940018E-2</v>
      </c>
      <c r="R94">
        <v>1.43846262540625E-2</v>
      </c>
      <c r="V94" s="46">
        <v>42132</v>
      </c>
      <c r="W94">
        <f t="shared" si="21"/>
        <v>3.4466588753849337E-2</v>
      </c>
      <c r="X94">
        <f t="shared" si="22"/>
        <v>6.0233013497526411E-2</v>
      </c>
      <c r="Y94">
        <f t="shared" si="23"/>
        <v>3.5303086065203937E-2</v>
      </c>
      <c r="Z94">
        <f t="shared" si="24"/>
        <v>0.16559934297374723</v>
      </c>
      <c r="AA94">
        <f t="shared" si="25"/>
        <v>9.6749136730080787E-2</v>
      </c>
      <c r="AB94">
        <f t="shared" si="26"/>
        <v>0.39742224556860628</v>
      </c>
      <c r="AC94">
        <f t="shared" si="27"/>
        <v>-2.2852777943750402E-2</v>
      </c>
      <c r="AD94">
        <f t="shared" si="28"/>
        <v>-1.6559828765397855E-2</v>
      </c>
      <c r="AE94">
        <f t="shared" si="29"/>
        <v>-1.2254388362872182E-2</v>
      </c>
      <c r="AF94">
        <f t="shared" si="30"/>
        <v>0.1403719944957027</v>
      </c>
      <c r="AG94">
        <f t="shared" si="31"/>
        <v>7.9260237780716114E-3</v>
      </c>
      <c r="AH94">
        <f t="shared" si="32"/>
        <v>0.20053175093624098</v>
      </c>
      <c r="AI94">
        <f t="shared" si="33"/>
        <v>3.0836060768244078E-2</v>
      </c>
      <c r="AJ94">
        <f t="shared" si="34"/>
        <v>8.8343073692022989E-2</v>
      </c>
      <c r="AK94">
        <f t="shared" si="35"/>
        <v>2.7782040968162613E-2</v>
      </c>
      <c r="AL94">
        <f t="shared" si="36"/>
        <v>3.1484598032638811E-2</v>
      </c>
      <c r="AM94">
        <f t="shared" si="37"/>
        <v>4.9734744131909592E-2</v>
      </c>
    </row>
    <row r="95" spans="1:39" x14ac:dyDescent="0.2">
      <c r="A95" s="46">
        <v>42135</v>
      </c>
      <c r="B95">
        <v>-5.7746294556246802E-3</v>
      </c>
      <c r="C95">
        <v>-6.1076922740355101E-4</v>
      </c>
      <c r="D95">
        <v>-7.9581795312725304E-3</v>
      </c>
      <c r="E95">
        <v>-1.01865793891489E-2</v>
      </c>
      <c r="F95">
        <v>-6.7811061920489604E-3</v>
      </c>
      <c r="G95">
        <v>-1.9368588926698101E-3</v>
      </c>
      <c r="H95">
        <v>-4.3363049712393797E-3</v>
      </c>
      <c r="I95">
        <v>-4.3587778832431196E-3</v>
      </c>
      <c r="J95">
        <v>-1.4429232181754801E-2</v>
      </c>
      <c r="K95">
        <v>1.7630290920423099E-2</v>
      </c>
      <c r="L95">
        <v>-4.1939711664481499E-3</v>
      </c>
      <c r="M95" cm="1">
        <f t="array" ref="M95">SUMPRODUCT(B95:K95,TRANSPOSE(Weight_1))</f>
        <v>-4.5900312561367781E-3</v>
      </c>
      <c r="N95" cm="1">
        <f t="array" ref="N95">SUMPRODUCT(B95:K95,TRANSPOSE(Weight_2))</f>
        <v>-7.3341928443656605E-3</v>
      </c>
      <c r="O95">
        <f>SUMPRODUCT(B95:K95,Equally_Weight)</f>
        <v>-3.8742146803982637E-3</v>
      </c>
      <c r="P95">
        <v>-5.0895999999999997E-3</v>
      </c>
      <c r="Q95">
        <v>-4.7018372698526198E-3</v>
      </c>
      <c r="R95">
        <v>-3.1258706190450099E-3</v>
      </c>
      <c r="V95" s="46">
        <v>42135</v>
      </c>
      <c r="W95">
        <f t="shared" si="21"/>
        <v>2.8492927519571776E-2</v>
      </c>
      <c r="X95">
        <f t="shared" si="22"/>
        <v>5.9585455799004761E-2</v>
      </c>
      <c r="Y95">
        <f t="shared" si="23"/>
        <v>2.7063958237016461E-2</v>
      </c>
      <c r="Z95">
        <f t="shared" si="24"/>
        <v>0.15372587273060545</v>
      </c>
      <c r="AA95">
        <f t="shared" si="25"/>
        <v>8.931196436787614E-2</v>
      </c>
      <c r="AB95">
        <f t="shared" si="26"/>
        <v>0.39471563586546221</v>
      </c>
      <c r="AC95">
        <f t="shared" si="27"/>
        <v>-2.7089986300385616E-2</v>
      </c>
      <c r="AD95">
        <f t="shared" si="28"/>
        <v>-2.0846426033268028E-2</v>
      </c>
      <c r="AE95">
        <f t="shared" si="29"/>
        <v>-2.6506799129693781E-2</v>
      </c>
      <c r="AF95">
        <f t="shared" si="30"/>
        <v>0.16047708451616516</v>
      </c>
      <c r="AG95">
        <f t="shared" si="31"/>
        <v>3.6988110964335519E-3</v>
      </c>
      <c r="AH95">
        <f t="shared" si="32"/>
        <v>0.19502127267545899</v>
      </c>
      <c r="AI95">
        <f t="shared" si="33"/>
        <v>2.3275710307643527E-2</v>
      </c>
      <c r="AJ95">
        <f t="shared" si="34"/>
        <v>8.4126598978615519E-2</v>
      </c>
      <c r="AK95">
        <f t="shared" si="35"/>
        <v>2.2551041492451018E-2</v>
      </c>
      <c r="AL95">
        <f t="shared" si="36"/>
        <v>2.6634725306329932E-2</v>
      </c>
      <c r="AM95">
        <f t="shared" si="37"/>
        <v>4.6453409137436896E-2</v>
      </c>
    </row>
    <row r="96" spans="1:39" x14ac:dyDescent="0.2">
      <c r="A96" s="46">
        <v>42136</v>
      </c>
      <c r="B96">
        <v>-1.2917381453490501E-2</v>
      </c>
      <c r="C96">
        <v>-1.37503640928948E-3</v>
      </c>
      <c r="D96">
        <v>-4.2196998234444999E-4</v>
      </c>
      <c r="E96">
        <v>-3.56222272175255E-3</v>
      </c>
      <c r="F96">
        <v>-3.61439817794717E-3</v>
      </c>
      <c r="G96">
        <v>-4.2278319603536998E-3</v>
      </c>
      <c r="H96">
        <v>-5.5429133737199196E-3</v>
      </c>
      <c r="I96">
        <v>1.063448685505E-3</v>
      </c>
      <c r="J96">
        <v>-9.4410953006749398E-3</v>
      </c>
      <c r="K96">
        <v>-8.9559657890317893E-3</v>
      </c>
      <c r="L96">
        <v>-3.4219531455647002E-3</v>
      </c>
      <c r="M96" cm="1">
        <f t="array" ref="M96">SUMPRODUCT(B96:K96,TRANSPOSE(Weight_1))</f>
        <v>-2.9317295299007371E-3</v>
      </c>
      <c r="N96" cm="1">
        <f t="array" ref="N96">SUMPRODUCT(B96:K96,TRANSPOSE(Weight_2))</f>
        <v>-7.6302645782037534E-3</v>
      </c>
      <c r="O96">
        <f>SUMPRODUCT(B96:K96,Equally_Weight)</f>
        <v>-4.8995366483099503E-3</v>
      </c>
      <c r="P96">
        <v>-2.9496000000000001E-3</v>
      </c>
      <c r="Q96">
        <v>-2.800286896671E-3</v>
      </c>
      <c r="R96">
        <v>-2.3363833010077101E-3</v>
      </c>
      <c r="V96" s="46">
        <v>42136</v>
      </c>
      <c r="W96">
        <f t="shared" si="21"/>
        <v>1.5207492052584204E-2</v>
      </c>
      <c r="X96">
        <f t="shared" si="22"/>
        <v>5.812848721852748E-2</v>
      </c>
      <c r="Y96">
        <f t="shared" si="23"/>
        <v>2.6630568076692507E-2</v>
      </c>
      <c r="Z96">
        <f t="shared" si="24"/>
        <v>0.14961604421209063</v>
      </c>
      <c r="AA96">
        <f t="shared" si="25"/>
        <v>8.5374757188648731E-2</v>
      </c>
      <c r="AB96">
        <f t="shared" si="26"/>
        <v>0.3888190125245452</v>
      </c>
      <c r="AC96">
        <f t="shared" si="27"/>
        <v>-3.2482742226747296E-2</v>
      </c>
      <c r="AD96">
        <f t="shared" si="28"/>
        <v>-1.980514645212561E-2</v>
      </c>
      <c r="AE96">
        <f t="shared" si="29"/>
        <v>-3.5697641213669473E-2</v>
      </c>
      <c r="AF96">
        <f t="shared" si="30"/>
        <v>0.15008389144828294</v>
      </c>
      <c r="AG96">
        <f t="shared" si="31"/>
        <v>2.6420079260258689E-4</v>
      </c>
      <c r="AH96">
        <f t="shared" si="32"/>
        <v>0.19151779352149689</v>
      </c>
      <c r="AI96">
        <f t="shared" si="33"/>
        <v>1.5467845901546928E-2</v>
      </c>
      <c r="AJ96">
        <f t="shared" si="34"/>
        <v>7.8814880975512036E-2</v>
      </c>
      <c r="AK96">
        <f t="shared" si="35"/>
        <v>1.9534924940464826E-2</v>
      </c>
      <c r="AL96">
        <f t="shared" si="36"/>
        <v>2.3759853537387077E-2</v>
      </c>
      <c r="AM96">
        <f t="shared" si="37"/>
        <v>4.4008492867045668E-2</v>
      </c>
    </row>
    <row r="97" spans="1:39" x14ac:dyDescent="0.2">
      <c r="A97" s="46">
        <v>42137</v>
      </c>
      <c r="B97">
        <v>1.41074340240665E-3</v>
      </c>
      <c r="C97">
        <v>2.4478674782704101E-3</v>
      </c>
      <c r="D97">
        <v>5.9133153782309203E-3</v>
      </c>
      <c r="E97">
        <v>1.1119229997778E-3</v>
      </c>
      <c r="F97">
        <v>2.2164559926476299E-3</v>
      </c>
      <c r="G97">
        <v>-9.6283095964552201E-3</v>
      </c>
      <c r="H97">
        <v>7.9634721698318401E-4</v>
      </c>
      <c r="I97">
        <v>7.7466287173852903E-3</v>
      </c>
      <c r="J97">
        <v>-3.6604655285085099E-3</v>
      </c>
      <c r="K97">
        <v>-1.4814644073154401E-3</v>
      </c>
      <c r="L97">
        <v>1.5847860538826799E-3</v>
      </c>
      <c r="M97" cm="1">
        <f t="array" ref="M97">SUMPRODUCT(B97:K97,TRANSPOSE(Weight_1))</f>
        <v>-1.6717249592929822E-3</v>
      </c>
      <c r="N97" cm="1">
        <f t="array" ref="N97">SUMPRODUCT(B97:K97,TRANSPOSE(Weight_2))</f>
        <v>-3.6277497508052468E-4</v>
      </c>
      <c r="O97">
        <f>SUMPRODUCT(B97:K97,Equally_Weight)</f>
        <v>6.8730416534227147E-4</v>
      </c>
      <c r="P97">
        <v>-3.0499999999999999E-4</v>
      </c>
      <c r="Q97">
        <v>-2.5611049636253803E-4</v>
      </c>
      <c r="R97">
        <v>2.8348768285235602E-3</v>
      </c>
      <c r="V97" s="46">
        <v>42137</v>
      </c>
      <c r="W97">
        <f t="shared" si="21"/>
        <v>1.6639689324071227E-2</v>
      </c>
      <c r="X97">
        <f t="shared" si="22"/>
        <v>6.0718645530221105E-2</v>
      </c>
      <c r="Y97">
        <f t="shared" si="23"/>
        <v>3.2701358402662306E-2</v>
      </c>
      <c r="Z97">
        <f t="shared" si="24"/>
        <v>0.1508943287325637</v>
      </c>
      <c r="AA97">
        <f t="shared" si="25"/>
        <v>8.7780442573488049E-2</v>
      </c>
      <c r="AB97">
        <f t="shared" si="26"/>
        <v>0.37544703309851557</v>
      </c>
      <c r="AC97">
        <f t="shared" si="27"/>
        <v>-3.171226255113635E-2</v>
      </c>
      <c r="AD97">
        <f t="shared" si="28"/>
        <v>-1.2211940850998415E-2</v>
      </c>
      <c r="AE97">
        <f t="shared" si="29"/>
        <v>-3.9227436757066303E-2</v>
      </c>
      <c r="AF97">
        <f t="shared" si="30"/>
        <v>0.14838008309767536</v>
      </c>
      <c r="AG97">
        <f t="shared" si="31"/>
        <v>1.8494055482167759E-3</v>
      </c>
      <c r="AH97">
        <f t="shared" si="32"/>
        <v>0.18952590348662524</v>
      </c>
      <c r="AI97">
        <f t="shared" si="33"/>
        <v>1.5099459579055008E-2</v>
      </c>
      <c r="AJ97">
        <f t="shared" si="34"/>
        <v>7.9556354936839879E-2</v>
      </c>
      <c r="AK97">
        <f t="shared" si="35"/>
        <v>1.9223966788358027E-2</v>
      </c>
      <c r="AL97">
        <f t="shared" si="36"/>
        <v>2.3497657893141621E-2</v>
      </c>
      <c r="AM97">
        <f t="shared" si="37"/>
        <v>4.6968128352256278E-2</v>
      </c>
    </row>
    <row r="98" spans="1:39" x14ac:dyDescent="0.2">
      <c r="A98" s="46">
        <v>42138</v>
      </c>
      <c r="B98">
        <v>1.7998521100341201E-2</v>
      </c>
      <c r="C98">
        <v>8.0891579944890601E-3</v>
      </c>
      <c r="D98">
        <v>2.2884804321992001E-2</v>
      </c>
      <c r="E98">
        <v>2.3331436366748001E-2</v>
      </c>
      <c r="F98">
        <v>4.8262444962736597E-3</v>
      </c>
      <c r="G98">
        <v>1.2673656438710599E-2</v>
      </c>
      <c r="H98">
        <v>1.27299962434008E-2</v>
      </c>
      <c r="I98">
        <v>1.14061880980944E-2</v>
      </c>
      <c r="J98">
        <v>1.05365612806045E-2</v>
      </c>
      <c r="K98">
        <v>7.4166631215732905E-4</v>
      </c>
      <c r="L98">
        <v>1.0021097046413401E-2</v>
      </c>
      <c r="M98" cm="1">
        <f t="array" ref="M98">SUMPRODUCT(B98:K98,TRANSPOSE(Weight_1))</f>
        <v>1.3250788607338734E-2</v>
      </c>
      <c r="N98" cm="1">
        <f t="array" ref="N98">SUMPRODUCT(B98:K98,TRANSPOSE(Weight_2))</f>
        <v>1.0827596371884678E-2</v>
      </c>
      <c r="O98">
        <f>SUMPRODUCT(B98:K98,Equally_Weight)</f>
        <v>1.2521823265281154E-2</v>
      </c>
      <c r="P98">
        <v>1.077929E-2</v>
      </c>
      <c r="Q98">
        <v>1.0527087027546201E-2</v>
      </c>
      <c r="R98">
        <v>7.5140924149565899E-3</v>
      </c>
      <c r="V98" s="46">
        <v>42138</v>
      </c>
      <c r="W98">
        <f t="shared" si="21"/>
        <v>3.4937700223814927E-2</v>
      </c>
      <c r="X98">
        <f t="shared" si="22"/>
        <v>6.9298966241615467E-2</v>
      </c>
      <c r="Y98">
        <f t="shared" si="23"/>
        <v>5.6334526912762639E-2</v>
      </c>
      <c r="Z98">
        <f t="shared" si="24"/>
        <v>0.17774634652823873</v>
      </c>
      <c r="AA98">
        <f t="shared" si="25"/>
        <v>9.3030336947612424E-2</v>
      </c>
      <c r="AB98">
        <f t="shared" si="26"/>
        <v>0.39287897624564994</v>
      </c>
      <c r="AC98">
        <f t="shared" si="27"/>
        <v>-1.9385963290881159E-2</v>
      </c>
      <c r="AD98">
        <f t="shared" si="28"/>
        <v>-9.4504444729326398E-4</v>
      </c>
      <c r="AE98">
        <f t="shared" si="29"/>
        <v>-2.9104197767733653E-2</v>
      </c>
      <c r="AF98">
        <f t="shared" si="30"/>
        <v>0.14923179791886132</v>
      </c>
      <c r="AG98">
        <f t="shared" si="31"/>
        <v>1.1889035667107084E-2</v>
      </c>
      <c r="AH98">
        <f t="shared" si="32"/>
        <v>0.20528805977668019</v>
      </c>
      <c r="AI98">
        <f t="shared" si="33"/>
        <v>2.6090546804695247E-2</v>
      </c>
      <c r="AJ98">
        <f t="shared" si="34"/>
        <v>9.3074368818270026E-2</v>
      </c>
      <c r="AK98">
        <f t="shared" si="35"/>
        <v>3.021047750132011E-2</v>
      </c>
      <c r="AL98">
        <f t="shared" si="36"/>
        <v>3.4272106810272485E-2</v>
      </c>
      <c r="AM98">
        <f t="shared" si="37"/>
        <v>5.4835143624209381E-2</v>
      </c>
    </row>
    <row r="99" spans="1:39" x14ac:dyDescent="0.2">
      <c r="A99" s="46">
        <v>42139</v>
      </c>
      <c r="B99">
        <v>-4.9344900080494601E-3</v>
      </c>
      <c r="C99">
        <v>-2.5737951188589099E-3</v>
      </c>
      <c r="D99">
        <v>-8.6209884184157409E-3</v>
      </c>
      <c r="E99">
        <v>-1.39563479349813E-3</v>
      </c>
      <c r="F99">
        <v>-3.60220009163303E-3</v>
      </c>
      <c r="G99">
        <v>-1.45276182035504E-2</v>
      </c>
      <c r="H99">
        <v>4.6154629801644599E-3</v>
      </c>
      <c r="I99">
        <v>9.1967765932499102E-4</v>
      </c>
      <c r="J99">
        <v>-3.5670481329074201E-3</v>
      </c>
      <c r="K99">
        <v>2.8169682430361199E-3</v>
      </c>
      <c r="L99">
        <v>1.5665796344648199E-3</v>
      </c>
      <c r="M99" cm="1">
        <f t="array" ref="M99">SUMPRODUCT(B99:K99,TRANSPOSE(Weight_1))</f>
        <v>-8.4022501244543774E-3</v>
      </c>
      <c r="N99" cm="1">
        <f t="array" ref="N99">SUMPRODUCT(B99:K99,TRANSPOSE(Weight_2))</f>
        <v>-1.525433393848148E-3</v>
      </c>
      <c r="O99">
        <f>SUMPRODUCT(B99:K99,Equally_Weight)</f>
        <v>-3.0869665884387526E-3</v>
      </c>
      <c r="P99">
        <v>7.6840999999999997E-4</v>
      </c>
      <c r="Q99">
        <v>9.6318377255544198E-4</v>
      </c>
      <c r="R99">
        <v>2.01838728637793E-3</v>
      </c>
      <c r="V99" s="46">
        <v>42139</v>
      </c>
      <c r="W99">
        <f t="shared" si="21"/>
        <v>2.9830810483106873E-2</v>
      </c>
      <c r="X99">
        <f t="shared" si="22"/>
        <v>6.654680978170191E-2</v>
      </c>
      <c r="Y99">
        <f t="shared" si="23"/>
        <v>4.7227879190274935E-2</v>
      </c>
      <c r="Z99">
        <f t="shared" si="24"/>
        <v>0.17610264274910858</v>
      </c>
      <c r="AA99">
        <f t="shared" si="25"/>
        <v>8.9093022967702051E-2</v>
      </c>
      <c r="AB99">
        <f t="shared" si="26"/>
        <v>0.37264376227500096</v>
      </c>
      <c r="AC99">
        <f t="shared" si="27"/>
        <v>-1.4859975506620549E-2</v>
      </c>
      <c r="AD99">
        <f t="shared" si="28"/>
        <v>-2.6235924233564134E-5</v>
      </c>
      <c r="AE99">
        <f t="shared" si="29"/>
        <v>-3.2567429826333871E-2</v>
      </c>
      <c r="AF99">
        <f t="shared" si="30"/>
        <v>0.15246914739748596</v>
      </c>
      <c r="AG99">
        <f t="shared" si="31"/>
        <v>1.3474240422721495E-2</v>
      </c>
      <c r="AH99">
        <f t="shared" si="32"/>
        <v>0.19516092802641816</v>
      </c>
      <c r="AI99">
        <f t="shared" si="33"/>
        <v>2.4525314019487432E-2</v>
      </c>
      <c r="AJ99">
        <f t="shared" si="34"/>
        <v>8.9700084763049137E-2</v>
      </c>
      <c r="AK99">
        <f t="shared" si="35"/>
        <v>3.1002101534336912E-2</v>
      </c>
      <c r="AL99">
        <f t="shared" si="36"/>
        <v>3.5268300919958806E-2</v>
      </c>
      <c r="AM99">
        <f t="shared" si="37"/>
        <v>5.6964209467325055E-2</v>
      </c>
    </row>
    <row r="100" spans="1:39" x14ac:dyDescent="0.2">
      <c r="A100" s="46">
        <v>42142</v>
      </c>
      <c r="B100">
        <v>3.2936134055083701E-4</v>
      </c>
      <c r="C100">
        <v>8.1967090564152301E-3</v>
      </c>
      <c r="D100">
        <v>-6.0039324115332901E-3</v>
      </c>
      <c r="E100">
        <v>1.1027395201101201E-2</v>
      </c>
      <c r="F100">
        <v>-3.8158615377298301E-3</v>
      </c>
      <c r="G100">
        <v>-1.7840604826877501E-3</v>
      </c>
      <c r="H100">
        <v>1.09481145956127E-2</v>
      </c>
      <c r="I100">
        <v>-2.6331417141965902E-3</v>
      </c>
      <c r="J100">
        <v>3.9240489176248696E-3</v>
      </c>
      <c r="K100">
        <v>5.3223650796487797E-3</v>
      </c>
      <c r="L100">
        <v>2.6068821689260099E-3</v>
      </c>
      <c r="M100" cm="1">
        <f t="array" ref="M100">SUMPRODUCT(B100:K100,TRANSPOSE(Weight_1))</f>
        <v>-5.5432998650984896E-4</v>
      </c>
      <c r="N100" cm="1">
        <f t="array" ref="N100">SUMPRODUCT(B100:K100,TRANSPOSE(Weight_2))</f>
        <v>3.6150811760273065E-3</v>
      </c>
      <c r="O100">
        <f>SUMPRODUCT(B100:K100,Equally_Weight)</f>
        <v>2.5510998044806161E-3</v>
      </c>
      <c r="P100">
        <v>3.0479499999999998E-3</v>
      </c>
      <c r="Q100">
        <v>3.46068357645124E-3</v>
      </c>
      <c r="R100">
        <v>9.2415304417126001E-4</v>
      </c>
      <c r="V100" s="46">
        <v>42142</v>
      </c>
      <c r="W100">
        <f t="shared" si="21"/>
        <v>3.0169996939388044E-2</v>
      </c>
      <c r="X100">
        <f t="shared" si="22"/>
        <v>7.5288983676530252E-2</v>
      </c>
      <c r="Y100">
        <f t="shared" si="23"/>
        <v>4.094039378414327E-2</v>
      </c>
      <c r="Z100">
        <f t="shared" si="24"/>
        <v>0.18907199138776276</v>
      </c>
      <c r="AA100">
        <f t="shared" si="25"/>
        <v>8.4937194790349668E-2</v>
      </c>
      <c r="AB100">
        <f t="shared" si="26"/>
        <v>0.37019488278191837</v>
      </c>
      <c r="AC100">
        <f t="shared" si="27"/>
        <v>-4.0745496257422742E-3</v>
      </c>
      <c r="AD100">
        <f t="shared" si="28"/>
        <v>-2.659308555523654E-3</v>
      </c>
      <c r="AE100">
        <f t="shared" si="29"/>
        <v>-2.8771177096468814E-2</v>
      </c>
      <c r="AF100">
        <f t="shared" si="30"/>
        <v>0.15860300894296686</v>
      </c>
      <c r="AG100">
        <f t="shared" si="31"/>
        <v>1.6116248348745366E-2</v>
      </c>
      <c r="AH100">
        <f t="shared" si="32"/>
        <v>0.19449841448530814</v>
      </c>
      <c r="AI100">
        <f t="shared" si="33"/>
        <v>2.8229056196562796E-2</v>
      </c>
      <c r="AJ100">
        <f t="shared" si="34"/>
        <v>9.248001843623066E-2</v>
      </c>
      <c r="AK100">
        <f t="shared" si="35"/>
        <v>3.4144544389708598E-2</v>
      </c>
      <c r="AL100">
        <f t="shared" si="36"/>
        <v>3.8851036926172977E-2</v>
      </c>
      <c r="AM100">
        <f t="shared" si="37"/>
        <v>5.7941006159084374E-2</v>
      </c>
    </row>
    <row r="101" spans="1:39" x14ac:dyDescent="0.2">
      <c r="A101" s="46">
        <v>42143</v>
      </c>
      <c r="B101">
        <v>4.7744461344381098E-3</v>
      </c>
      <c r="C101">
        <v>8.8828746543265693E-3</v>
      </c>
      <c r="D101">
        <v>-2.5159199946500599E-3</v>
      </c>
      <c r="E101">
        <v>-9.2162493393943502E-4</v>
      </c>
      <c r="F101">
        <v>-1.00821743475898E-3</v>
      </c>
      <c r="G101">
        <v>-8.30119193952405E-3</v>
      </c>
      <c r="H101">
        <v>5.2214540670962803E-3</v>
      </c>
      <c r="I101">
        <v>1.5349149209271599E-3</v>
      </c>
      <c r="J101">
        <v>4.8686240565274297E-3</v>
      </c>
      <c r="K101">
        <v>3.97044449104821E-3</v>
      </c>
      <c r="L101">
        <v>-1.82007280291207E-3</v>
      </c>
      <c r="M101" cm="1">
        <f t="array" ref="M101">SUMPRODUCT(B101:K101,TRANSPOSE(Weight_1))</f>
        <v>-2.7139435414234364E-3</v>
      </c>
      <c r="N101" cm="1">
        <f t="array" ref="N101">SUMPRODUCT(B101:K101,TRANSPOSE(Weight_2))</f>
        <v>3.4409732811866893E-3</v>
      </c>
      <c r="O101">
        <f>SUMPRODUCT(B101:K101,Equally_Weight)</f>
        <v>1.6505804021491235E-3</v>
      </c>
      <c r="P101">
        <v>-6.4340000000000003E-4</v>
      </c>
      <c r="Q101">
        <v>-8.3274334511251804E-4</v>
      </c>
      <c r="R101">
        <v>-2.7698993216234099E-3</v>
      </c>
      <c r="V101" s="46">
        <v>42143</v>
      </c>
      <c r="W101">
        <f t="shared" si="21"/>
        <v>3.5088488099089377E-2</v>
      </c>
      <c r="X101">
        <f t="shared" si="22"/>
        <v>8.4840640935706979E-2</v>
      </c>
      <c r="Y101">
        <f t="shared" si="23"/>
        <v>3.8321471034182819E-2</v>
      </c>
      <c r="Z101">
        <f t="shared" si="24"/>
        <v>0.18797611299225081</v>
      </c>
      <c r="AA101">
        <f t="shared" si="25"/>
        <v>8.3843342194943604E-2</v>
      </c>
      <c r="AB101">
        <f t="shared" si="26"/>
        <v>0.35882063206539194</v>
      </c>
      <c r="AC101">
        <f t="shared" si="27"/>
        <v>1.1256293676391582E-3</v>
      </c>
      <c r="AD101">
        <f t="shared" si="28"/>
        <v>-1.1284754469776948E-3</v>
      </c>
      <c r="AE101">
        <f t="shared" si="29"/>
        <v>-2.4042629084887857E-2</v>
      </c>
      <c r="AF101">
        <f t="shared" si="30"/>
        <v>0.16320317787713634</v>
      </c>
      <c r="AG101">
        <f t="shared" si="31"/>
        <v>1.4266842800528812E-2</v>
      </c>
      <c r="AH101">
        <f t="shared" si="32"/>
        <v>0.1912566132280753</v>
      </c>
      <c r="AI101">
        <f t="shared" si="33"/>
        <v>3.1767164905874834E-2</v>
      </c>
      <c r="AJ101">
        <f t="shared" si="34"/>
        <v>9.4283244544401068E-2</v>
      </c>
      <c r="AK101">
        <f t="shared" si="35"/>
        <v>3.347917578984827E-2</v>
      </c>
      <c r="AL101">
        <f t="shared" si="36"/>
        <v>3.7985940638609383E-2</v>
      </c>
      <c r="AM101">
        <f t="shared" si="37"/>
        <v>5.501061608380664E-2</v>
      </c>
    </row>
    <row r="102" spans="1:39" x14ac:dyDescent="0.2">
      <c r="A102" s="46">
        <v>42144</v>
      </c>
      <c r="B102">
        <v>5.8803894124543898E-3</v>
      </c>
      <c r="C102">
        <v>-7.9092245489630307E-3</v>
      </c>
      <c r="D102">
        <v>0</v>
      </c>
      <c r="E102" s="1">
        <v>-7.7155018547547805E-5</v>
      </c>
      <c r="F102">
        <v>2.8257987732109801E-3</v>
      </c>
      <c r="G102">
        <v>5.0982759243289799E-3</v>
      </c>
      <c r="H102">
        <v>-3.4629166921429301E-3</v>
      </c>
      <c r="I102">
        <v>-1.2031394191601701E-3</v>
      </c>
      <c r="J102">
        <v>-4.09438291398733E-3</v>
      </c>
      <c r="K102">
        <v>1.18648132500116E-2</v>
      </c>
      <c r="L102">
        <v>0</v>
      </c>
      <c r="M102" cm="1">
        <f t="array" ref="M102">SUMPRODUCT(B102:K102,TRANSPOSE(Weight_1))</f>
        <v>1.4387909747025228E-3</v>
      </c>
      <c r="N102" cm="1">
        <f t="array" ref="N102">SUMPRODUCT(B102:K102,TRANSPOSE(Weight_2))</f>
        <v>3.6243950419200845E-5</v>
      </c>
      <c r="O102">
        <f>SUMPRODUCT(B102:K102,Equally_Weight)</f>
        <v>8.9224587672049422E-4</v>
      </c>
      <c r="P102">
        <v>-9.3050000000000001E-4</v>
      </c>
      <c r="Q102">
        <v>-8.58717975990686E-4</v>
      </c>
      <c r="R102">
        <v>1.2751424833123899E-4</v>
      </c>
      <c r="V102" s="46">
        <v>42144</v>
      </c>
      <c r="W102">
        <f t="shared" si="21"/>
        <v>4.1175211485460661E-2</v>
      </c>
      <c r="X102">
        <f t="shared" si="22"/>
        <v>7.6260392706705593E-2</v>
      </c>
      <c r="Y102">
        <f t="shared" si="23"/>
        <v>3.8321471034182819E-2</v>
      </c>
      <c r="Z102">
        <f t="shared" si="24"/>
        <v>0.18788445467321879</v>
      </c>
      <c r="AA102">
        <f t="shared" si="25"/>
        <v>8.6906065381670894E-2</v>
      </c>
      <c r="AB102">
        <f t="shared" si="26"/>
        <v>0.36574827457933234</v>
      </c>
      <c r="AC102">
        <f t="shared" si="27"/>
        <v>-2.3411852852301962E-3</v>
      </c>
      <c r="AD102">
        <f t="shared" si="28"/>
        <v>-2.330257152844073E-3</v>
      </c>
      <c r="AE102">
        <f t="shared" si="29"/>
        <v>-2.8038572269142747E-2</v>
      </c>
      <c r="AF102">
        <f t="shared" si="30"/>
        <v>0.1770043663544687</v>
      </c>
      <c r="AG102">
        <f t="shared" si="31"/>
        <v>1.4266842800528812E-2</v>
      </c>
      <c r="AH102">
        <f t="shared" si="32"/>
        <v>0.19297058249174248</v>
      </c>
      <c r="AI102">
        <f t="shared" si="33"/>
        <v>3.1804560223843703E-2</v>
      </c>
      <c r="AJ102">
        <f t="shared" si="34"/>
        <v>9.525961425731011E-2</v>
      </c>
      <c r="AK102">
        <f t="shared" si="35"/>
        <v>3.2517523416775829E-2</v>
      </c>
      <c r="AL102">
        <f t="shared" si="36"/>
        <v>3.709460345255744E-2</v>
      </c>
      <c r="AM102">
        <f t="shared" si="37"/>
        <v>5.5145144969497961E-2</v>
      </c>
    </row>
    <row r="103" spans="1:39" x14ac:dyDescent="0.2">
      <c r="A103" s="46">
        <v>42145</v>
      </c>
      <c r="B103">
        <v>7.7826423358244804E-3</v>
      </c>
      <c r="C103">
        <v>2.5573494348987099E-3</v>
      </c>
      <c r="D103">
        <v>-3.3629320500930802E-3</v>
      </c>
      <c r="E103">
        <v>1.0226383776317899E-2</v>
      </c>
      <c r="F103">
        <v>4.2260172440526898E-3</v>
      </c>
      <c r="G103">
        <v>1.83315712730121E-2</v>
      </c>
      <c r="H103">
        <v>-4.1808842324125798E-3</v>
      </c>
      <c r="I103">
        <v>9.8824448708967295E-4</v>
      </c>
      <c r="J103">
        <v>-4.5909151551118896E-3</v>
      </c>
      <c r="K103">
        <v>-2.7506921776285702E-3</v>
      </c>
      <c r="L103">
        <v>2.8653295128939701E-3</v>
      </c>
      <c r="M103" cm="1">
        <f t="array" ref="M103">SUMPRODUCT(B103:K103,TRANSPOSE(Weight_1))</f>
        <v>8.4547880546836946E-3</v>
      </c>
      <c r="N103" cm="1">
        <f t="array" ref="N103">SUMPRODUCT(B103:K103,TRANSPOSE(Weight_2))</f>
        <v>-1.5706228525634756E-4</v>
      </c>
      <c r="O103">
        <f>SUMPRODUCT(B103:K103,Equally_Weight)</f>
        <v>2.9226784935949433E-3</v>
      </c>
      <c r="P103">
        <v>2.3378700000000001E-3</v>
      </c>
      <c r="Q103">
        <v>2.30035107481896E-3</v>
      </c>
      <c r="R103">
        <v>3.8193963247317099E-3</v>
      </c>
      <c r="V103" s="46">
        <v>42145</v>
      </c>
      <c r="W103">
        <f t="shared" si="21"/>
        <v>4.9278305765378505E-2</v>
      </c>
      <c r="X103">
        <f t="shared" si="22"/>
        <v>7.9012766613797858E-2</v>
      </c>
      <c r="Y103">
        <f t="shared" si="23"/>
        <v>3.4829666480942212E-2</v>
      </c>
      <c r="Z103">
        <f t="shared" si="24"/>
        <v>0.20003221698862927</v>
      </c>
      <c r="AA103">
        <f t="shared" si="25"/>
        <v>9.1499349156639376E-2</v>
      </c>
      <c r="AB103">
        <f t="shared" si="26"/>
        <v>0.39078458641577662</v>
      </c>
      <c r="AC103">
        <f t="shared" si="27"/>
        <v>-6.512281292998634E-3</v>
      </c>
      <c r="AD103">
        <f t="shared" si="28"/>
        <v>-1.3443155295391751E-3</v>
      </c>
      <c r="AE103">
        <f t="shared" si="29"/>
        <v>-3.2500764717896535E-2</v>
      </c>
      <c r="AF103">
        <f t="shared" si="30"/>
        <v>0.17376678965090275</v>
      </c>
      <c r="AG103">
        <f t="shared" si="31"/>
        <v>1.7173051519155047E-2</v>
      </c>
      <c r="AH103">
        <f t="shared" si="32"/>
        <v>0.20305689592218279</v>
      </c>
      <c r="AI103">
        <f t="shared" si="33"/>
        <v>3.1642502641677117E-2</v>
      </c>
      <c r="AJ103">
        <f t="shared" si="34"/>
        <v>9.8460705976803009E-2</v>
      </c>
      <c r="AK103">
        <f t="shared" si="35"/>
        <v>3.493141515924636E-2</v>
      </c>
      <c r="AL103">
        <f t="shared" si="36"/>
        <v>3.9480285138298488E-2</v>
      </c>
      <c r="AM103">
        <f t="shared" si="37"/>
        <v>5.917516245825305E-2</v>
      </c>
    </row>
    <row r="104" spans="1:39" x14ac:dyDescent="0.2">
      <c r="A104" s="46">
        <v>42146</v>
      </c>
      <c r="B104">
        <v>-4.11267404928872E-3</v>
      </c>
      <c r="C104">
        <v>-2.7008272568190802E-3</v>
      </c>
      <c r="D104">
        <v>-1.09657161015158E-2</v>
      </c>
      <c r="E104">
        <v>8.7524516013630597E-3</v>
      </c>
      <c r="F104">
        <v>-5.8119567129675202E-3</v>
      </c>
      <c r="G104">
        <v>-9.2671963365614698E-3</v>
      </c>
      <c r="H104">
        <v>-1.0446984700370299E-2</v>
      </c>
      <c r="I104">
        <v>-6.6640645627891104E-3</v>
      </c>
      <c r="J104">
        <v>-4.6120888637732798E-3</v>
      </c>
      <c r="K104">
        <v>-8.56412023503938E-3</v>
      </c>
      <c r="L104">
        <v>-3.6363636363636498E-3</v>
      </c>
      <c r="M104" cm="1">
        <f t="array" ref="M104">SUMPRODUCT(B104:K104,TRANSPOSE(Weight_1))</f>
        <v>-6.4572437511723722E-3</v>
      </c>
      <c r="N104" cm="1">
        <f t="array" ref="N104">SUMPRODUCT(B104:K104,TRANSPOSE(Weight_2))</f>
        <v>-5.8787595492259337E-3</v>
      </c>
      <c r="O104">
        <f>SUMPRODUCT(B104:K104,Equally_Weight)</f>
        <v>-5.4393177217761605E-3</v>
      </c>
      <c r="P104">
        <v>-2.2339E-3</v>
      </c>
      <c r="Q104">
        <v>-2.0849081058049702E-3</v>
      </c>
      <c r="R104">
        <v>-4.0533674979566997E-3</v>
      </c>
      <c r="V104" s="46">
        <v>42146</v>
      </c>
      <c r="W104">
        <f t="shared" si="21"/>
        <v>4.4962966106775637E-2</v>
      </c>
      <c r="X104">
        <f t="shared" si="22"/>
        <v>7.6098539523271613E-2</v>
      </c>
      <c r="Y104">
        <f t="shared" si="23"/>
        <v>2.3482018144886041E-2</v>
      </c>
      <c r="Z104">
        <f t="shared" si="24"/>
        <v>0.21053544088789877</v>
      </c>
      <c r="AA104">
        <f t="shared" si="25"/>
        <v>8.5155602187108714E-2</v>
      </c>
      <c r="AB104">
        <f t="shared" si="26"/>
        <v>0.37789591259159816</v>
      </c>
      <c r="AC104">
        <f t="shared" si="27"/>
        <v>-1.6891232290336511E-2</v>
      </c>
      <c r="AD104">
        <f t="shared" si="28"/>
        <v>-7.9994214868467362E-3</v>
      </c>
      <c r="AE104">
        <f t="shared" si="29"/>
        <v>-3.6962957166650323E-2</v>
      </c>
      <c r="AF104">
        <f t="shared" si="30"/>
        <v>0.16371450973643631</v>
      </c>
      <c r="AG104">
        <f t="shared" si="31"/>
        <v>1.3474240422721717E-2</v>
      </c>
      <c r="AH104">
        <f t="shared" si="32"/>
        <v>0.19528846429868452</v>
      </c>
      <c r="AI104">
        <f t="shared" si="33"/>
        <v>2.5577724427884974E-2</v>
      </c>
      <c r="AJ104">
        <f t="shared" si="34"/>
        <v>9.2485829192108682E-2</v>
      </c>
      <c r="AK104">
        <f t="shared" si="35"/>
        <v>3.2619481870922007E-2</v>
      </c>
      <c r="AL104">
        <f t="shared" si="36"/>
        <v>3.7313064265989127E-2</v>
      </c>
      <c r="AM104">
        <f t="shared" si="37"/>
        <v>5.4881936280101851E-2</v>
      </c>
    </row>
    <row r="105" spans="1:39" x14ac:dyDescent="0.2">
      <c r="A105" s="46">
        <v>42149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cm="1">
        <f t="array" ref="M105">SUMPRODUCT(B105:K105,TRANSPOSE(Weight_1))</f>
        <v>0</v>
      </c>
      <c r="N105" cm="1">
        <f t="array" ref="N105">SUMPRODUCT(B105:K105,TRANSPOSE(Weight_2))</f>
        <v>0</v>
      </c>
      <c r="O105">
        <f>SUMPRODUCT(B105:K105,Equally_Weight)</f>
        <v>0</v>
      </c>
      <c r="P105">
        <v>0</v>
      </c>
      <c r="Q105">
        <v>0</v>
      </c>
      <c r="R105">
        <v>1.7743276961468201E-4</v>
      </c>
      <c r="V105" s="46">
        <v>42149</v>
      </c>
      <c r="W105">
        <f t="shared" si="21"/>
        <v>4.4962966106775637E-2</v>
      </c>
      <c r="X105">
        <f t="shared" si="22"/>
        <v>7.6098539523271613E-2</v>
      </c>
      <c r="Y105">
        <f t="shared" si="23"/>
        <v>2.3482018144886041E-2</v>
      </c>
      <c r="Z105">
        <f t="shared" si="24"/>
        <v>0.21053544088789877</v>
      </c>
      <c r="AA105">
        <f t="shared" si="25"/>
        <v>8.5155602187108714E-2</v>
      </c>
      <c r="AB105">
        <f t="shared" si="26"/>
        <v>0.37789591259159816</v>
      </c>
      <c r="AC105">
        <f t="shared" si="27"/>
        <v>-1.6891232290336511E-2</v>
      </c>
      <c r="AD105">
        <f t="shared" si="28"/>
        <v>-7.9994214868467362E-3</v>
      </c>
      <c r="AE105">
        <f t="shared" si="29"/>
        <v>-3.6962957166650323E-2</v>
      </c>
      <c r="AF105">
        <f t="shared" si="30"/>
        <v>0.16371450973643631</v>
      </c>
      <c r="AG105">
        <f t="shared" si="31"/>
        <v>1.3474240422721717E-2</v>
      </c>
      <c r="AH105">
        <f t="shared" si="32"/>
        <v>0.19528846429868452</v>
      </c>
      <c r="AI105">
        <f t="shared" si="33"/>
        <v>2.5577724427884974E-2</v>
      </c>
      <c r="AJ105">
        <f t="shared" si="34"/>
        <v>9.2485829192108682E-2</v>
      </c>
      <c r="AK105">
        <f t="shared" si="35"/>
        <v>3.2619481870922007E-2</v>
      </c>
      <c r="AL105">
        <f t="shared" si="36"/>
        <v>3.7313064265989127E-2</v>
      </c>
      <c r="AM105">
        <f t="shared" si="37"/>
        <v>5.5069106903672616E-2</v>
      </c>
    </row>
    <row r="106" spans="1:39" x14ac:dyDescent="0.2">
      <c r="A106" s="46">
        <v>42150</v>
      </c>
      <c r="B106">
        <v>-1.3218669897689101E-2</v>
      </c>
      <c r="C106">
        <v>-1.11328418632896E-2</v>
      </c>
      <c r="D106">
        <v>-6.6096717664243503E-3</v>
      </c>
      <c r="E106">
        <v>-2.2031440301680201E-2</v>
      </c>
      <c r="F106">
        <v>-3.8297071581037101E-3</v>
      </c>
      <c r="G106">
        <v>-5.0511040793344E-3</v>
      </c>
      <c r="H106">
        <v>-5.2293607104564304E-3</v>
      </c>
      <c r="I106">
        <v>-8.63466061204376E-3</v>
      </c>
      <c r="J106">
        <v>-6.7081686013811198E-3</v>
      </c>
      <c r="K106">
        <v>-1.1713025981983399E-2</v>
      </c>
      <c r="L106">
        <v>-1.0688216892596299E-2</v>
      </c>
      <c r="M106" cm="1">
        <f t="array" ref="M106">SUMPRODUCT(B106:K106,TRANSPOSE(Weight_1))</f>
        <v>-7.3572021924604792E-3</v>
      </c>
      <c r="N106" cm="1">
        <f t="array" ref="N106">SUMPRODUCT(B106:K106,TRANSPOSE(Weight_2))</f>
        <v>-7.5245237583313118E-3</v>
      </c>
      <c r="O106">
        <f>SUMPRODUCT(B106:K106,Equally_Weight)</f>
        <v>-9.4158650972386085E-3</v>
      </c>
      <c r="P106">
        <v>-1.0281999999999999E-2</v>
      </c>
      <c r="Q106">
        <v>-1.01425505968084E-2</v>
      </c>
      <c r="R106">
        <v>-1.25733166280448E-2</v>
      </c>
      <c r="V106" s="46">
        <v>42150</v>
      </c>
      <c r="W106">
        <f t="shared" si="21"/>
        <v>3.1149945602500173E-2</v>
      </c>
      <c r="X106">
        <f t="shared" si="22"/>
        <v>6.4118504653442265E-2</v>
      </c>
      <c r="Y106">
        <f t="shared" si="23"/>
        <v>1.6717137946110849E-2</v>
      </c>
      <c r="Z106">
        <f t="shared" si="24"/>
        <v>0.18386560158890886</v>
      </c>
      <c r="AA106">
        <f t="shared" si="25"/>
        <v>8.0999774009756331E-2</v>
      </c>
      <c r="AB106">
        <f t="shared" si="26"/>
        <v>0.37093601692660849</v>
      </c>
      <c r="AC106">
        <f t="shared" si="27"/>
        <v>-2.2032262654302692E-2</v>
      </c>
      <c r="AD106">
        <f t="shared" si="28"/>
        <v>-1.6565009809258902E-2</v>
      </c>
      <c r="AE106">
        <f t="shared" si="29"/>
        <v>-4.3423172019351974E-2</v>
      </c>
      <c r="AF106">
        <f t="shared" si="30"/>
        <v>0.15008389144828227</v>
      </c>
      <c r="AG106">
        <f t="shared" si="31"/>
        <v>2.6420079260245366E-3</v>
      </c>
      <c r="AH106">
        <f t="shared" si="32"/>
        <v>0.18649448538852353</v>
      </c>
      <c r="AI106">
        <f t="shared" si="33"/>
        <v>1.7860740474411996E-2</v>
      </c>
      <c r="AJ106">
        <f t="shared" si="34"/>
        <v>8.2199130003790977E-2</v>
      </c>
      <c r="AK106">
        <f t="shared" si="35"/>
        <v>2.2002088358325178E-2</v>
      </c>
      <c r="AL106">
        <f t="shared" si="36"/>
        <v>2.6792064026941009E-2</v>
      </c>
      <c r="AM106">
        <f t="shared" si="37"/>
        <v>4.1803388958104204E-2</v>
      </c>
    </row>
    <row r="107" spans="1:39" x14ac:dyDescent="0.2">
      <c r="A107" s="46">
        <v>42151</v>
      </c>
      <c r="B107">
        <v>1.2902278051671399E-2</v>
      </c>
      <c r="C107">
        <v>1.1258177371636899E-2</v>
      </c>
      <c r="D107">
        <v>2.1893233355213301E-2</v>
      </c>
      <c r="E107">
        <v>1.8670265379198799E-2</v>
      </c>
      <c r="F107">
        <v>3.0350764736521898E-3</v>
      </c>
      <c r="G107">
        <v>1.3984563400381201E-2</v>
      </c>
      <c r="H107">
        <v>3.07460580432827E-3</v>
      </c>
      <c r="I107">
        <v>8.9605045744094395E-3</v>
      </c>
      <c r="J107">
        <v>7.7977795663328698E-3</v>
      </c>
      <c r="K107">
        <v>1.33334430958291E-2</v>
      </c>
      <c r="L107">
        <v>9.4861660079050801E-3</v>
      </c>
      <c r="M107" cm="1">
        <f t="array" ref="M107">SUMPRODUCT(B107:K107,TRANSPOSE(Weight_1))</f>
        <v>1.3237810450464203E-2</v>
      </c>
      <c r="N107" cm="1">
        <f t="array" ref="N107">SUMPRODUCT(B107:K107,TRANSPOSE(Weight_2))</f>
        <v>7.1536963015306548E-3</v>
      </c>
      <c r="O107">
        <f>SUMPRODUCT(B107:K107,Equally_Weight)</f>
        <v>1.1490992707265349E-2</v>
      </c>
      <c r="P107">
        <v>9.1626399999999997E-3</v>
      </c>
      <c r="Q107">
        <v>8.85927325244972E-3</v>
      </c>
      <c r="R107">
        <v>6.9955197233231197E-3</v>
      </c>
      <c r="V107" s="46">
        <v>42151</v>
      </c>
      <c r="W107">
        <f t="shared" si="21"/>
        <v>4.4454128913629543E-2</v>
      </c>
      <c r="X107">
        <f t="shared" si="22"/>
        <v>7.6098539523271835E-2</v>
      </c>
      <c r="Y107">
        <f t="shared" si="23"/>
        <v>3.8976363503409717E-2</v>
      </c>
      <c r="Z107">
        <f t="shared" si="24"/>
        <v>0.20596868654387857</v>
      </c>
      <c r="AA107">
        <f t="shared" si="25"/>
        <v>8.4280690991876739E-2</v>
      </c>
      <c r="AB107">
        <f t="shared" si="26"/>
        <v>0.39010795857318481</v>
      </c>
      <c r="AC107">
        <f t="shared" si="27"/>
        <v>-1.9025397372613773E-2</v>
      </c>
      <c r="AD107">
        <f t="shared" si="28"/>
        <v>-7.7529360810204562E-3</v>
      </c>
      <c r="AE107">
        <f t="shared" si="29"/>
        <v>-3.5963996776496976E-2</v>
      </c>
      <c r="AF107">
        <f t="shared" si="30"/>
        <v>0.16541846957033779</v>
      </c>
      <c r="AG107">
        <f t="shared" si="31"/>
        <v>1.2153236459710115E-2</v>
      </c>
      <c r="AH107">
        <f t="shared" si="32"/>
        <v>0.20220107448661784</v>
      </c>
      <c r="AI107">
        <f t="shared" si="33"/>
        <v>2.5142207089017043E-2</v>
      </c>
      <c r="AJ107">
        <f t="shared" si="34"/>
        <v>9.4634672314473312E-2</v>
      </c>
      <c r="AK107">
        <f t="shared" si="35"/>
        <v>3.1366325573200626E-2</v>
      </c>
      <c r="AL107">
        <f t="shared" si="36"/>
        <v>3.5888695495602585E-2</v>
      </c>
      <c r="AM107">
        <f t="shared" si="37"/>
        <v>4.9091345113385421E-2</v>
      </c>
    </row>
    <row r="108" spans="1:39" x14ac:dyDescent="0.2">
      <c r="A108" s="46">
        <v>42152</v>
      </c>
      <c r="B108">
        <v>-1.26310012122266E-4</v>
      </c>
      <c r="C108">
        <v>-4.0620101487611696E-3</v>
      </c>
      <c r="D108">
        <v>-3.36072333229997E-3</v>
      </c>
      <c r="E108">
        <v>-1.9694320885681399E-3</v>
      </c>
      <c r="F108">
        <v>-6.0488303427685898E-4</v>
      </c>
      <c r="G108">
        <v>-1.1241959001811601E-2</v>
      </c>
      <c r="H108">
        <v>1.9780171048955301E-4</v>
      </c>
      <c r="I108">
        <v>-9.3154246100524097E-4</v>
      </c>
      <c r="J108" s="1">
        <v>-6.9046679350148702E-5</v>
      </c>
      <c r="K108">
        <v>1.09648822081376E-2</v>
      </c>
      <c r="L108">
        <v>-5.22056904202594E-4</v>
      </c>
      <c r="M108" cm="1">
        <f t="array" ref="M108">SUMPRODUCT(B108:K108,TRANSPOSE(Weight_1))</f>
        <v>-5.7829944468832965E-3</v>
      </c>
      <c r="N108" cm="1">
        <f t="array" ref="N108">SUMPRODUCT(B108:K108,TRANSPOSE(Weight_2))</f>
        <v>4.0698640003366409E-4</v>
      </c>
      <c r="O108">
        <f>SUMPRODUCT(B108:K108,Equally_Weight)</f>
        <v>-1.1203222839568235E-3</v>
      </c>
      <c r="P108">
        <v>-1.2668E-3</v>
      </c>
      <c r="Q108">
        <v>-1.29902573584683E-3</v>
      </c>
      <c r="R108">
        <v>-1.2544603033006699E-3</v>
      </c>
      <c r="V108" s="46">
        <v>42152</v>
      </c>
      <c r="W108">
        <f t="shared" si="21"/>
        <v>4.4322203899945345E-2</v>
      </c>
      <c r="X108">
        <f t="shared" si="22"/>
        <v>7.1727416334661287E-2</v>
      </c>
      <c r="Y108">
        <f t="shared" si="23"/>
        <v>3.5484651396875622E-2</v>
      </c>
      <c r="Z108">
        <f t="shared" si="24"/>
        <v>0.20359361311479063</v>
      </c>
      <c r="AA108">
        <f t="shared" si="25"/>
        <v>8.3624827997501816E-2</v>
      </c>
      <c r="AB108">
        <f t="shared" si="26"/>
        <v>0.37448042189481301</v>
      </c>
      <c r="AC108">
        <f t="shared" si="27"/>
        <v>-1.883135891826726E-2</v>
      </c>
      <c r="AD108">
        <f t="shared" si="28"/>
        <v>-8.6772563528687563E-3</v>
      </c>
      <c r="AE108">
        <f t="shared" si="29"/>
        <v>-3.6030560261293587E-2</v>
      </c>
      <c r="AF108">
        <f t="shared" si="30"/>
        <v>0.17819714581236457</v>
      </c>
      <c r="AG108">
        <f t="shared" si="31"/>
        <v>1.1624834874505385E-2</v>
      </c>
      <c r="AH108">
        <f t="shared" si="32"/>
        <v>0.19524875234882444</v>
      </c>
      <c r="AI108">
        <f t="shared" si="33"/>
        <v>2.5559426025402621E-2</v>
      </c>
      <c r="AJ108">
        <f t="shared" si="34"/>
        <v>9.3408328698287635E-2</v>
      </c>
      <c r="AK108">
        <f t="shared" si="35"/>
        <v>3.0059790711964407E-2</v>
      </c>
      <c r="AL108">
        <f t="shared" si="36"/>
        <v>3.4543049420681093E-2</v>
      </c>
      <c r="AM108">
        <f t="shared" si="37"/>
        <v>4.7775301666404424E-2</v>
      </c>
    </row>
    <row r="109" spans="1:39" x14ac:dyDescent="0.2">
      <c r="A109" s="46">
        <v>42153</v>
      </c>
      <c r="B109">
        <v>-1.5987559039768399E-2</v>
      </c>
      <c r="C109">
        <v>-6.34456640785041E-3</v>
      </c>
      <c r="D109">
        <v>-1.24340208208603E-2</v>
      </c>
      <c r="E109">
        <v>-1.1382230678160301E-2</v>
      </c>
      <c r="F109">
        <v>-2.0187783941530901E-3</v>
      </c>
      <c r="G109">
        <v>6.2357962736174699E-3</v>
      </c>
      <c r="H109">
        <v>-9.9849518176020596E-3</v>
      </c>
      <c r="I109">
        <v>-1.11271053613356E-2</v>
      </c>
      <c r="J109">
        <v>-1.20215933890249E-2</v>
      </c>
      <c r="K109">
        <v>-6.5799027776268795E-2</v>
      </c>
      <c r="L109">
        <v>-6.5291198746408796E-3</v>
      </c>
      <c r="M109" cm="1">
        <f t="array" ref="M109">SUMPRODUCT(B109:K109,TRANSPOSE(Weight_1))</f>
        <v>-2.2184514894881767E-3</v>
      </c>
      <c r="N109" cm="1">
        <f t="array" ref="N109">SUMPRODUCT(B109:K109,TRANSPOSE(Weight_2))</f>
        <v>-1.2942270729832551E-2</v>
      </c>
      <c r="O109">
        <f>SUMPRODUCT(B109:K109,Equally_Weight)</f>
        <v>-1.4086403741140639E-2</v>
      </c>
      <c r="P109">
        <v>-6.3185000000000003E-3</v>
      </c>
      <c r="Q109">
        <v>-6.1069180840065398E-3</v>
      </c>
      <c r="R109">
        <v>-6.7211879308900404E-3</v>
      </c>
      <c r="V109" s="46">
        <v>42153</v>
      </c>
      <c r="W109">
        <f t="shared" si="21"/>
        <v>2.7626041008553814E-2</v>
      </c>
      <c r="X109">
        <f t="shared" si="22"/>
        <v>6.4927770570612164E-2</v>
      </c>
      <c r="Y109">
        <f t="shared" si="23"/>
        <v>2.2609413681725643E-2</v>
      </c>
      <c r="Z109">
        <f t="shared" si="24"/>
        <v>0.18989403296755758</v>
      </c>
      <c r="AA109">
        <f t="shared" si="25"/>
        <v>8.1437229607372652E-2</v>
      </c>
      <c r="AB109">
        <f t="shared" si="26"/>
        <v>0.38305140178782482</v>
      </c>
      <c r="AC109">
        <f t="shared" si="27"/>
        <v>-2.8628280524410465E-2</v>
      </c>
      <c r="AD109">
        <f t="shared" si="28"/>
        <v>-1.9707808968518759E-2</v>
      </c>
      <c r="AE109">
        <f t="shared" si="29"/>
        <v>-4.761900890527837E-2</v>
      </c>
      <c r="AF109">
        <f t="shared" si="30"/>
        <v>0.10067291908913623</v>
      </c>
      <c r="AG109">
        <f t="shared" si="31"/>
        <v>5.0198150594460422E-3</v>
      </c>
      <c r="AH109">
        <f t="shared" si="32"/>
        <v>0.19259715097386731</v>
      </c>
      <c r="AI109">
        <f t="shared" si="33"/>
        <v>1.2286358284250065E-2</v>
      </c>
      <c r="AJ109">
        <f t="shared" si="34"/>
        <v>7.8006137526317687E-2</v>
      </c>
      <c r="AK109">
        <f t="shared" si="35"/>
        <v>2.3551357924350924E-2</v>
      </c>
      <c r="AL109">
        <f t="shared" si="36"/>
        <v>2.8225179763490704E-2</v>
      </c>
      <c r="AM109">
        <f t="shared" si="37"/>
        <v>4.0733006954559503E-2</v>
      </c>
    </row>
    <row r="110" spans="1:39" x14ac:dyDescent="0.2">
      <c r="A110" s="46">
        <v>42156</v>
      </c>
      <c r="B110">
        <v>7.1334530114255303E-3</v>
      </c>
      <c r="C110">
        <v>4.5607789751682601E-3</v>
      </c>
      <c r="D110">
        <v>7.8955956682615902E-3</v>
      </c>
      <c r="E110">
        <v>1.9957189319674798E-3</v>
      </c>
      <c r="F110">
        <v>-4.4500398587680101E-3</v>
      </c>
      <c r="G110">
        <v>3.9372886288235797E-3</v>
      </c>
      <c r="H110">
        <v>-9.9860878034052592E-4</v>
      </c>
      <c r="I110">
        <v>-6.28601880340529E-4</v>
      </c>
      <c r="J110">
        <v>2.4475951294797801E-3</v>
      </c>
      <c r="K110">
        <v>2.9102312437611501E-2</v>
      </c>
      <c r="L110">
        <v>1.05152471083069E-3</v>
      </c>
      <c r="M110" cm="1">
        <f t="array" ref="M110">SUMPRODUCT(B110:K110,TRANSPOSE(Weight_1))</f>
        <v>2.8756569422060101E-3</v>
      </c>
      <c r="N110" cm="1">
        <f t="array" ref="N110">SUMPRODUCT(B110:K110,TRANSPOSE(Weight_2))</f>
        <v>2.3507714801907151E-3</v>
      </c>
      <c r="O110">
        <f>SUMPRODUCT(B110:K110,Equally_Weight)</f>
        <v>5.0995492263288655E-3</v>
      </c>
      <c r="P110">
        <v>2.0594599999999999E-3</v>
      </c>
      <c r="Q110">
        <v>1.9971406581051898E-3</v>
      </c>
      <c r="R110">
        <v>-5.7887608117756996E-4</v>
      </c>
      <c r="V110" s="46">
        <v>42156</v>
      </c>
      <c r="W110">
        <f t="shared" si="21"/>
        <v>3.4956563085405623E-2</v>
      </c>
      <c r="X110">
        <f t="shared" si="22"/>
        <v>6.978467075670336E-2</v>
      </c>
      <c r="Y110">
        <f t="shared" si="23"/>
        <v>3.0683524138714668E-2</v>
      </c>
      <c r="Z110">
        <f t="shared" si="24"/>
        <v>0.19226872701618603</v>
      </c>
      <c r="AA110">
        <f t="shared" si="25"/>
        <v>7.6624790830864153E-2</v>
      </c>
      <c r="AB110">
        <f t="shared" si="26"/>
        <v>0.38849687434516245</v>
      </c>
      <c r="AC110">
        <f t="shared" si="27"/>
        <v>-2.9598300852453296E-2</v>
      </c>
      <c r="AD110">
        <f t="shared" si="28"/>
        <v>-2.0324022483084292E-2</v>
      </c>
      <c r="AE110">
        <f t="shared" si="29"/>
        <v>-4.5287965830065779E-2</v>
      </c>
      <c r="AF110">
        <f t="shared" si="30"/>
        <v>0.13270504627208624</v>
      </c>
      <c r="AG110">
        <f t="shared" si="31"/>
        <v>6.0766182298555016E-3</v>
      </c>
      <c r="AH110">
        <f t="shared" si="32"/>
        <v>0.19602665125032037</v>
      </c>
      <c r="AI110">
        <f t="shared" si="33"/>
        <v>1.4666012185090782E-2</v>
      </c>
      <c r="AJ110">
        <f t="shared" si="34"/>
        <v>8.3503482890917802E-2</v>
      </c>
      <c r="AK110">
        <f t="shared" si="35"/>
        <v>2.5659321003941749E-2</v>
      </c>
      <c r="AL110">
        <f t="shared" si="36"/>
        <v>3.0278690075683956E-2</v>
      </c>
      <c r="AM110">
        <f t="shared" si="37"/>
        <v>4.0130551509941492E-2</v>
      </c>
    </row>
    <row r="111" spans="1:39" x14ac:dyDescent="0.2">
      <c r="A111" s="46">
        <v>42157</v>
      </c>
      <c r="B111">
        <v>8.6305603407414999E-3</v>
      </c>
      <c r="C111">
        <v>-9.0797388889063402E-4</v>
      </c>
      <c r="D111">
        <v>-6.5637583025770496E-3</v>
      </c>
      <c r="E111">
        <v>-4.4430330486181502E-3</v>
      </c>
      <c r="F111">
        <v>-1.62518604873551E-3</v>
      </c>
      <c r="G111">
        <v>1.6238931695000599E-4</v>
      </c>
      <c r="H111">
        <v>-5.9995910497301298E-4</v>
      </c>
      <c r="I111">
        <v>6.2899726920662103E-4</v>
      </c>
      <c r="J111">
        <v>-2.2323495681448799E-3</v>
      </c>
      <c r="K111">
        <v>-1.02288548378047E-2</v>
      </c>
      <c r="L111">
        <v>-1.57563025210072E-3</v>
      </c>
      <c r="M111" cm="1">
        <f t="array" ref="M111">SUMPRODUCT(B111:K111,TRANSPOSE(Weight_1))</f>
        <v>-2.0156588703316488E-3</v>
      </c>
      <c r="N111" cm="1">
        <f t="array" ref="N111">SUMPRODUCT(B111:K111,TRANSPOSE(Weight_2))</f>
        <v>-5.9944648339249455E-4</v>
      </c>
      <c r="O111">
        <f>SUMPRODUCT(B111:K111,Equally_Weight)</f>
        <v>-1.7179167872845809E-3</v>
      </c>
      <c r="P111">
        <v>-1.0085999999999999E-3</v>
      </c>
      <c r="Q111">
        <v>-8.48162018824427E-4</v>
      </c>
      <c r="R111">
        <v>2.3112220797625298E-3</v>
      </c>
      <c r="V111" s="46">
        <v>42157</v>
      </c>
      <c r="W111">
        <f t="shared" si="21"/>
        <v>4.3888818153160702E-2</v>
      </c>
      <c r="X111">
        <f t="shared" si="22"/>
        <v>6.8813334208920773E-2</v>
      </c>
      <c r="Y111">
        <f t="shared" si="23"/>
        <v>2.3918366599819718E-2</v>
      </c>
      <c r="Z111">
        <f t="shared" si="24"/>
        <v>0.18697143765921931</v>
      </c>
      <c r="AA111">
        <f t="shared" si="25"/>
        <v>7.4875075241082945E-2</v>
      </c>
      <c r="AB111">
        <f t="shared" si="26"/>
        <v>0.38872235140417466</v>
      </c>
      <c r="AC111">
        <f t="shared" si="27"/>
        <v>-3.0180502187338143E-2</v>
      </c>
      <c r="AD111">
        <f t="shared" si="28"/>
        <v>-1.970780896851887E-2</v>
      </c>
      <c r="AE111">
        <f t="shared" si="29"/>
        <v>-4.7419216827247812E-2</v>
      </c>
      <c r="AF111">
        <f t="shared" si="30"/>
        <v>0.12111877077972033</v>
      </c>
      <c r="AG111">
        <f t="shared" si="31"/>
        <v>4.4914134742413125E-3</v>
      </c>
      <c r="AH111">
        <f t="shared" si="32"/>
        <v>0.19361586952157461</v>
      </c>
      <c r="AI111">
        <f t="shared" si="33"/>
        <v>1.4057774212268503E-2</v>
      </c>
      <c r="AJ111">
        <f t="shared" si="34"/>
        <v>8.1642114068578131E-2</v>
      </c>
      <c r="AK111">
        <f t="shared" si="35"/>
        <v>2.4624841012777177E-2</v>
      </c>
      <c r="AL111">
        <f t="shared" si="36"/>
        <v>2.9404846821957653E-2</v>
      </c>
      <c r="AM111">
        <f t="shared" si="37"/>
        <v>4.2534524206426783E-2</v>
      </c>
    </row>
    <row r="112" spans="1:39" x14ac:dyDescent="0.2">
      <c r="A112" s="46">
        <v>42158</v>
      </c>
      <c r="B112">
        <v>2.4189291285938701E-3</v>
      </c>
      <c r="C112">
        <v>1.03000616987822E-2</v>
      </c>
      <c r="D112">
        <v>-1.49181515071328E-3</v>
      </c>
      <c r="E112">
        <v>1.23098657274089E-3</v>
      </c>
      <c r="F112">
        <v>-1.2209482041936001E-3</v>
      </c>
      <c r="G112">
        <v>1.2993355368811001E-2</v>
      </c>
      <c r="H112">
        <v>1.10002389930241E-3</v>
      </c>
      <c r="I112">
        <v>6.7891252099603304E-3</v>
      </c>
      <c r="J112">
        <v>1.11867205114268E-3</v>
      </c>
      <c r="K112">
        <v>-1.51973938445659E-3</v>
      </c>
      <c r="L112">
        <v>1.05207785376104E-3</v>
      </c>
      <c r="M112" cm="1">
        <f t="array" ref="M112">SUMPRODUCT(B112:K112,TRANSPOSE(Weight_1))</f>
        <v>5.9515033784467465E-3</v>
      </c>
      <c r="N112" cm="1">
        <f t="array" ref="N112">SUMPRODUCT(B112:K112,TRANSPOSE(Weight_2))</f>
        <v>6.7228823901953284E-4</v>
      </c>
      <c r="O112">
        <f>SUMPRODUCT(B112:K112,Equally_Weight)</f>
        <v>3.1718651189969909E-3</v>
      </c>
      <c r="P112">
        <v>2.1188700000000001E-3</v>
      </c>
      <c r="Q112">
        <v>2.3344255228312499E-3</v>
      </c>
      <c r="R112">
        <v>4.21905419128254E-3</v>
      </c>
      <c r="V112" s="46">
        <v>42158</v>
      </c>
      <c r="W112">
        <f t="shared" si="21"/>
        <v>4.6413911222404902E-2</v>
      </c>
      <c r="X112">
        <f t="shared" si="22"/>
        <v>7.9822177495753932E-2</v>
      </c>
      <c r="Y112">
        <f t="shared" si="23"/>
        <v>2.2390869667432423E-2</v>
      </c>
      <c r="Z112">
        <f t="shared" si="24"/>
        <v>0.18843258356120485</v>
      </c>
      <c r="AA112">
        <f t="shared" si="25"/>
        <v>7.356270844823487E-2</v>
      </c>
      <c r="AB112">
        <f t="shared" si="26"/>
        <v>0.40676651442458001</v>
      </c>
      <c r="AC112">
        <f t="shared" si="27"/>
        <v>-2.9113677561734774E-2</v>
      </c>
      <c r="AD112">
        <f t="shared" si="28"/>
        <v>-1.3052482541259791E-2</v>
      </c>
      <c r="AE112">
        <f t="shared" si="29"/>
        <v>-4.6353591328656796E-2</v>
      </c>
      <c r="AF112">
        <f t="shared" si="30"/>
        <v>0.11941496242911276</v>
      </c>
      <c r="AG112">
        <f t="shared" si="31"/>
        <v>5.5482166446507719E-3</v>
      </c>
      <c r="AH112">
        <f t="shared" si="32"/>
        <v>0.20071967840159988</v>
      </c>
      <c r="AI112">
        <f t="shared" si="33"/>
        <v>1.4739513327557852E-2</v>
      </c>
      <c r="AJ112">
        <f t="shared" si="34"/>
        <v>8.5072936961430257E-2</v>
      </c>
      <c r="AK112">
        <f t="shared" si="35"/>
        <v>2.6795887849653921E-2</v>
      </c>
      <c r="AL112">
        <f t="shared" si="36"/>
        <v>3.1807915769705097E-2</v>
      </c>
      <c r="AM112">
        <f t="shared" si="37"/>
        <v>4.6933033860336648E-2</v>
      </c>
    </row>
    <row r="113" spans="1:39" x14ac:dyDescent="0.2">
      <c r="A113" s="46">
        <v>42159</v>
      </c>
      <c r="B113">
        <v>-6.4830552114885E-3</v>
      </c>
      <c r="C113">
        <v>-5.5475614149470501E-3</v>
      </c>
      <c r="D113">
        <v>-1.04587600275823E-2</v>
      </c>
      <c r="E113">
        <v>-5.8406516788466201E-3</v>
      </c>
      <c r="F113">
        <v>-1.99676264106491E-2</v>
      </c>
      <c r="G113">
        <v>-1.33076744939827E-2</v>
      </c>
      <c r="H113">
        <v>-8.5918155315209896E-3</v>
      </c>
      <c r="I113">
        <v>-1.1300970331588099E-2</v>
      </c>
      <c r="J113">
        <v>-1.2710435737044499E-2</v>
      </c>
      <c r="K113">
        <v>1.06533526259711E-3</v>
      </c>
      <c r="L113">
        <v>-8.6705202312140593E-3</v>
      </c>
      <c r="M113" cm="1">
        <f t="array" ref="M113">SUMPRODUCT(B113:K113,TRANSPOSE(Weight_1))</f>
        <v>-1.2450199916401715E-2</v>
      </c>
      <c r="N113" cm="1">
        <f t="array" ref="N113">SUMPRODUCT(B113:K113,TRANSPOSE(Weight_2))</f>
        <v>-1.1413816060974559E-2</v>
      </c>
      <c r="O113">
        <f>SUMPRODUCT(B113:K113,Equally_Weight)</f>
        <v>-9.3143215575052733E-3</v>
      </c>
      <c r="P113">
        <v>-8.6231999999999993E-3</v>
      </c>
      <c r="Q113">
        <v>-8.5452422177165702E-3</v>
      </c>
      <c r="R113">
        <v>-8.0842053511070901E-3</v>
      </c>
      <c r="V113" s="46">
        <v>42159</v>
      </c>
      <c r="W113">
        <f t="shared" si="21"/>
        <v>3.9629952061880358E-2</v>
      </c>
      <c r="X113">
        <f t="shared" si="22"/>
        <v>7.3831797648874486E-2</v>
      </c>
      <c r="Y113">
        <f t="shared" si="23"/>
        <v>1.1697928907189681E-2</v>
      </c>
      <c r="Z113">
        <f t="shared" si="24"/>
        <v>0.18149136279683198</v>
      </c>
      <c r="AA113">
        <f t="shared" si="25"/>
        <v>5.2126209357535869E-2</v>
      </c>
      <c r="AB113">
        <f t="shared" si="26"/>
        <v>0.38804572356158307</v>
      </c>
      <c r="AC113">
        <f t="shared" si="27"/>
        <v>-3.7455353746201125E-2</v>
      </c>
      <c r="AD113">
        <f t="shared" si="28"/>
        <v>-2.4205947154895546E-2</v>
      </c>
      <c r="AE113">
        <f t="shared" si="29"/>
        <v>-5.8474852721937087E-2</v>
      </c>
      <c r="AF113">
        <f t="shared" si="30"/>
        <v>0.12060751466206732</v>
      </c>
      <c r="AG113">
        <f t="shared" si="31"/>
        <v>-3.170409511227934E-3</v>
      </c>
      <c r="AH113">
        <f t="shared" si="32"/>
        <v>0.18577047836194227</v>
      </c>
      <c r="AI113">
        <f t="shared" si="33"/>
        <v>3.1574631726343227E-3</v>
      </c>
      <c r="AJ113">
        <f t="shared" si="34"/>
        <v>7.4966218713224952E-2</v>
      </c>
      <c r="AK113">
        <f t="shared" si="35"/>
        <v>1.7941621549548703E-2</v>
      </c>
      <c r="AL113">
        <f t="shared" si="36"/>
        <v>2.2990867207295596E-2</v>
      </c>
      <c r="AM113">
        <f t="shared" si="37"/>
        <v>3.8469412225752064E-2</v>
      </c>
    </row>
    <row r="114" spans="1:39" x14ac:dyDescent="0.2">
      <c r="A114" s="46">
        <v>42160</v>
      </c>
      <c r="B114">
        <v>-3.9151935597394596E-3</v>
      </c>
      <c r="C114">
        <v>1.64332658277506E-2</v>
      </c>
      <c r="D114">
        <v>-4.7457047876471297E-3</v>
      </c>
      <c r="E114">
        <v>-5.4886783566152602E-3</v>
      </c>
      <c r="F114">
        <v>-1.8087043484386701E-2</v>
      </c>
      <c r="G114">
        <v>-8.8908180117894808E-3</v>
      </c>
      <c r="H114">
        <v>-6.4499562122159997E-3</v>
      </c>
      <c r="I114">
        <v>-8.0201573755646002E-3</v>
      </c>
      <c r="J114">
        <v>-4.3149227659370296E-3</v>
      </c>
      <c r="K114">
        <v>6.5380973333792796E-3</v>
      </c>
      <c r="L114">
        <v>-3.7105751391464099E-3</v>
      </c>
      <c r="M114" cm="1">
        <f t="array" ref="M114">SUMPRODUCT(B114:K114,TRANSPOSE(Weight_1))</f>
        <v>-6.238248747545241E-3</v>
      </c>
      <c r="N114" cm="1">
        <f t="array" ref="N114">SUMPRODUCT(B114:K114,TRANSPOSE(Weight_2))</f>
        <v>-7.1180123352652981E-3</v>
      </c>
      <c r="O114">
        <f>SUMPRODUCT(B114:K114,Equally_Weight)</f>
        <v>-3.6941111392765785E-3</v>
      </c>
      <c r="P114">
        <v>-1.4362000000000001E-3</v>
      </c>
      <c r="Q114">
        <v>-8.2865747166560502E-4</v>
      </c>
      <c r="R114">
        <v>-8.4542423286622093E-3</v>
      </c>
      <c r="V114" s="46">
        <v>42160</v>
      </c>
      <c r="W114">
        <f t="shared" si="21"/>
        <v>3.5559599569055411E-2</v>
      </c>
      <c r="X114">
        <f t="shared" si="22"/>
        <v>9.1478361033929811E-2</v>
      </c>
      <c r="Y114">
        <f t="shared" si="23"/>
        <v>6.8967092023222154E-3</v>
      </c>
      <c r="Z114">
        <f t="shared" si="24"/>
        <v>0.17500653672532107</v>
      </c>
      <c r="AA114">
        <f t="shared" si="25"/>
        <v>3.3096356857823084E-2</v>
      </c>
      <c r="AB114">
        <f t="shared" si="26"/>
        <v>0.3757048616413543</v>
      </c>
      <c r="AC114">
        <f t="shared" si="27"/>
        <v>-4.3663724566841089E-2</v>
      </c>
      <c r="AD114">
        <f t="shared" si="28"/>
        <v>-3.203196902485328E-2</v>
      </c>
      <c r="AE114">
        <f t="shared" si="29"/>
        <v>-6.2537461014629425E-2</v>
      </c>
      <c r="AF114">
        <f t="shared" si="30"/>
        <v>0.12793415566544408</v>
      </c>
      <c r="AG114">
        <f t="shared" si="31"/>
        <v>-6.8692206076610418E-3</v>
      </c>
      <c r="AH114">
        <f t="shared" si="32"/>
        <v>0.17837334716042474</v>
      </c>
      <c r="AI114">
        <f t="shared" si="33"/>
        <v>-3.9830240244419501E-3</v>
      </c>
      <c r="AJ114">
        <f t="shared" si="34"/>
        <v>7.099517403033051E-2</v>
      </c>
      <c r="AK114">
        <f t="shared" si="35"/>
        <v>1.6479653792679239E-2</v>
      </c>
      <c r="AL114">
        <f t="shared" si="36"/>
        <v>2.214315818173862E-2</v>
      </c>
      <c r="AM114">
        <f t="shared" si="37"/>
        <v>2.9689940163892148E-2</v>
      </c>
    </row>
    <row r="115" spans="1:39" x14ac:dyDescent="0.2">
      <c r="A115" s="46">
        <v>42163</v>
      </c>
      <c r="B115">
        <v>-1.10094963069917E-2</v>
      </c>
      <c r="C115">
        <v>-7.8611917722917202E-3</v>
      </c>
      <c r="D115">
        <v>-8.8858937286332394E-3</v>
      </c>
      <c r="E115">
        <v>-6.60699502643058E-3</v>
      </c>
      <c r="F115">
        <v>4.4461329715062003E-3</v>
      </c>
      <c r="G115">
        <v>-8.08059985569997E-3</v>
      </c>
      <c r="H115">
        <v>-6.3899748207249998E-3</v>
      </c>
      <c r="I115">
        <v>-3.11959341082834E-3</v>
      </c>
      <c r="J115">
        <v>-8.8092517957207798E-3</v>
      </c>
      <c r="K115">
        <v>-1.3293166428751399E-2</v>
      </c>
      <c r="L115">
        <v>-5.0545357807928399E-3</v>
      </c>
      <c r="M115" cm="1">
        <f t="array" ref="M115">SUMPRODUCT(B115:K115,TRANSPOSE(Weight_1))</f>
        <v>-5.4892178339035758E-3</v>
      </c>
      <c r="N115" cm="1">
        <f t="array" ref="N115">SUMPRODUCT(B115:K115,TRANSPOSE(Weight_2))</f>
        <v>-5.9443158721740148E-3</v>
      </c>
      <c r="O115">
        <f>SUMPRODUCT(B115:K115,Equally_Weight)</f>
        <v>-6.9610030174566536E-3</v>
      </c>
      <c r="P115">
        <v>-6.4745000000000002E-3</v>
      </c>
      <c r="Q115">
        <v>-6.7024870114202797E-3</v>
      </c>
      <c r="R115">
        <v>-4.6749941775588999E-3</v>
      </c>
      <c r="V115" s="46">
        <v>42163</v>
      </c>
      <c r="W115">
        <f t="shared" si="21"/>
        <v>2.4158609981930201E-2</v>
      </c>
      <c r="X115">
        <f t="shared" si="22"/>
        <v>8.2898040322535449E-2</v>
      </c>
      <c r="Y115">
        <f t="shared" si="23"/>
        <v>-2.0504679513601021E-3</v>
      </c>
      <c r="Z115">
        <f t="shared" si="24"/>
        <v>0.16724327438115338</v>
      </c>
      <c r="AA115">
        <f t="shared" si="25"/>
        <v>3.7689640632791566E-2</v>
      </c>
      <c r="AB115">
        <f t="shared" si="26"/>
        <v>0.36458834113488936</v>
      </c>
      <c r="AC115">
        <f t="shared" si="27"/>
        <v>-4.9774689287004903E-2</v>
      </c>
      <c r="AD115">
        <f t="shared" si="28"/>
        <v>-3.5051635716175866E-2</v>
      </c>
      <c r="AE115">
        <f t="shared" si="29"/>
        <v>-7.0795804569607212E-2</v>
      </c>
      <c r="AF115">
        <f t="shared" si="30"/>
        <v>0.11294033921350999</v>
      </c>
      <c r="AG115">
        <f t="shared" si="31"/>
        <v>-1.1889035667106307E-2</v>
      </c>
      <c r="AH115">
        <f t="shared" si="32"/>
        <v>0.17190499916819513</v>
      </c>
      <c r="AI115">
        <f t="shared" si="33"/>
        <v>-9.9036635436882126E-3</v>
      </c>
      <c r="AJ115">
        <f t="shared" si="34"/>
        <v>6.3539973392223947E-2</v>
      </c>
      <c r="AK115">
        <f t="shared" si="35"/>
        <v>9.8984562741983861E-3</v>
      </c>
      <c r="AL115">
        <f t="shared" si="36"/>
        <v>1.5292256940213411E-2</v>
      </c>
      <c r="AM115">
        <f t="shared" si="37"/>
        <v>2.4876145688935036E-2</v>
      </c>
    </row>
    <row r="116" spans="1:39" x14ac:dyDescent="0.2">
      <c r="A116" s="46">
        <v>42164</v>
      </c>
      <c r="B116">
        <v>-2.42880579166915E-3</v>
      </c>
      <c r="C116">
        <v>4.3353639015610802E-3</v>
      </c>
      <c r="D116">
        <v>-1.74935059388892E-3</v>
      </c>
      <c r="E116">
        <v>-2.9735018813934399E-3</v>
      </c>
      <c r="F116">
        <v>-2.10783446459617E-3</v>
      </c>
      <c r="G116">
        <v>4.6753506170675802E-3</v>
      </c>
      <c r="H116">
        <v>2.55203456153441E-3</v>
      </c>
      <c r="I116">
        <v>2.4903013734185399E-3</v>
      </c>
      <c r="J116">
        <v>7.8842178170202004E-4</v>
      </c>
      <c r="K116">
        <v>-3.6740411090260198E-3</v>
      </c>
      <c r="L116">
        <v>-4.27807486631004E-3</v>
      </c>
      <c r="M116" cm="1">
        <f t="array" ref="M116">SUMPRODUCT(B116:K116,TRANSPOSE(Weight_1))</f>
        <v>1.3662445487306136E-3</v>
      </c>
      <c r="N116" cm="1">
        <f t="array" ref="N116">SUMPRODUCT(B116:K116,TRANSPOSE(Weight_2))</f>
        <v>-2.8754890055238396E-4</v>
      </c>
      <c r="O116">
        <f>SUMPRODUCT(B116:K116,Equally_Weight)</f>
        <v>1.9079383947099302E-4</v>
      </c>
      <c r="P116">
        <v>4.1835E-4</v>
      </c>
      <c r="Q116">
        <v>1.89324712790206E-4</v>
      </c>
      <c r="R116">
        <v>-3.13891108320918E-4</v>
      </c>
      <c r="V116" s="46">
        <v>42164</v>
      </c>
      <c r="W116">
        <f t="shared" si="21"/>
        <v>2.1671127618418273E-2</v>
      </c>
      <c r="X116">
        <f t="shared" si="22"/>
        <v>8.759279739562098E-2</v>
      </c>
      <c r="Y116">
        <f t="shared" si="23"/>
        <v>-3.7962315579205264E-3</v>
      </c>
      <c r="Z116">
        <f t="shared" si="24"/>
        <v>0.1637724743087372</v>
      </c>
      <c r="AA116">
        <f t="shared" si="25"/>
        <v>3.5502362644711294E-2</v>
      </c>
      <c r="AB116">
        <f t="shared" si="26"/>
        <v>0.37096827007765754</v>
      </c>
      <c r="AC116">
        <f t="shared" si="27"/>
        <v>-4.7349681452820591E-2</v>
      </c>
      <c r="AD116">
        <f t="shared" si="28"/>
        <v>-3.2648623479321848E-2</v>
      </c>
      <c r="AE116">
        <f t="shared" si="29"/>
        <v>-7.0063199742281035E-2</v>
      </c>
      <c r="AF116">
        <f t="shared" si="30"/>
        <v>0.10885135065534612</v>
      </c>
      <c r="AG116">
        <f t="shared" si="31"/>
        <v>-1.6116248348744255E-2</v>
      </c>
      <c r="AH116">
        <f t="shared" si="32"/>
        <v>0.17350610798493871</v>
      </c>
      <c r="AI116">
        <f t="shared" si="33"/>
        <v>-1.0188364656677162E-2</v>
      </c>
      <c r="AJ116">
        <f t="shared" si="34"/>
        <v>6.3742890267178387E-2</v>
      </c>
      <c r="AK116">
        <f t="shared" si="35"/>
        <v>1.0320947293380511E-2</v>
      </c>
      <c r="AL116">
        <f t="shared" si="36"/>
        <v>1.5484476855156748E-2</v>
      </c>
      <c r="AM116">
        <f t="shared" si="37"/>
        <v>2.4554446179673173E-2</v>
      </c>
    </row>
    <row r="117" spans="1:39" x14ac:dyDescent="0.2">
      <c r="A117" s="46">
        <v>42165</v>
      </c>
      <c r="B117">
        <v>1.92563135578862E-2</v>
      </c>
      <c r="C117">
        <v>1.6076322679141799E-2</v>
      </c>
      <c r="D117">
        <v>2.1029551004136001E-2</v>
      </c>
      <c r="E117">
        <v>1.14580954950389E-2</v>
      </c>
      <c r="F117">
        <v>2.7461791382179502E-3</v>
      </c>
      <c r="G117">
        <v>1.24329648649785E-2</v>
      </c>
      <c r="H117">
        <v>6.8219739504449201E-3</v>
      </c>
      <c r="I117">
        <v>1.3122769464220099E-2</v>
      </c>
      <c r="J117">
        <v>8.8089642951123502E-3</v>
      </c>
      <c r="K117">
        <v>6.9143156285869003E-3</v>
      </c>
      <c r="L117">
        <v>1.1815252416756E-2</v>
      </c>
      <c r="M117" cm="1">
        <f t="array" ref="M117">SUMPRODUCT(B117:K117,TRANSPOSE(Weight_1))</f>
        <v>1.2477917876982332E-2</v>
      </c>
      <c r="N117" cm="1">
        <f t="array" ref="N117">SUMPRODUCT(B117:K117,TRANSPOSE(Weight_2))</f>
        <v>8.6360206627159215E-3</v>
      </c>
      <c r="O117">
        <f>SUMPRODUCT(B117:K117,Equally_Weight)</f>
        <v>1.1866745007776361E-2</v>
      </c>
      <c r="P117">
        <v>1.204242E-2</v>
      </c>
      <c r="Q117">
        <v>1.17460995409481E-2</v>
      </c>
      <c r="R117">
        <v>1.43065110039106E-2</v>
      </c>
      <c r="V117" s="46">
        <v>42165</v>
      </c>
      <c r="W117">
        <f t="shared" si="21"/>
        <v>4.1344747204877796E-2</v>
      </c>
      <c r="X117">
        <f t="shared" si="22"/>
        <v>0.10507729015006362</v>
      </c>
      <c r="Y117">
        <f t="shared" si="23"/>
        <v>1.7153486401044749E-2</v>
      </c>
      <c r="Z117">
        <f t="shared" si="24"/>
        <v>0.17710709045386452</v>
      </c>
      <c r="AA117">
        <f t="shared" si="25"/>
        <v>3.8346037630581531E-2</v>
      </c>
      <c r="AB117">
        <f t="shared" si="26"/>
        <v>0.38801347041053358</v>
      </c>
      <c r="AC117">
        <f t="shared" si="27"/>
        <v>-4.0850725795808618E-2</v>
      </c>
      <c r="AD117">
        <f t="shared" si="28"/>
        <v>-1.9954294374344927E-2</v>
      </c>
      <c r="AE117">
        <f t="shared" si="29"/>
        <v>-6.1871419672099748E-2</v>
      </c>
      <c r="AF117">
        <f t="shared" si="30"/>
        <v>0.11651829887896215</v>
      </c>
      <c r="AG117">
        <f t="shared" si="31"/>
        <v>-4.4914134742397582E-3</v>
      </c>
      <c r="AH117">
        <f t="shared" si="32"/>
        <v>0.18814902082851193</v>
      </c>
      <c r="AI117">
        <f t="shared" si="33"/>
        <v>-1.6403309216556083E-3</v>
      </c>
      <c r="AJ117">
        <f t="shared" si="34"/>
        <v>7.6366055899814045E-2</v>
      </c>
      <c r="AK117">
        <f t="shared" si="35"/>
        <v>2.2487656475485229E-2</v>
      </c>
      <c r="AL117">
        <f t="shared" si="36"/>
        <v>2.741245860258501E-2</v>
      </c>
      <c r="AM117">
        <f t="shared" si="37"/>
        <v>3.9212245638048371E-2</v>
      </c>
    </row>
    <row r="118" spans="1:39" x14ac:dyDescent="0.2">
      <c r="A118" s="46">
        <v>42166</v>
      </c>
      <c r="B118">
        <v>-4.6326414616274496E-3</v>
      </c>
      <c r="C118">
        <v>3.8088965160250001E-3</v>
      </c>
      <c r="D118">
        <v>-3.6474129325696401E-3</v>
      </c>
      <c r="E118">
        <v>-2.2500983656603599E-3</v>
      </c>
      <c r="F118">
        <v>6.1092671790226004E-3</v>
      </c>
      <c r="G118">
        <v>5.1071622052143396E-3</v>
      </c>
      <c r="H118">
        <v>3.6409101701770901E-3</v>
      </c>
      <c r="I118">
        <v>5.1560567638657597E-3</v>
      </c>
      <c r="J118">
        <v>3.5496237245029498E-3</v>
      </c>
      <c r="K118">
        <v>4.8832719258298197E-3</v>
      </c>
      <c r="L118">
        <v>3.1847133757960601E-3</v>
      </c>
      <c r="M118" cm="1">
        <f t="array" ref="M118">SUMPRODUCT(B118:K118,TRANSPOSE(Weight_1))</f>
        <v>2.8590142017358659E-3</v>
      </c>
      <c r="N118" cm="1">
        <f t="array" ref="N118">SUMPRODUCT(B118:K118,TRANSPOSE(Weight_2))</f>
        <v>2.7588657865530975E-3</v>
      </c>
      <c r="O118">
        <f>SUMPRODUCT(B118:K118,Equally_Weight)</f>
        <v>2.1725035724780109E-3</v>
      </c>
      <c r="P118">
        <v>1.7386299999999999E-3</v>
      </c>
      <c r="Q118">
        <v>2.1433476382373101E-3</v>
      </c>
      <c r="R118">
        <v>1.5421762696219399E-3</v>
      </c>
      <c r="V118" s="46">
        <v>42166</v>
      </c>
      <c r="W118">
        <f t="shared" si="21"/>
        <v>3.6520570353128612E-2</v>
      </c>
      <c r="X118">
        <f t="shared" si="22"/>
        <v>0.10928641519045446</v>
      </c>
      <c r="Y118">
        <f t="shared" si="23"/>
        <v>1.3443507620337192E-2</v>
      </c>
      <c r="Z118">
        <f t="shared" si="24"/>
        <v>0.17445848371342709</v>
      </c>
      <c r="AA118">
        <f t="shared" si="25"/>
        <v>4.4689570998746264E-2</v>
      </c>
      <c r="AB118">
        <f t="shared" si="26"/>
        <v>0.39510228034694261</v>
      </c>
      <c r="AC118">
        <f t="shared" si="27"/>
        <v>-3.7358549448640588E-2</v>
      </c>
      <c r="AD118">
        <f t="shared" si="28"/>
        <v>-1.4901123084956169E-2</v>
      </c>
      <c r="AE118">
        <f t="shared" si="29"/>
        <v>-5.8541416206733587E-2</v>
      </c>
      <c r="AF118">
        <f t="shared" si="30"/>
        <v>0.12197056134255302</v>
      </c>
      <c r="AG118">
        <f t="shared" si="31"/>
        <v>-1.3210039630113801E-3</v>
      </c>
      <c r="AH118">
        <f t="shared" si="32"/>
        <v>0.19154595575283939</v>
      </c>
      <c r="AI118">
        <f t="shared" si="33"/>
        <v>1.1140094120392074E-3</v>
      </c>
      <c r="AJ118">
        <f t="shared" si="34"/>
        <v>7.8704465001550483E-2</v>
      </c>
      <c r="AK118">
        <f t="shared" si="35"/>
        <v>2.4265384189663175E-2</v>
      </c>
      <c r="AL118">
        <f t="shared" si="36"/>
        <v>2.9614560669226409E-2</v>
      </c>
      <c r="AM118">
        <f t="shared" si="37"/>
        <v>4.0814894102371824E-2</v>
      </c>
    </row>
    <row r="119" spans="1:39" x14ac:dyDescent="0.2">
      <c r="A119" s="46">
        <v>42167</v>
      </c>
      <c r="B119">
        <v>-4.6724009651730701E-3</v>
      </c>
      <c r="C119">
        <v>-3.9405473745507402E-3</v>
      </c>
      <c r="D119">
        <v>-1.01203543510572E-2</v>
      </c>
      <c r="E119">
        <v>-1.1042703566211899E-2</v>
      </c>
      <c r="F119">
        <v>-1.0678845903181199E-2</v>
      </c>
      <c r="G119">
        <v>-7.0443397564950898E-3</v>
      </c>
      <c r="H119">
        <v>-8.9683367343411594E-3</v>
      </c>
      <c r="I119">
        <v>-1.1385066954032101E-2</v>
      </c>
      <c r="J119">
        <v>-7.5693783220059903E-3</v>
      </c>
      <c r="K119">
        <v>-8.6559717374982102E-3</v>
      </c>
      <c r="L119">
        <v>-7.9365079365078996E-3</v>
      </c>
      <c r="M119" cm="1">
        <f t="array" ref="M119">SUMPRODUCT(B119:K119,TRANSPOSE(Weight_1))</f>
        <v>-8.2876719004353061E-3</v>
      </c>
      <c r="N119" cm="1">
        <f t="array" ref="N119">SUMPRODUCT(B119:K119,TRANSPOSE(Weight_2))</f>
        <v>-8.2811331726753579E-3</v>
      </c>
      <c r="O119">
        <f>SUMPRODUCT(B119:K119,Equally_Weight)</f>
        <v>-8.4077945664546676E-3</v>
      </c>
      <c r="P119">
        <v>-6.9943000000000002E-3</v>
      </c>
      <c r="Q119">
        <v>-6.6963272817914801E-3</v>
      </c>
      <c r="R119">
        <v>-5.2150945516873303E-3</v>
      </c>
      <c r="V119" s="46">
        <v>42167</v>
      </c>
      <c r="W119">
        <f t="shared" si="21"/>
        <v>3.1677530639788953E-2</v>
      </c>
      <c r="X119">
        <f t="shared" si="22"/>
        <v>0.10491521951945093</v>
      </c>
      <c r="Y119">
        <f t="shared" si="23"/>
        <v>3.1871002084411515E-3</v>
      </c>
      <c r="Z119">
        <f t="shared" si="24"/>
        <v>0.16148928682695685</v>
      </c>
      <c r="AA119">
        <f t="shared" si="25"/>
        <v>3.3533492053390068E-2</v>
      </c>
      <c r="AB119">
        <f t="shared" si="26"/>
        <v>0.38527470588911772</v>
      </c>
      <c r="AC119">
        <f t="shared" si="27"/>
        <v>-4.5991842131619776E-2</v>
      </c>
      <c r="AD119">
        <f t="shared" si="28"/>
        <v>-2.6116539754975743E-2</v>
      </c>
      <c r="AE119">
        <f t="shared" si="29"/>
        <v>-6.5667672401964805E-2</v>
      </c>
      <c r="AF119">
        <f t="shared" si="30"/>
        <v>0.11225881587326692</v>
      </c>
      <c r="AG119">
        <f t="shared" si="31"/>
        <v>-9.2470277410826585E-3</v>
      </c>
      <c r="AH119">
        <f t="shared" si="32"/>
        <v>0.18167081381726913</v>
      </c>
      <c r="AI119">
        <f t="shared" si="33"/>
        <v>-7.1763490209327818E-3</v>
      </c>
      <c r="AJ119">
        <f t="shared" si="34"/>
        <v>6.9634939461900025E-2</v>
      </c>
      <c r="AK119">
        <f t="shared" si="35"/>
        <v>1.7101364813025377E-2</v>
      </c>
      <c r="AL119">
        <f t="shared" si="36"/>
        <v>2.2719924596887209E-2</v>
      </c>
      <c r="AM119">
        <f t="shared" si="37"/>
        <v>3.5386946018823418E-2</v>
      </c>
    </row>
    <row r="120" spans="1:39" x14ac:dyDescent="0.2">
      <c r="A120" s="46">
        <v>42170</v>
      </c>
      <c r="B120">
        <v>-8.1647778733583403E-3</v>
      </c>
      <c r="C120">
        <v>-3.8095864106274498E-3</v>
      </c>
      <c r="D120">
        <v>-1.0659246015165699E-2</v>
      </c>
      <c r="E120">
        <v>-1.9659372978755299E-3</v>
      </c>
      <c r="F120">
        <v>-5.29088008557832E-3</v>
      </c>
      <c r="G120">
        <v>-1.45375879344834E-2</v>
      </c>
      <c r="H120">
        <v>-8.7442711835202802E-3</v>
      </c>
      <c r="I120">
        <v>-1.37306508241333E-2</v>
      </c>
      <c r="J120">
        <v>-6.3439976637051903E-3</v>
      </c>
      <c r="K120">
        <v>2.1445152109949E-3</v>
      </c>
      <c r="L120">
        <v>-5.6000000000000398E-3</v>
      </c>
      <c r="M120" cm="1">
        <f t="array" ref="M120">SUMPRODUCT(B120:K120,TRANSPOSE(Weight_1))</f>
        <v>-9.359218139407384E-3</v>
      </c>
      <c r="N120" cm="1">
        <f t="array" ref="N120">SUMPRODUCT(B120:K120,TRANSPOSE(Weight_2))</f>
        <v>-6.3274975122957766E-3</v>
      </c>
      <c r="O120">
        <f>SUMPRODUCT(B120:K120,Equally_Weight)</f>
        <v>-7.110242007745262E-3</v>
      </c>
      <c r="P120">
        <v>-4.6226000000000001E-3</v>
      </c>
      <c r="Q120">
        <v>-4.7079212459417699E-3</v>
      </c>
      <c r="R120">
        <v>-7.3891208189045196E-3</v>
      </c>
      <c r="V120" s="46">
        <v>42170</v>
      </c>
      <c r="W120">
        <f t="shared" si="21"/>
        <v>2.325411276518019E-2</v>
      </c>
      <c r="X120">
        <f t="shared" si="22"/>
        <v>0.10070594951427414</v>
      </c>
      <c r="Y120">
        <f t="shared" si="23"/>
        <v>-7.5061178919212379E-3</v>
      </c>
      <c r="Z120">
        <f t="shared" si="24"/>
        <v>0.15920587171690093</v>
      </c>
      <c r="AA120">
        <f t="shared" si="25"/>
        <v>2.8065190282506647E-2</v>
      </c>
      <c r="AB120">
        <f t="shared" si="26"/>
        <v>0.36513615303883906</v>
      </c>
      <c r="AC120">
        <f t="shared" si="27"/>
        <v>-5.4333948175311564E-2</v>
      </c>
      <c r="AD120">
        <f t="shared" si="28"/>
        <v>-3.9488593490998869E-2</v>
      </c>
      <c r="AE120">
        <f t="shared" si="29"/>
        <v>-7.1595074505370948E-2</v>
      </c>
      <c r="AF120">
        <f t="shared" si="30"/>
        <v>0.11464407182247038</v>
      </c>
      <c r="AG120">
        <f t="shared" si="31"/>
        <v>-1.4795244385732653E-2</v>
      </c>
      <c r="AH120">
        <f t="shared" si="32"/>
        <v>0.17061129890178228</v>
      </c>
      <c r="AI120">
        <f t="shared" si="33"/>
        <v>-1.3458438202651246E-2</v>
      </c>
      <c r="AJ120">
        <f t="shared" si="34"/>
        <v>6.2029576182385915E-2</v>
      </c>
      <c r="AK120">
        <f t="shared" si="35"/>
        <v>1.2399712044040667E-2</v>
      </c>
      <c r="AL120">
        <f t="shared" si="36"/>
        <v>1.7905039735229611E-2</v>
      </c>
      <c r="AM120">
        <f t="shared" si="37"/>
        <v>2.7736346780373733E-2</v>
      </c>
    </row>
    <row r="121" spans="1:39" x14ac:dyDescent="0.2">
      <c r="A121" s="46">
        <v>42171</v>
      </c>
      <c r="B121">
        <v>3.4438215786141099E-3</v>
      </c>
      <c r="C121">
        <v>5.5892861764172902E-3</v>
      </c>
      <c r="D121">
        <v>7.6958981073598203E-3</v>
      </c>
      <c r="E121">
        <v>5.3576418364198403E-3</v>
      </c>
      <c r="F121">
        <v>8.93640640775927E-3</v>
      </c>
      <c r="G121">
        <v>8.4735672200293398E-3</v>
      </c>
      <c r="H121">
        <v>8.9241378733526597E-3</v>
      </c>
      <c r="I121">
        <v>3.9775933574719398E-3</v>
      </c>
      <c r="J121">
        <v>2.2239083999746599E-3</v>
      </c>
      <c r="K121">
        <v>8.40728939340862E-3</v>
      </c>
      <c r="L121">
        <v>5.8997050147491202E-3</v>
      </c>
      <c r="M121" cm="1">
        <f t="array" ref="M121">SUMPRODUCT(B121:K121,TRANSPOSE(Weight_1))</f>
        <v>7.7634189537742941E-3</v>
      </c>
      <c r="N121" cm="1">
        <f t="array" ref="N121">SUMPRODUCT(B121:K121,TRANSPOSE(Weight_2))</f>
        <v>5.7845461037713984E-3</v>
      </c>
      <c r="O121">
        <f>SUMPRODUCT(B121:K121,Equally_Weight)</f>
        <v>6.3029550350807559E-3</v>
      </c>
      <c r="P121">
        <v>5.6898599999999997E-3</v>
      </c>
      <c r="Q121">
        <v>5.58006977811875E-3</v>
      </c>
      <c r="R121">
        <v>3.7505193245650401E-3</v>
      </c>
      <c r="V121" s="46">
        <v>42171</v>
      </c>
      <c r="W121">
        <f t="shared" si="21"/>
        <v>2.6778017359126549E-2</v>
      </c>
      <c r="X121">
        <f t="shared" si="22"/>
        <v>0.10685811006219459</v>
      </c>
      <c r="Y121">
        <f t="shared" si="23"/>
        <v>1.3201389696049226E-4</v>
      </c>
      <c r="Z121">
        <f t="shared" si="24"/>
        <v>0.16541648159223499</v>
      </c>
      <c r="AA121">
        <f t="shared" si="25"/>
        <v>3.7252398636541395E-2</v>
      </c>
      <c r="AB121">
        <f t="shared" si="26"/>
        <v>0.37670372599610591</v>
      </c>
      <c r="AC121">
        <f t="shared" si="27"/>
        <v>-4.5894693946678999E-2</v>
      </c>
      <c r="AD121">
        <f t="shared" si="28"/>
        <v>-3.5668069700692584E-2</v>
      </c>
      <c r="AE121">
        <f t="shared" si="29"/>
        <v>-6.9530386992985638E-2</v>
      </c>
      <c r="AF121">
        <f t="shared" si="30"/>
        <v>0.12401520710492919</v>
      </c>
      <c r="AG121">
        <f t="shared" si="31"/>
        <v>-8.9828269484805157E-3</v>
      </c>
      <c r="AH121">
        <f t="shared" si="32"/>
        <v>0.17969924484717881</v>
      </c>
      <c r="AI121">
        <f t="shared" si="33"/>
        <v>-7.7517430551479194E-3</v>
      </c>
      <c r="AJ121">
        <f t="shared" si="34"/>
        <v>6.8723500846989527E-2</v>
      </c>
      <c r="AK121">
        <f t="shared" si="35"/>
        <v>1.8160124669611477E-2</v>
      </c>
      <c r="AL121">
        <f t="shared" si="36"/>
        <v>2.3585020884451025E-2</v>
      </c>
      <c r="AM121">
        <f t="shared" si="37"/>
        <v>3.1590891809531341E-2</v>
      </c>
    </row>
    <row r="122" spans="1:39" x14ac:dyDescent="0.2">
      <c r="A122" s="46">
        <v>42172</v>
      </c>
      <c r="B122">
        <v>3.1750334653277701E-3</v>
      </c>
      <c r="C122">
        <v>-3.3641511397270998E-3</v>
      </c>
      <c r="D122">
        <v>3.0546830508673098E-3</v>
      </c>
      <c r="E122">
        <v>-2.3511880521390701E-3</v>
      </c>
      <c r="F122">
        <v>-3.1632904274787599E-3</v>
      </c>
      <c r="G122">
        <v>1.28724378691669E-3</v>
      </c>
      <c r="H122">
        <v>3.7616189973563802E-3</v>
      </c>
      <c r="I122">
        <v>2.9396544362820798E-3</v>
      </c>
      <c r="J122">
        <v>1.86095837335709E-3</v>
      </c>
      <c r="K122">
        <v>5.0022503185789199E-3</v>
      </c>
      <c r="L122">
        <v>2.6659557451347198E-3</v>
      </c>
      <c r="M122" cm="1">
        <f t="array" ref="M122">SUMPRODUCT(B122:K122,TRANSPOSE(Weight_1))</f>
        <v>-2.4353107643696847E-4</v>
      </c>
      <c r="N122" cm="1">
        <f t="array" ref="N122">SUMPRODUCT(B122:K122,TRANSPOSE(Weight_2))</f>
        <v>1.4479855349139796E-3</v>
      </c>
      <c r="O122">
        <f>SUMPRODUCT(B122:K122,Equally_Weight)</f>
        <v>1.2202812809341311E-3</v>
      </c>
      <c r="P122">
        <v>1.97964E-3</v>
      </c>
      <c r="Q122">
        <v>1.9379350153989601E-3</v>
      </c>
      <c r="R122">
        <v>-8.9018416039199301E-4</v>
      </c>
      <c r="V122" s="46">
        <v>42172</v>
      </c>
      <c r="W122">
        <f t="shared" si="21"/>
        <v>3.0038071925704735E-2</v>
      </c>
      <c r="X122">
        <f t="shared" si="22"/>
        <v>0.10313447208971271</v>
      </c>
      <c r="Y122">
        <f t="shared" si="23"/>
        <v>3.1871002084413735E-3</v>
      </c>
      <c r="Z122">
        <f t="shared" si="24"/>
        <v>0.16267636828494947</v>
      </c>
      <c r="AA122">
        <f t="shared" si="25"/>
        <v>3.3971268053055059E-2</v>
      </c>
      <c r="AB122">
        <f t="shared" si="26"/>
        <v>0.37847587931381943</v>
      </c>
      <c r="AC122">
        <f t="shared" si="27"/>
        <v>-4.2305713301950321E-2</v>
      </c>
      <c r="AD122">
        <f t="shared" si="28"/>
        <v>-3.2833267063739791E-2</v>
      </c>
      <c r="AE122">
        <f t="shared" si="29"/>
        <v>-6.7798821775505891E-2</v>
      </c>
      <c r="AF122">
        <f t="shared" si="30"/>
        <v>0.1296378125327573</v>
      </c>
      <c r="AG122">
        <f t="shared" si="31"/>
        <v>-6.3408190224566452E-3</v>
      </c>
      <c r="AH122">
        <f t="shared" si="32"/>
        <v>0.17941195142020927</v>
      </c>
      <c r="AI122">
        <f t="shared" si="33"/>
        <v>-6.3149819320482692E-3</v>
      </c>
      <c r="AJ122">
        <f t="shared" si="34"/>
        <v>7.0027644129567523E-2</v>
      </c>
      <c r="AK122">
        <f t="shared" si="35"/>
        <v>2.0175715178812448E-2</v>
      </c>
      <c r="AL122">
        <f t="shared" si="36"/>
        <v>2.5568662137660958E-2</v>
      </c>
      <c r="AM122">
        <f t="shared" si="37"/>
        <v>3.0672585937637775E-2</v>
      </c>
    </row>
    <row r="123" spans="1:39" x14ac:dyDescent="0.2">
      <c r="A123" s="46">
        <v>42173</v>
      </c>
      <c r="B123">
        <v>1.7526559673871601E-2</v>
      </c>
      <c r="C123">
        <v>9.3922576426421697E-3</v>
      </c>
      <c r="D123">
        <v>1.63149524333829E-2</v>
      </c>
      <c r="E123">
        <v>4.55637785874052E-3</v>
      </c>
      <c r="F123">
        <v>1.0577486513456601E-2</v>
      </c>
      <c r="G123">
        <v>2.7068131076711799E-2</v>
      </c>
      <c r="H123">
        <v>1.6509708987562901E-2</v>
      </c>
      <c r="I123">
        <v>1.7011783990827901E-2</v>
      </c>
      <c r="J123">
        <v>1.9289825853361801E-2</v>
      </c>
      <c r="K123">
        <v>4.8266921365356296E-3</v>
      </c>
      <c r="L123">
        <v>1.0369582557830199E-2</v>
      </c>
      <c r="M123" cm="1">
        <f t="array" ref="M123">SUMPRODUCT(B123:K123,TRANSPOSE(Weight_1))</f>
        <v>1.7298810061668859E-2</v>
      </c>
      <c r="N123" cm="1">
        <f t="array" ref="N123">SUMPRODUCT(B123:K123,TRANSPOSE(Weight_2))</f>
        <v>1.5268046995864235E-2</v>
      </c>
      <c r="O123">
        <f>SUMPRODUCT(B123:K123,Equally_Weight)</f>
        <v>1.4307377616709383E-2</v>
      </c>
      <c r="P123">
        <v>9.9027100000000003E-3</v>
      </c>
      <c r="Q123">
        <v>9.7816010335354201E-3</v>
      </c>
      <c r="R123">
        <v>1.0504452048964099E-2</v>
      </c>
      <c r="V123" s="46">
        <v>42173</v>
      </c>
      <c r="W123">
        <f t="shared" si="21"/>
        <v>4.8091095659670291E-2</v>
      </c>
      <c r="X123">
        <f t="shared" si="22"/>
        <v>0.11349539526605934</v>
      </c>
      <c r="Y123">
        <f t="shared" si="23"/>
        <v>1.9554050030125447E-2</v>
      </c>
      <c r="Z123">
        <f t="shared" si="24"/>
        <v>0.16797396114628382</v>
      </c>
      <c r="AA123">
        <f t="shared" si="25"/>
        <v>4.4908085196188052E-2</v>
      </c>
      <c r="AB123">
        <f t="shared" si="26"/>
        <v>0.41578864510117142</v>
      </c>
      <c r="AC123">
        <f t="shared" si="27"/>
        <v>-2.6494459329513775E-2</v>
      </c>
      <c r="AD123">
        <f t="shared" si="28"/>
        <v>-1.6380035519913405E-2</v>
      </c>
      <c r="AE123">
        <f t="shared" si="29"/>
        <v>-4.9816823387256681E-2</v>
      </c>
      <c r="AF123">
        <f t="shared" si="30"/>
        <v>0.13509022647964253</v>
      </c>
      <c r="AG123">
        <f t="shared" si="31"/>
        <v>3.9630118890359167E-3</v>
      </c>
      <c r="AH123">
        <f t="shared" si="32"/>
        <v>0.1998143747522898</v>
      </c>
      <c r="AI123">
        <f t="shared" si="33"/>
        <v>8.856647622899283E-3</v>
      </c>
      <c r="AJ123">
        <f t="shared" si="34"/>
        <v>8.533693369444717E-2</v>
      </c>
      <c r="AK123">
        <f t="shared" si="35"/>
        <v>3.027821943527087E-2</v>
      </c>
      <c r="AL123">
        <f t="shared" si="36"/>
        <v>3.5600365623188246E-2</v>
      </c>
      <c r="AM123">
        <f t="shared" si="37"/>
        <v>4.1499236694801489E-2</v>
      </c>
    </row>
    <row r="124" spans="1:39" x14ac:dyDescent="0.2">
      <c r="A124" s="46">
        <v>42174</v>
      </c>
      <c r="B124">
        <v>2.4093402731404298E-3</v>
      </c>
      <c r="C124">
        <v>-1.01769996760898E-2</v>
      </c>
      <c r="D124">
        <v>-1.32705448399428E-2</v>
      </c>
      <c r="E124">
        <v>-1.00096308916126E-2</v>
      </c>
      <c r="F124">
        <v>-6.4895554564566799E-3</v>
      </c>
      <c r="G124">
        <v>-1.0173197095249499E-2</v>
      </c>
      <c r="H124">
        <v>-4.9821879891083203E-3</v>
      </c>
      <c r="I124">
        <v>-4.1974959147429401E-3</v>
      </c>
      <c r="J124">
        <v>-1.1985641529575101E-2</v>
      </c>
      <c r="K124">
        <v>2.7019935885621502E-3</v>
      </c>
      <c r="L124">
        <v>-4.2105263157893296E-3</v>
      </c>
      <c r="M124" cm="1">
        <f t="array" ref="M124">SUMPRODUCT(B124:K124,TRANSPOSE(Weight_1))</f>
        <v>-9.9851515186331133E-3</v>
      </c>
      <c r="N124" cm="1">
        <f t="array" ref="N124">SUMPRODUCT(B124:K124,TRANSPOSE(Weight_2))</f>
        <v>-6.1950954929495539E-3</v>
      </c>
      <c r="O124">
        <f>SUMPRODUCT(B124:K124,Equally_Weight)</f>
        <v>-6.6173919531075168E-3</v>
      </c>
      <c r="P124">
        <v>-5.3035000000000001E-3</v>
      </c>
      <c r="Q124">
        <v>-4.9024450010974798E-3</v>
      </c>
      <c r="R124">
        <v>-3.2235962754545398E-3</v>
      </c>
      <c r="V124" s="46">
        <v>42174</v>
      </c>
      <c r="W124">
        <f t="shared" si="21"/>
        <v>5.0616303746362945E-2</v>
      </c>
      <c r="X124">
        <f t="shared" si="22"/>
        <v>0.10216335298910928</v>
      </c>
      <c r="Y124">
        <f t="shared" si="23"/>
        <v>6.0240122924553052E-3</v>
      </c>
      <c r="Z124">
        <f t="shared" si="24"/>
        <v>0.15628297290419479</v>
      </c>
      <c r="AA124">
        <f t="shared" si="25"/>
        <v>3.8127096230407442E-2</v>
      </c>
      <c r="AB124">
        <f t="shared" si="26"/>
        <v>0.40138554816934091</v>
      </c>
      <c r="AC124">
        <f t="shared" si="27"/>
        <v>-3.1344646941572685E-2</v>
      </c>
      <c r="AD124">
        <f t="shared" si="28"/>
        <v>-2.050877630247816E-2</v>
      </c>
      <c r="AE124">
        <f t="shared" si="29"/>
        <v>-6.120537832957007E-2</v>
      </c>
      <c r="AF124">
        <f t="shared" si="30"/>
        <v>0.13815723299403015</v>
      </c>
      <c r="AG124">
        <f t="shared" si="31"/>
        <v>-2.6420079260203178E-4</v>
      </c>
      <c r="AH124">
        <f t="shared" si="32"/>
        <v>0.18783404642615409</v>
      </c>
      <c r="AI124">
        <f t="shared" si="33"/>
        <v>2.6066843521785898E-3</v>
      </c>
      <c r="AJ124">
        <f t="shared" si="34"/>
        <v>7.815483380300714E-2</v>
      </c>
      <c r="AK124">
        <f t="shared" si="35"/>
        <v>2.481413889849593E-2</v>
      </c>
      <c r="AL124">
        <f t="shared" si="36"/>
        <v>3.0523391787604215E-2</v>
      </c>
      <c r="AM124">
        <f t="shared" si="37"/>
        <v>3.8141863634503448E-2</v>
      </c>
    </row>
    <row r="125" spans="1:39" x14ac:dyDescent="0.2">
      <c r="A125" s="46">
        <v>42177</v>
      </c>
      <c r="B125">
        <v>3.8742521682850698E-3</v>
      </c>
      <c r="C125">
        <v>1.29259304222177E-2</v>
      </c>
      <c r="D125">
        <v>2.8199248222211498E-3</v>
      </c>
      <c r="E125">
        <v>7.9779671955584296E-3</v>
      </c>
      <c r="F125">
        <v>1.47537676324294E-3</v>
      </c>
      <c r="G125">
        <v>3.1499932743728198E-3</v>
      </c>
      <c r="H125">
        <v>2.30316115302908E-3</v>
      </c>
      <c r="I125">
        <v>4.5926587012414801E-3</v>
      </c>
      <c r="J125">
        <v>4.0436438584081601E-3</v>
      </c>
      <c r="K125">
        <v>3.89177095509474E-3</v>
      </c>
      <c r="L125">
        <v>4.4926004228329399E-3</v>
      </c>
      <c r="M125" cm="1">
        <f t="array" ref="M125">SUMPRODUCT(B125:K125,TRANSPOSE(Weight_1))</f>
        <v>4.4914076734537071E-3</v>
      </c>
      <c r="N125" cm="1">
        <f t="array" ref="N125">SUMPRODUCT(B125:K125,TRANSPOSE(Weight_2))</f>
        <v>3.2004136118626712E-3</v>
      </c>
      <c r="O125">
        <f>SUMPRODUCT(B125:K125,Equally_Weight)</f>
        <v>4.7054679313671566E-3</v>
      </c>
      <c r="P125">
        <v>6.0948699999999996E-3</v>
      </c>
      <c r="Q125">
        <v>5.8508454660088898E-3</v>
      </c>
      <c r="R125">
        <v>1.1967006220138601E-2</v>
      </c>
      <c r="V125" s="46">
        <v>42177</v>
      </c>
      <c r="W125">
        <f t="shared" si="21"/>
        <v>5.4686656239187892E-2</v>
      </c>
      <c r="X125">
        <f t="shared" si="22"/>
        <v>0.11640983980376474</v>
      </c>
      <c r="Y125">
        <f t="shared" si="23"/>
        <v>8.8609243764692369E-3</v>
      </c>
      <c r="Z125">
        <f t="shared" si="24"/>
        <v>0.16550776053080729</v>
      </c>
      <c r="AA125">
        <f t="shared" si="25"/>
        <v>3.9658724825478719E-2</v>
      </c>
      <c r="AB125">
        <f t="shared" si="26"/>
        <v>0.40579990322087767</v>
      </c>
      <c r="AC125">
        <f t="shared" si="27"/>
        <v>-2.9113677561734885E-2</v>
      </c>
      <c r="AD125">
        <f t="shared" si="28"/>
        <v>-1.6010307411174041E-2</v>
      </c>
      <c r="AE125">
        <f t="shared" si="29"/>
        <v>-5.7409227223345849E-2</v>
      </c>
      <c r="AF125">
        <f t="shared" si="30"/>
        <v>0.1425866802557274</v>
      </c>
      <c r="AG125">
        <f t="shared" si="31"/>
        <v>4.2272126816382816E-3</v>
      </c>
      <c r="AH125">
        <f t="shared" si="32"/>
        <v>0.19316909337706201</v>
      </c>
      <c r="AI125">
        <f t="shared" si="33"/>
        <v>5.8154404321237863E-3</v>
      </c>
      <c r="AJ125">
        <f t="shared" si="34"/>
        <v>8.3228056798515748E-2</v>
      </c>
      <c r="AK125">
        <f t="shared" si="35"/>
        <v>3.1060247849244327E-2</v>
      </c>
      <c r="AL125">
        <f t="shared" si="36"/>
        <v>3.6552824902060799E-2</v>
      </c>
      <c r="AM125">
        <f t="shared" si="37"/>
        <v>5.0565313774003862E-2</v>
      </c>
    </row>
    <row r="126" spans="1:39" x14ac:dyDescent="0.2">
      <c r="A126" s="46">
        <v>42178</v>
      </c>
      <c r="B126">
        <v>6.6288272248555798E-3</v>
      </c>
      <c r="C126">
        <v>1.14558048607313E-2</v>
      </c>
      <c r="D126">
        <v>-6.9217215748126303E-3</v>
      </c>
      <c r="E126">
        <v>-4.54511365127774E-3</v>
      </c>
      <c r="F126">
        <v>5.04911875922609E-3</v>
      </c>
      <c r="G126">
        <v>2.2232876067466299E-2</v>
      </c>
      <c r="H126">
        <v>-3.0970312509269698E-3</v>
      </c>
      <c r="I126">
        <v>1.0020957187939401E-3</v>
      </c>
      <c r="J126">
        <v>-1.4131064083033799E-3</v>
      </c>
      <c r="K126">
        <v>4.0264320614828899E-3</v>
      </c>
      <c r="L126">
        <v>-7.8926598263617798E-4</v>
      </c>
      <c r="M126" cm="1">
        <f t="array" ref="M126">SUMPRODUCT(B126:K126,TRANSPOSE(Weight_1))</f>
        <v>9.4244387568409825E-3</v>
      </c>
      <c r="N126" cm="1">
        <f t="array" ref="N126">SUMPRODUCT(B126:K126,TRANSPOSE(Weight_2))</f>
        <v>9.9900749694328654E-4</v>
      </c>
      <c r="O126">
        <f>SUMPRODUCT(B126:K126,Equally_Weight)</f>
        <v>3.4418181807235378E-3</v>
      </c>
      <c r="P126">
        <v>6.3586999999999997E-4</v>
      </c>
      <c r="Q126">
        <v>7.3343041055440295E-4</v>
      </c>
      <c r="R126" s="1">
        <v>-7.7945794267564303E-5</v>
      </c>
      <c r="V126" s="46">
        <v>42178</v>
      </c>
      <c r="W126">
        <f t="shared" si="21"/>
        <v>6.1677991859758086E-2</v>
      </c>
      <c r="X126">
        <f t="shared" si="22"/>
        <v>0.12919921307315696</v>
      </c>
      <c r="Y126">
        <f t="shared" si="23"/>
        <v>1.8778699502273177E-3</v>
      </c>
      <c r="Z126">
        <f t="shared" si="24"/>
        <v>0.1602103952977485</v>
      </c>
      <c r="AA126">
        <f t="shared" si="25"/>
        <v>4.4908085196188052E-2</v>
      </c>
      <c r="AB126">
        <f t="shared" si="26"/>
        <v>0.43705487824484357</v>
      </c>
      <c r="AC126">
        <f t="shared" si="27"/>
        <v>-3.2120542843423805E-2</v>
      </c>
      <c r="AD126">
        <f t="shared" si="28"/>
        <v>-1.502425555289344E-2</v>
      </c>
      <c r="AE126">
        <f t="shared" si="29"/>
        <v>-5.8741208284764146E-2</v>
      </c>
      <c r="AF126">
        <f t="shared" si="30"/>
        <v>0.14718722789813232</v>
      </c>
      <c r="AG126">
        <f t="shared" si="31"/>
        <v>3.434610303831187E-3</v>
      </c>
      <c r="AH126">
        <f t="shared" si="32"/>
        <v>0.20441404242414962</v>
      </c>
      <c r="AI126">
        <f t="shared" si="33"/>
        <v>6.8202575976568092E-3</v>
      </c>
      <c r="AJ126">
        <f t="shared" si="34"/>
        <v>8.6956330818274807E-2</v>
      </c>
      <c r="AK126">
        <f t="shared" si="35"/>
        <v>3.1715868129044145E-2</v>
      </c>
      <c r="AL126">
        <f t="shared" si="36"/>
        <v>3.7313064265990015E-2</v>
      </c>
      <c r="AM126">
        <f t="shared" si="37"/>
        <v>5.0483426626191763E-2</v>
      </c>
    </row>
    <row r="127" spans="1:39" x14ac:dyDescent="0.2">
      <c r="A127" s="46">
        <v>42179</v>
      </c>
      <c r="B127">
        <v>-8.5553651979907094E-3</v>
      </c>
      <c r="C127">
        <v>-1.0465984699220599E-2</v>
      </c>
      <c r="D127">
        <v>-5.8814160944791099E-3</v>
      </c>
      <c r="E127">
        <v>8.5020747039929994E-3</v>
      </c>
      <c r="F127">
        <v>-1.00480175180792E-2</v>
      </c>
      <c r="G127">
        <v>-1.1547330678381301E-2</v>
      </c>
      <c r="H127">
        <v>-4.5099092226769102E-3</v>
      </c>
      <c r="I127">
        <v>-1.43895439606644E-2</v>
      </c>
      <c r="J127">
        <v>-8.7738305886839695E-3</v>
      </c>
      <c r="K127">
        <v>-7.7231986993842004E-3</v>
      </c>
      <c r="L127">
        <v>-7.3723012111636104E-3</v>
      </c>
      <c r="M127" cm="1">
        <f t="array" ref="M127">SUMPRODUCT(B127:K127,TRANSPOSE(Weight_1))</f>
        <v>-8.3303756505901383E-3</v>
      </c>
      <c r="N127" cm="1">
        <f t="array" ref="N127">SUMPRODUCT(B127:K127,TRANSPOSE(Weight_2))</f>
        <v>-7.4306245300984099E-3</v>
      </c>
      <c r="O127">
        <f>SUMPRODUCT(B127:K127,Equally_Weight)</f>
        <v>-7.339252195556741E-3</v>
      </c>
      <c r="P127">
        <v>-7.3533000000000001E-3</v>
      </c>
      <c r="Q127">
        <v>-7.7754310077550104E-3</v>
      </c>
      <c r="R127">
        <v>-5.7238944754395204E-3</v>
      </c>
      <c r="V127" s="46">
        <v>42179</v>
      </c>
      <c r="W127">
        <f t="shared" si="21"/>
        <v>5.2594948916728335E-2</v>
      </c>
      <c r="X127">
        <f t="shared" si="22"/>
        <v>0.11738103138676137</v>
      </c>
      <c r="Y127">
        <f t="shared" si="23"/>
        <v>-4.0145906788003893E-3</v>
      </c>
      <c r="Z127">
        <f t="shared" si="24"/>
        <v>0.17007459075091913</v>
      </c>
      <c r="AA127">
        <f t="shared" si="25"/>
        <v>3.4408830451354122E-2</v>
      </c>
      <c r="AB127">
        <f t="shared" si="26"/>
        <v>0.42046073036276943</v>
      </c>
      <c r="AC127">
        <f t="shared" si="27"/>
        <v>-3.6485591333693779E-2</v>
      </c>
      <c r="AD127">
        <f t="shared" si="28"/>
        <v>-2.9197607327803188E-2</v>
      </c>
      <c r="AE127">
        <f t="shared" si="29"/>
        <v>-6.6999653463382991E-2</v>
      </c>
      <c r="AF127">
        <f t="shared" si="30"/>
        <v>0.13832727299167935</v>
      </c>
      <c r="AG127">
        <f t="shared" si="31"/>
        <v>-3.9630118890352506E-3</v>
      </c>
      <c r="AH127">
        <f t="shared" si="32"/>
        <v>0.19438082101191068</v>
      </c>
      <c r="AI127">
        <f t="shared" si="33"/>
        <v>-6.6104570584835098E-4</v>
      </c>
      <c r="AJ127">
        <f t="shared" si="34"/>
        <v>7.8978884180842535E-2</v>
      </c>
      <c r="AK127">
        <f t="shared" si="35"/>
        <v>2.4129351835930901E-2</v>
      </c>
      <c r="AL127">
        <f t="shared" si="36"/>
        <v>2.9247508101346797E-2</v>
      </c>
      <c r="AM127">
        <f t="shared" si="37"/>
        <v>4.4470570343985383E-2</v>
      </c>
    </row>
    <row r="128" spans="1:39" x14ac:dyDescent="0.2">
      <c r="A128" s="46">
        <v>42180</v>
      </c>
      <c r="B128">
        <v>-1.10996850718414E-3</v>
      </c>
      <c r="C128">
        <v>-5.3607004094994304E-3</v>
      </c>
      <c r="D128">
        <v>2.1923927683720201E-4</v>
      </c>
      <c r="E128">
        <v>-4.7616021415147697E-3</v>
      </c>
      <c r="F128">
        <v>3.1716765024190001E-3</v>
      </c>
      <c r="G128">
        <v>-1.67859141757142E-3</v>
      </c>
      <c r="H128">
        <v>-2.11406379309964E-3</v>
      </c>
      <c r="I128">
        <v>-1.02832355134702E-2</v>
      </c>
      <c r="J128">
        <v>-4.5684874464896304E-3</v>
      </c>
      <c r="K128">
        <v>4.4906275034795002E-4</v>
      </c>
      <c r="L128">
        <v>-4.2440318302388001E-3</v>
      </c>
      <c r="M128" cm="1">
        <f t="array" ref="M128">SUMPRODUCT(B128:K128,TRANSPOSE(Weight_1))</f>
        <v>-1.0817239795044976E-3</v>
      </c>
      <c r="N128" cm="1">
        <f t="array" ref="N128">SUMPRODUCT(B128:K128,TRANSPOSE(Weight_2))</f>
        <v>-1.5755350936070124E-3</v>
      </c>
      <c r="O128">
        <f>SUMPRODUCT(B128:K128,Equally_Weight)</f>
        <v>-2.6036670699225084E-3</v>
      </c>
      <c r="P128">
        <v>-2.9735999999999999E-3</v>
      </c>
      <c r="Q128">
        <v>-2.9460459857195598E-3</v>
      </c>
      <c r="R128">
        <v>-2.3632189057513002E-3</v>
      </c>
      <c r="V128" s="46">
        <v>42180</v>
      </c>
      <c r="W128">
        <f t="shared" si="21"/>
        <v>5.1426601672609706E-2</v>
      </c>
      <c r="X128">
        <f t="shared" si="22"/>
        <v>0.11139108643423956</v>
      </c>
      <c r="Y128">
        <f t="shared" si="23"/>
        <v>-3.7962315579204153E-3</v>
      </c>
      <c r="Z128">
        <f t="shared" si="24"/>
        <v>0.16450316107386742</v>
      </c>
      <c r="AA128">
        <f t="shared" si="25"/>
        <v>3.7689640632791344E-2</v>
      </c>
      <c r="AB128">
        <f t="shared" si="26"/>
        <v>0.41807635717178515</v>
      </c>
      <c r="AC128">
        <f t="shared" si="27"/>
        <v>-3.8522522259185066E-2</v>
      </c>
      <c r="AD128">
        <f t="shared" si="28"/>
        <v>-3.9180596968691805E-2</v>
      </c>
      <c r="AE128">
        <f t="shared" si="29"/>
        <v>-7.1262053834105998E-2</v>
      </c>
      <c r="AF128">
        <f t="shared" si="30"/>
        <v>0.13883845336768497</v>
      </c>
      <c r="AG128">
        <f t="shared" si="31"/>
        <v>-8.1902245706734211E-3</v>
      </c>
      <c r="AH128">
        <f t="shared" si="32"/>
        <v>0.19308883063716187</v>
      </c>
      <c r="AI128">
        <f t="shared" si="33"/>
        <v>-2.2355392987473133E-3</v>
      </c>
      <c r="AJ128">
        <f t="shared" si="34"/>
        <v>7.6169582390959167E-2</v>
      </c>
      <c r="AK128">
        <f t="shared" si="35"/>
        <v>2.1084000795311475E-2</v>
      </c>
      <c r="AL128">
        <f t="shared" si="36"/>
        <v>2.6215297611792865E-2</v>
      </c>
      <c r="AM128">
        <f t="shared" si="37"/>
        <v>4.2002257745647587E-2</v>
      </c>
    </row>
    <row r="129" spans="1:39" x14ac:dyDescent="0.2">
      <c r="A129" s="46">
        <v>42181</v>
      </c>
      <c r="B129">
        <v>-8.7642522474271605E-3</v>
      </c>
      <c r="C129">
        <v>4.3698481261904504E-3</v>
      </c>
      <c r="D129">
        <v>-8.5432608953673796E-3</v>
      </c>
      <c r="E129">
        <v>-5.8823521746178501E-3</v>
      </c>
      <c r="F129">
        <v>3.7943078794824199E-3</v>
      </c>
      <c r="G129">
        <v>-4.5444216593116798E-3</v>
      </c>
      <c r="H129">
        <v>5.2460595985275296E-3</v>
      </c>
      <c r="I129">
        <v>7.5039269269763197E-3</v>
      </c>
      <c r="J129">
        <v>2.3664527664146698E-3</v>
      </c>
      <c r="K129">
        <v>1.047278470645E-2</v>
      </c>
      <c r="L129">
        <v>-1.06553010122534E-3</v>
      </c>
      <c r="M129" cm="1">
        <f t="array" ref="M129">SUMPRODUCT(B129:K129,TRANSPOSE(Weight_1))</f>
        <v>-2.464417240706911E-3</v>
      </c>
      <c r="N129" cm="1">
        <f t="array" ref="N129">SUMPRODUCT(B129:K129,TRANSPOSE(Weight_2))</f>
        <v>1.802408437865347E-3</v>
      </c>
      <c r="O129">
        <f>SUMPRODUCT(B129:K129,Equally_Weight)</f>
        <v>6.019093027317318E-4</v>
      </c>
      <c r="P129">
        <v>-3.901E-4</v>
      </c>
      <c r="Q129">
        <v>-4.5133075528047602E-4</v>
      </c>
      <c r="R129">
        <v>-2.9526012079843498E-3</v>
      </c>
      <c r="V129" s="46">
        <v>42181</v>
      </c>
      <c r="W129">
        <f t="shared" si="21"/>
        <v>4.2211633715895758E-2</v>
      </c>
      <c r="X129">
        <f t="shared" si="22"/>
        <v>0.11624769669075907</v>
      </c>
      <c r="Y129">
        <f t="shared" si="23"/>
        <v>-1.2307060256669278E-2</v>
      </c>
      <c r="Z129">
        <f t="shared" si="24"/>
        <v>0.15765314337197522</v>
      </c>
      <c r="AA129">
        <f t="shared" si="25"/>
        <v>4.1626954612701716E-2</v>
      </c>
      <c r="AB129">
        <f t="shared" si="26"/>
        <v>0.41163202025969592</v>
      </c>
      <c r="AC129">
        <f t="shared" si="27"/>
        <v>-3.3478554108314795E-2</v>
      </c>
      <c r="AD129">
        <f t="shared" si="28"/>
        <v>-3.1970678378323902E-2</v>
      </c>
      <c r="AE129">
        <f t="shared" si="29"/>
        <v>-6.9064239352127466E-2</v>
      </c>
      <c r="AF129">
        <f t="shared" si="30"/>
        <v>0.15076526330523121</v>
      </c>
      <c r="AG129">
        <f t="shared" si="31"/>
        <v>-9.2470277410828805E-3</v>
      </c>
      <c r="AH129">
        <f t="shared" si="32"/>
        <v>0.19014856195324481</v>
      </c>
      <c r="AI129">
        <f t="shared" si="33"/>
        <v>-4.3716021577722142E-4</v>
      </c>
      <c r="AJ129">
        <f t="shared" si="34"/>
        <v>7.6817338873917063E-2</v>
      </c>
      <c r="AK129">
        <f t="shared" si="35"/>
        <v>2.0685675926601199E-2</v>
      </c>
      <c r="AL129">
        <f t="shared" si="36"/>
        <v>2.5752135086441363E-2</v>
      </c>
      <c r="AM129">
        <f t="shared" si="37"/>
        <v>3.8925640620705471E-2</v>
      </c>
    </row>
    <row r="130" spans="1:39" x14ac:dyDescent="0.2">
      <c r="A130" s="46">
        <v>42184</v>
      </c>
      <c r="B130">
        <v>-2.13539174967044E-2</v>
      </c>
      <c r="C130">
        <v>-2.5380610457226001E-2</v>
      </c>
      <c r="D130">
        <v>-1.9664136290089101E-2</v>
      </c>
      <c r="E130">
        <v>-1.7514801090347601E-2</v>
      </c>
      <c r="F130">
        <v>-1.7849484040754999E-2</v>
      </c>
      <c r="G130">
        <v>-1.88085383180892E-2</v>
      </c>
      <c r="H130">
        <v>-1.96707044518106E-2</v>
      </c>
      <c r="I130">
        <v>-1.9988480338456599E-2</v>
      </c>
      <c r="J130">
        <v>-2.3393935477307001E-2</v>
      </c>
      <c r="K130">
        <v>-2.3245449835243098E-2</v>
      </c>
      <c r="L130">
        <v>-2.0799999999999999E-2</v>
      </c>
      <c r="M130" cm="1">
        <f t="array" ref="M130">SUMPRODUCT(B130:K130,TRANSPOSE(Weight_1))</f>
        <v>-1.9567454727271109E-2</v>
      </c>
      <c r="N130" cm="1">
        <f t="array" ref="N130">SUMPRODUCT(B130:K130,TRANSPOSE(Weight_2))</f>
        <v>-2.0865335662859873E-2</v>
      </c>
      <c r="O130">
        <f>SUMPRODUCT(B130:K130,Equally_Weight)</f>
        <v>-2.0687005779602859E-2</v>
      </c>
      <c r="P130">
        <v>-2.0866200000000001E-2</v>
      </c>
      <c r="Q130">
        <v>-2.0990948822583601E-2</v>
      </c>
      <c r="R130">
        <v>-2.1742802130366799E-2</v>
      </c>
      <c r="V130" s="46">
        <v>42184</v>
      </c>
      <c r="W130">
        <f t="shared" si="21"/>
        <v>1.9956332475421057E-2</v>
      </c>
      <c r="X130">
        <f t="shared" si="22"/>
        <v>8.7916648727275115E-2</v>
      </c>
      <c r="Y130">
        <f t="shared" si="23"/>
        <v>-3.1729188836540967E-2</v>
      </c>
      <c r="Z130">
        <f t="shared" si="24"/>
        <v>0.13737707883419947</v>
      </c>
      <c r="AA130">
        <f t="shared" si="25"/>
        <v>2.3034450909922066E-2</v>
      </c>
      <c r="AB130">
        <f t="shared" si="26"/>
        <v>0.38508128531559982</v>
      </c>
      <c r="AC130">
        <f t="shared" si="27"/>
        <v>-5.2490711816786773E-2</v>
      </c>
      <c r="AD130">
        <f t="shared" si="28"/>
        <v>-5.1320113440608273E-2</v>
      </c>
      <c r="AE130">
        <f t="shared" si="29"/>
        <v>-9.084249047024151E-2</v>
      </c>
      <c r="AF130">
        <f t="shared" si="30"/>
        <v>0.12401520710492919</v>
      </c>
      <c r="AG130">
        <f t="shared" si="31"/>
        <v>-2.9854689564068448E-2</v>
      </c>
      <c r="AH130">
        <f t="shared" si="32"/>
        <v>0.16686038384849788</v>
      </c>
      <c r="AI130">
        <f t="shared" si="33"/>
        <v>-2.1293374383996477E-2</v>
      </c>
      <c r="AJ130">
        <f t="shared" si="34"/>
        <v>5.4541212361055802E-2</v>
      </c>
      <c r="AK130">
        <f t="shared" si="35"/>
        <v>-6.1215552441840071E-4</v>
      </c>
      <c r="AL130">
        <f t="shared" si="36"/>
        <v>4.2206245141860332E-3</v>
      </c>
      <c r="AM130">
        <f t="shared" si="37"/>
        <v>1.6336485988524885E-2</v>
      </c>
    </row>
    <row r="131" spans="1:39" x14ac:dyDescent="0.2">
      <c r="A131" s="46">
        <v>42185</v>
      </c>
      <c r="B131">
        <v>-2.2356064159930701E-3</v>
      </c>
      <c r="C131">
        <v>8.3333821916304895E-3</v>
      </c>
      <c r="D131">
        <v>-4.9582640614552701E-3</v>
      </c>
      <c r="E131">
        <v>7.2271866300617198E-3</v>
      </c>
      <c r="F131">
        <v>-3.4211606264718999E-3</v>
      </c>
      <c r="G131">
        <v>9.8404390510287102E-3</v>
      </c>
      <c r="H131">
        <v>-2.25230415896404E-3</v>
      </c>
      <c r="I131">
        <v>2.2734194447837598E-3</v>
      </c>
      <c r="J131">
        <v>-2.9301436713803299E-3</v>
      </c>
      <c r="K131">
        <v>8.6403608164651296E-3</v>
      </c>
      <c r="L131">
        <v>1.3616557734206199E-3</v>
      </c>
      <c r="M131" cm="1">
        <f t="array" ref="M131">SUMPRODUCT(B131:K131,TRANSPOSE(Weight_1))</f>
        <v>3.8681583031119748E-3</v>
      </c>
      <c r="N131" cm="1">
        <f t="array" ref="N131">SUMPRODUCT(B131:K131,TRANSPOSE(Weight_2))</f>
        <v>-1.813146387613083E-3</v>
      </c>
      <c r="O131">
        <f>SUMPRODUCT(B131:K131,Equally_Weight)</f>
        <v>2.0517309199705198E-3</v>
      </c>
      <c r="P131">
        <v>2.6584899999999999E-3</v>
      </c>
      <c r="Q131">
        <v>2.9934420664172699E-3</v>
      </c>
      <c r="R131">
        <v>-1.1452578268876801E-3</v>
      </c>
      <c r="V131" s="46">
        <v>42185</v>
      </c>
      <c r="W131">
        <f t="shared" si="21"/>
        <v>1.7676111554506324E-2</v>
      </c>
      <c r="X131">
        <f t="shared" si="22"/>
        <v>9.698267395375737E-2</v>
      </c>
      <c r="Y131">
        <f t="shared" si="23"/>
        <v>-3.6530131201288896E-2</v>
      </c>
      <c r="Z131">
        <f t="shared" si="24"/>
        <v>0.14559711525168861</v>
      </c>
      <c r="AA131">
        <f t="shared" si="25"/>
        <v>1.9534485726944828E-2</v>
      </c>
      <c r="AB131">
        <f t="shared" si="26"/>
        <v>0.39871109328446841</v>
      </c>
      <c r="AC131">
        <f t="shared" si="27"/>
        <v>-5.4624790927218836E-2</v>
      </c>
      <c r="AD131">
        <f t="shared" si="28"/>
        <v>-4.9163366139628906E-2</v>
      </c>
      <c r="AE131">
        <f t="shared" si="29"/>
        <v>-9.3506452593077993E-2</v>
      </c>
      <c r="AF131">
        <f t="shared" si="30"/>
        <v>0.13372710405750965</v>
      </c>
      <c r="AG131">
        <f t="shared" si="31"/>
        <v>-2.8533685601056402E-2</v>
      </c>
      <c r="AH131">
        <f t="shared" si="32"/>
        <v>0.17137398453085373</v>
      </c>
      <c r="AI131">
        <f t="shared" si="33"/>
        <v>-2.306791276676512E-2</v>
      </c>
      <c r="AJ131">
        <f t="shared" si="34"/>
        <v>5.6704847172840189E-2</v>
      </c>
      <c r="AK131">
        <f t="shared" si="35"/>
        <v>2.0447070662414912E-3</v>
      </c>
      <c r="AL131">
        <f t="shared" si="36"/>
        <v>7.2267007755706381E-3</v>
      </c>
      <c r="AM131">
        <f t="shared" si="37"/>
        <v>1.5172518673195023E-2</v>
      </c>
    </row>
    <row r="132" spans="1:39" x14ac:dyDescent="0.2">
      <c r="A132" s="46">
        <v>42186</v>
      </c>
      <c r="B132">
        <v>6.0366082109941602E-3</v>
      </c>
      <c r="C132">
        <v>1.11407263590515E-2</v>
      </c>
      <c r="D132">
        <v>6.7949254909975797E-3</v>
      </c>
      <c r="E132">
        <v>9.3277623609921909E-3</v>
      </c>
      <c r="F132">
        <v>8.3672545411539404E-3</v>
      </c>
      <c r="G132">
        <v>7.60215240707418E-3</v>
      </c>
      <c r="H132">
        <v>1.0363180095913801E-2</v>
      </c>
      <c r="I132">
        <v>8.7491293302774907E-3</v>
      </c>
      <c r="J132">
        <v>1.03592950979836E-2</v>
      </c>
      <c r="K132">
        <v>2.2669039229119701E-2</v>
      </c>
      <c r="L132">
        <v>7.0709817786238603E-3</v>
      </c>
      <c r="M132" cm="1">
        <f t="array" ref="M132">SUMPRODUCT(B132:K132,TRANSPOSE(Weight_1))</f>
        <v>8.2390750088374015E-3</v>
      </c>
      <c r="N132" cm="1">
        <f t="array" ref="N132">SUMPRODUCT(B132:K132,TRANSPOSE(Weight_2))</f>
        <v>9.9176800662832253E-3</v>
      </c>
      <c r="O132">
        <f>SUMPRODUCT(B132:K132,Equally_Weight)</f>
        <v>1.0141007312355814E-2</v>
      </c>
      <c r="P132">
        <v>6.9360400000000001E-3</v>
      </c>
      <c r="Q132">
        <v>6.5501168290738E-3</v>
      </c>
      <c r="R132">
        <v>6.6662441447100599E-3</v>
      </c>
      <c r="V132" s="46">
        <v>42186</v>
      </c>
      <c r="W132">
        <f t="shared" si="21"/>
        <v>2.3819423525648808E-2</v>
      </c>
      <c r="X132">
        <f t="shared" si="22"/>
        <v>0.10920385774489683</v>
      </c>
      <c r="Y132">
        <f t="shared" si="23"/>
        <v>-2.9983425229980432E-2</v>
      </c>
      <c r="Z132">
        <f t="shared" si="24"/>
        <v>0.15628297290419457</v>
      </c>
      <c r="AA132">
        <f t="shared" si="25"/>
        <v>2.8065190282506647E-2</v>
      </c>
      <c r="AB132">
        <f t="shared" si="26"/>
        <v>0.40934430818908218</v>
      </c>
      <c r="AC132">
        <f t="shared" si="27"/>
        <v>-4.4827697377385345E-2</v>
      </c>
      <c r="AD132">
        <f t="shared" si="28"/>
        <v>-4.0844373458018834E-2</v>
      </c>
      <c r="AE132">
        <f t="shared" si="29"/>
        <v>-8.4115818431071743E-2</v>
      </c>
      <c r="AF132">
        <f t="shared" si="30"/>
        <v>0.15942760825450564</v>
      </c>
      <c r="AG132">
        <f t="shared" si="31"/>
        <v>-2.1664464993394583E-2</v>
      </c>
      <c r="AH132">
        <f t="shared" si="32"/>
        <v>0.18102502265280429</v>
      </c>
      <c r="AI132">
        <f t="shared" si="33"/>
        <v>-1.3379012879099594E-2</v>
      </c>
      <c r="AJ132">
        <f t="shared" si="34"/>
        <v>6.7420898755021774E-2</v>
      </c>
      <c r="AK132">
        <f t="shared" si="35"/>
        <v>8.9949292362412336E-3</v>
      </c>
      <c r="AL132">
        <f t="shared" si="36"/>
        <v>1.3824153339013101E-2</v>
      </c>
      <c r="AM132">
        <f t="shared" si="37"/>
        <v>2.1939906531670772E-2</v>
      </c>
    </row>
    <row r="133" spans="1:39" x14ac:dyDescent="0.2">
      <c r="A133" s="46">
        <v>42187</v>
      </c>
      <c r="B133">
        <v>7.4361110864584702E-3</v>
      </c>
      <c r="C133">
        <v>-8.0799420770197809E-3</v>
      </c>
      <c r="D133">
        <v>-1.12478081212763E-3</v>
      </c>
      <c r="E133">
        <v>-1.26365771720693E-3</v>
      </c>
      <c r="F133">
        <v>4.2555503486021396E-3</v>
      </c>
      <c r="G133">
        <v>7.3155946849357001E-4</v>
      </c>
      <c r="H133">
        <v>-3.0467246045373598E-4</v>
      </c>
      <c r="I133">
        <v>-1.7341664933151399E-3</v>
      </c>
      <c r="J133">
        <v>-9.4535252162242201E-4</v>
      </c>
      <c r="K133">
        <v>-2.8078747226144502E-3</v>
      </c>
      <c r="L133">
        <v>-1.0802052389954301E-3</v>
      </c>
      <c r="M133" cm="1">
        <f t="array" ref="M133">SUMPRODUCT(B133:K133,TRANSPOSE(Weight_1))</f>
        <v>-2.7100842257759481E-4</v>
      </c>
      <c r="N133" cm="1">
        <f t="array" ref="N133">SUMPRODUCT(B133:K133,TRANSPOSE(Weight_2))</f>
        <v>1.465369060536437E-3</v>
      </c>
      <c r="O133">
        <f>SUMPRODUCT(B133:K133,Equally_Weight)</f>
        <v>-3.8372259008059102E-4</v>
      </c>
      <c r="P133">
        <v>-3.0800000000000001E-4</v>
      </c>
      <c r="Q133">
        <v>-3.4468695984835003E-4</v>
      </c>
      <c r="R133" s="1">
        <v>4.0064561178443302E-5</v>
      </c>
      <c r="V133" s="46">
        <v>42187</v>
      </c>
      <c r="W133">
        <f t="shared" ref="W133:W196" si="38">(W132+1)*(1+B133) - 1</f>
        <v>3.1432658491459486E-2</v>
      </c>
      <c r="X133">
        <f t="shared" ref="X133:X196" si="39">(X132+1)*(1+C133) - 1</f>
        <v>0.10024155482271113</v>
      </c>
      <c r="Y133">
        <f t="shared" ref="Y133:Y196" si="40">(Y132+1)*(1+D133) - 1</f>
        <v>-3.1074481260727538E-2</v>
      </c>
      <c r="Z133">
        <f t="shared" ref="Z133:Z196" si="41">(Z132+1)*(1+E133) - 1</f>
        <v>0.15482182700220926</v>
      </c>
      <c r="AA133">
        <f t="shared" ref="AA133:AA196" si="42">(AA132+1)*(1+F133) - 1</f>
        <v>3.2440173461399047E-2</v>
      </c>
      <c r="AB133">
        <f t="shared" ref="AB133:AB196" si="43">(AB132+1)*(1+G133) - 1</f>
        <v>0.41037532736210536</v>
      </c>
      <c r="AC133">
        <f t="shared" ref="AC133:AC196" si="44">(AC132+1)*(1+H133) - 1</f>
        <v>-4.5118712072982681E-2</v>
      </c>
      <c r="AD133">
        <f t="shared" ref="AD133:AD196" si="45">(AD132+1)*(1+I133) - 1</f>
        <v>-4.2507709007442607E-2</v>
      </c>
      <c r="AE133">
        <f t="shared" ref="AE133:AE196" si="46">(AE132+1)*(1+J133) - 1</f>
        <v>-8.4981651851631979E-2</v>
      </c>
      <c r="AF133">
        <f t="shared" ref="AF133:AF196" si="47">(AF132+1)*(1+K133) - 1</f>
        <v>0.15617208078058642</v>
      </c>
      <c r="AG133">
        <f t="shared" ref="AG133:AG196" si="48">(AG132+1)*(1+L133) - 1</f>
        <v>-2.2721268163804154E-2</v>
      </c>
      <c r="AH133">
        <f t="shared" ref="AH133:AH196" si="49">(AH132+1)*(1+M133) - 1</f>
        <v>0.18070495492439065</v>
      </c>
      <c r="AI133">
        <f t="shared" ref="AI133:AI196" si="50">(AI132+1)*(1+N133) - 1</f>
        <v>-1.1933249010096736E-2</v>
      </c>
      <c r="AJ133">
        <f t="shared" ref="AJ133:AJ196" si="51">(AJ132+1)*(1+O133) - 1</f>
        <v>6.7011305243045438E-2</v>
      </c>
      <c r="AK133">
        <f t="shared" ref="AK133:AK196" si="52">(AK132+1)*(1+P133) - 1</f>
        <v>8.6841587980364121E-3</v>
      </c>
      <c r="AL133">
        <f t="shared" ref="AL133:AL196" si="53">(AL132+1)*(1+Q133) - 1</f>
        <v>1.3474701373777931E-2</v>
      </c>
      <c r="AM133">
        <f t="shared" ref="AM133:AM196" si="54">(AM132+1)*(1+R133) - 1</f>
        <v>2.198085010557671E-2</v>
      </c>
    </row>
    <row r="134" spans="1:39" x14ac:dyDescent="0.2">
      <c r="A134" s="46">
        <v>42188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cm="1">
        <f t="array" ref="M134">SUMPRODUCT(B134:K134,TRANSPOSE(Weight_1))</f>
        <v>0</v>
      </c>
      <c r="N134" cm="1">
        <f t="array" ref="N134">SUMPRODUCT(B134:K134,TRANSPOSE(Weight_2))</f>
        <v>0</v>
      </c>
      <c r="O134">
        <f>SUMPRODUCT(B134:K134,Equally_Weight)</f>
        <v>0</v>
      </c>
      <c r="P134">
        <v>0</v>
      </c>
      <c r="Q134">
        <v>0</v>
      </c>
      <c r="R134">
        <v>-1.5796251251967101E-3</v>
      </c>
      <c r="V134" s="46">
        <v>42188</v>
      </c>
      <c r="W134">
        <f t="shared" si="38"/>
        <v>3.1432658491459486E-2</v>
      </c>
      <c r="X134">
        <f t="shared" si="39"/>
        <v>0.10024155482271113</v>
      </c>
      <c r="Y134">
        <f t="shared" si="40"/>
        <v>-3.1074481260727538E-2</v>
      </c>
      <c r="Z134">
        <f t="shared" si="41"/>
        <v>0.15482182700220926</v>
      </c>
      <c r="AA134">
        <f t="shared" si="42"/>
        <v>3.2440173461399047E-2</v>
      </c>
      <c r="AB134">
        <f t="shared" si="43"/>
        <v>0.41037532736210536</v>
      </c>
      <c r="AC134">
        <f t="shared" si="44"/>
        <v>-4.5118712072982681E-2</v>
      </c>
      <c r="AD134">
        <f t="shared" si="45"/>
        <v>-4.2507709007442607E-2</v>
      </c>
      <c r="AE134">
        <f t="shared" si="46"/>
        <v>-8.4981651851631979E-2</v>
      </c>
      <c r="AF134">
        <f t="shared" si="47"/>
        <v>0.15617208078058642</v>
      </c>
      <c r="AG134">
        <f t="shared" si="48"/>
        <v>-2.2721268163804154E-2</v>
      </c>
      <c r="AH134">
        <f t="shared" si="49"/>
        <v>0.18070495492439065</v>
      </c>
      <c r="AI134">
        <f t="shared" si="50"/>
        <v>-1.1933249010096736E-2</v>
      </c>
      <c r="AJ134">
        <f t="shared" si="51"/>
        <v>6.7011305243045438E-2</v>
      </c>
      <c r="AK134">
        <f t="shared" si="52"/>
        <v>8.6841587980364121E-3</v>
      </c>
      <c r="AL134">
        <f t="shared" si="53"/>
        <v>1.3474701373777931E-2</v>
      </c>
      <c r="AM134">
        <f t="shared" si="54"/>
        <v>2.0366503477279974E-2</v>
      </c>
    </row>
    <row r="135" spans="1:39" x14ac:dyDescent="0.2">
      <c r="A135" s="46">
        <v>42191</v>
      </c>
      <c r="B135">
        <v>-3.1425286912836101E-3</v>
      </c>
      <c r="C135">
        <v>-2.81413691895715E-3</v>
      </c>
      <c r="D135">
        <v>-2.2526672066325301E-4</v>
      </c>
      <c r="E135">
        <v>-3.4799976188971599E-3</v>
      </c>
      <c r="F135">
        <v>-3.3897863252240201E-3</v>
      </c>
      <c r="G135">
        <v>-3.8152725383414601E-3</v>
      </c>
      <c r="H135">
        <v>-2.4380324783488299E-3</v>
      </c>
      <c r="I135">
        <v>-1.9308257581435099E-3</v>
      </c>
      <c r="J135">
        <v>-3.6392750725761001E-3</v>
      </c>
      <c r="K135">
        <v>2.9630491459342601E-4</v>
      </c>
      <c r="L135">
        <v>-4.0551500405514498E-3</v>
      </c>
      <c r="M135" cm="1">
        <f t="array" ref="M135">SUMPRODUCT(B135:K135,TRANSPOSE(Weight_1))</f>
        <v>-2.8813341311184149E-3</v>
      </c>
      <c r="N135" cm="1">
        <f t="array" ref="N135">SUMPRODUCT(B135:K135,TRANSPOSE(Weight_2))</f>
        <v>-3.0213716483102151E-3</v>
      </c>
      <c r="O135">
        <f>SUMPRODUCT(B135:K135,Equally_Weight)</f>
        <v>-2.457881720784167E-3</v>
      </c>
      <c r="P135">
        <v>-3.8617999999999999E-3</v>
      </c>
      <c r="Q135">
        <v>-3.7248710662035598E-3</v>
      </c>
      <c r="R135">
        <v>-8.5927692334148899E-3</v>
      </c>
      <c r="V135" s="46">
        <v>42191</v>
      </c>
      <c r="W135">
        <f t="shared" si="38"/>
        <v>2.8191351769023099E-2</v>
      </c>
      <c r="X135">
        <f t="shared" si="39"/>
        <v>9.7145324443513648E-2</v>
      </c>
      <c r="Y135">
        <f t="shared" si="40"/>
        <v>-3.1292747934900889E-2</v>
      </c>
      <c r="Z135">
        <f t="shared" si="41"/>
        <v>0.15080304979399117</v>
      </c>
      <c r="AA135">
        <f t="shared" si="42"/>
        <v>2.8940421879787737E-2</v>
      </c>
      <c r="AB135">
        <f t="shared" si="43"/>
        <v>0.40499436110686626</v>
      </c>
      <c r="AC135">
        <f t="shared" si="44"/>
        <v>-4.744674366591628E-2</v>
      </c>
      <c r="AD135">
        <f t="shared" si="45"/>
        <v>-4.435645978611491E-2</v>
      </c>
      <c r="AE135">
        <f t="shared" si="46"/>
        <v>-8.8311655316998139E-2</v>
      </c>
      <c r="AF135">
        <f t="shared" si="47"/>
        <v>0.15651466025023741</v>
      </c>
      <c r="AG135">
        <f t="shared" si="48"/>
        <v>-2.6684280052839737E-2</v>
      </c>
      <c r="AH135">
        <f t="shared" si="49"/>
        <v>0.17730294943898639</v>
      </c>
      <c r="AI135">
        <f t="shared" si="50"/>
        <v>-1.4918565878175527E-2</v>
      </c>
      <c r="AJ135">
        <f t="shared" si="51"/>
        <v>6.4388717660018413E-2</v>
      </c>
      <c r="AK135">
        <f t="shared" si="52"/>
        <v>4.7888223135901242E-3</v>
      </c>
      <c r="AL135">
        <f t="shared" si="53"/>
        <v>9.6996387823014008E-3</v>
      </c>
      <c r="AM135">
        <f t="shared" si="54"/>
        <v>1.1598729579393341E-2</v>
      </c>
    </row>
    <row r="136" spans="1:39" x14ac:dyDescent="0.2">
      <c r="A136" s="46">
        <v>42192</v>
      </c>
      <c r="B136">
        <v>8.0826110097749204E-3</v>
      </c>
      <c r="C136">
        <v>-7.8715890468968805E-3</v>
      </c>
      <c r="D136">
        <v>-2.0273801293843002E-3</v>
      </c>
      <c r="E136">
        <v>-2.46003246681103E-3</v>
      </c>
      <c r="F136">
        <v>4.4638835018369002E-3</v>
      </c>
      <c r="G136">
        <v>1.5594731273638101E-3</v>
      </c>
      <c r="H136">
        <v>7.3318827692994103E-3</v>
      </c>
      <c r="I136">
        <v>2.2566226215949801E-3</v>
      </c>
      <c r="J136">
        <v>1.1322982384898801E-2</v>
      </c>
      <c r="K136">
        <v>1.08149056100108E-2</v>
      </c>
      <c r="L136">
        <v>6.5146579804558E-3</v>
      </c>
      <c r="M136" cm="1">
        <f t="array" ref="M136">SUMPRODUCT(B136:K136,TRANSPOSE(Weight_1))</f>
        <v>-1.5435151881227531E-4</v>
      </c>
      <c r="N136" cm="1">
        <f t="array" ref="N136">SUMPRODUCT(B136:K136,TRANSPOSE(Weight_2))</f>
        <v>7.9928359259270922E-3</v>
      </c>
      <c r="O136">
        <f>SUMPRODUCT(B136:K136,Equally_Weight)</f>
        <v>3.3473359381687414E-3</v>
      </c>
      <c r="P136">
        <v>6.0809799999999997E-3</v>
      </c>
      <c r="Q136">
        <v>5.95429137688952E-3</v>
      </c>
      <c r="R136">
        <v>-2.6308181555362198E-3</v>
      </c>
      <c r="V136" s="46">
        <v>42192</v>
      </c>
      <c r="W136">
        <f t="shared" si="38"/>
        <v>3.6501822508986814E-2</v>
      </c>
      <c r="X136">
        <f t="shared" si="39"/>
        <v>8.8509047324770052E-2</v>
      </c>
      <c r="Y136">
        <f t="shared" si="40"/>
        <v>-3.3256685768928151E-2</v>
      </c>
      <c r="Z136">
        <f t="shared" si="41"/>
        <v>0.14797203692859284</v>
      </c>
      <c r="AA136">
        <f t="shared" si="42"/>
        <v>3.3533492053390068E-2</v>
      </c>
      <c r="AB136">
        <f t="shared" si="43"/>
        <v>0.40718541205711012</v>
      </c>
      <c r="AC136">
        <f t="shared" si="44"/>
        <v>-4.0462734858960347E-2</v>
      </c>
      <c r="AD136">
        <f t="shared" si="45"/>
        <v>-4.2199932955087172E-2</v>
      </c>
      <c r="AE136">
        <f t="shared" si="46"/>
        <v>-7.798862424963493E-2</v>
      </c>
      <c r="AF136">
        <f t="shared" si="47"/>
        <v>0.16902225713743757</v>
      </c>
      <c r="AG136">
        <f t="shared" si="48"/>
        <v>-2.034346103038287E-2</v>
      </c>
      <c r="AH136">
        <f t="shared" si="49"/>
        <v>0.17712123094063825</v>
      </c>
      <c r="AI136">
        <f t="shared" si="50"/>
        <v>-7.0449716015628105E-3</v>
      </c>
      <c r="AJ136">
        <f t="shared" si="51"/>
        <v>6.7951584266823239E-2</v>
      </c>
      <c r="AK136">
        <f t="shared" si="52"/>
        <v>1.0898923046302578E-2</v>
      </c>
      <c r="AL136">
        <f t="shared" si="53"/>
        <v>1.5711684634751366E-2</v>
      </c>
      <c r="AM136">
        <f t="shared" si="54"/>
        <v>8.937397275498471E-3</v>
      </c>
    </row>
    <row r="137" spans="1:39" x14ac:dyDescent="0.2">
      <c r="A137" s="46">
        <v>42193</v>
      </c>
      <c r="B137">
        <v>-1.51446587388917E-2</v>
      </c>
      <c r="C137">
        <v>-2.05087842136857E-2</v>
      </c>
      <c r="D137">
        <v>-1.3543643753686199E-3</v>
      </c>
      <c r="E137">
        <v>-2.4823124423562201E-2</v>
      </c>
      <c r="F137">
        <v>-2.5690234528146201E-3</v>
      </c>
      <c r="G137">
        <v>-1.6074347394325499E-2</v>
      </c>
      <c r="H137">
        <v>-1.1625325327406E-2</v>
      </c>
      <c r="I137">
        <v>-1.7499945043644601E-2</v>
      </c>
      <c r="J137">
        <v>-1.11240141416038E-2</v>
      </c>
      <c r="K137">
        <v>-7.1818430319562296E-3</v>
      </c>
      <c r="L137">
        <v>-1.56418554476805E-2</v>
      </c>
      <c r="M137" cm="1">
        <f t="array" ref="M137">SUMPRODUCT(B137:K137,TRANSPOSE(Weight_1))</f>
        <v>-1.1838522790486063E-2</v>
      </c>
      <c r="N137" cm="1">
        <f t="array" ref="N137">SUMPRODUCT(B137:K137,TRANSPOSE(Weight_2))</f>
        <v>-1.0255921013269127E-2</v>
      </c>
      <c r="O137">
        <f>SUMPRODUCT(B137:K137,Equally_Weight)</f>
        <v>-1.27905430143259E-2</v>
      </c>
      <c r="P137">
        <v>-1.6652699999999999E-2</v>
      </c>
      <c r="Q137">
        <v>-1.67935819170211E-2</v>
      </c>
      <c r="R137">
        <v>-1.04814632308183E-2</v>
      </c>
      <c r="V137" s="46">
        <v>42193</v>
      </c>
      <c r="W137">
        <f t="shared" si="38"/>
        <v>2.0804356124848988E-2</v>
      </c>
      <c r="X137">
        <f t="shared" si="39"/>
        <v>6.6185050158541703E-2</v>
      </c>
      <c r="Y137">
        <f t="shared" si="40"/>
        <v>-3.4566008473848497E-2</v>
      </c>
      <c r="Z137">
        <f t="shared" si="41"/>
        <v>0.11947578422114424</v>
      </c>
      <c r="AA137">
        <f t="shared" si="42"/>
        <v>3.0878320273035609E-2</v>
      </c>
      <c r="AB137">
        <f t="shared" si="43"/>
        <v>0.38456582489547708</v>
      </c>
      <c r="AC137">
        <f t="shared" si="44"/>
        <v>-5.1617667729994321E-2</v>
      </c>
      <c r="AD137">
        <f t="shared" si="45"/>
        <v>-5.8961381491172249E-2</v>
      </c>
      <c r="AE137">
        <f t="shared" si="46"/>
        <v>-8.8245091832201528E-2</v>
      </c>
      <c r="AF137">
        <f t="shared" si="47"/>
        <v>0.16062652278581324</v>
      </c>
      <c r="AG137">
        <f t="shared" si="48"/>
        <v>-3.5667107001320586E-2</v>
      </c>
      <c r="AH137">
        <f t="shared" si="49"/>
        <v>0.16318585442098255</v>
      </c>
      <c r="AI137">
        <f t="shared" si="50"/>
        <v>-1.7228639942545532E-2</v>
      </c>
      <c r="AJ137">
        <f t="shared" si="51"/>
        <v>5.4291903591040969E-2</v>
      </c>
      <c r="AK137">
        <f t="shared" si="52"/>
        <v>-5.9352734495105031E-3</v>
      </c>
      <c r="AL137">
        <f t="shared" si="53"/>
        <v>-1.3457527452378493E-3</v>
      </c>
      <c r="AM137">
        <f t="shared" si="54"/>
        <v>-1.6377429562421941E-3</v>
      </c>
    </row>
    <row r="138" spans="1:39" x14ac:dyDescent="0.2">
      <c r="A138" s="46">
        <v>42194</v>
      </c>
      <c r="B138">
        <v>5.4458411307987103E-3</v>
      </c>
      <c r="C138">
        <v>1.03928917583127E-2</v>
      </c>
      <c r="D138">
        <v>6.32903453089439E-3</v>
      </c>
      <c r="E138">
        <v>-2.03965040257898E-2</v>
      </c>
      <c r="F138">
        <v>-6.8701354498180702E-3</v>
      </c>
      <c r="G138">
        <v>1.09145969471058E-2</v>
      </c>
      <c r="H138">
        <v>6.4436572509545204E-3</v>
      </c>
      <c r="I138">
        <v>6.8102739466870902E-3</v>
      </c>
      <c r="J138">
        <v>9.8612575873189192E-3</v>
      </c>
      <c r="K138">
        <v>2.2145082857092302E-3</v>
      </c>
      <c r="L138">
        <v>-1.0958904109589201E-3</v>
      </c>
      <c r="M138" cm="1">
        <f t="array" ref="M138">SUMPRODUCT(B138:K138,TRANSPOSE(Weight_1))</f>
        <v>3.6658387425240664E-3</v>
      </c>
      <c r="N138" cm="1">
        <f t="array" ref="N138">SUMPRODUCT(B138:K138,TRANSPOSE(Weight_2))</f>
        <v>3.4459871802920935E-3</v>
      </c>
      <c r="O138">
        <f>SUMPRODUCT(B138:K138,Equally_Weight)</f>
        <v>3.1145421962173489E-3</v>
      </c>
      <c r="P138">
        <v>2.2621999999999998E-3</v>
      </c>
      <c r="Q138">
        <v>2.31882652359849E-3</v>
      </c>
      <c r="R138">
        <v>6.2101976131749802E-3</v>
      </c>
      <c r="V138" s="46">
        <v>42194</v>
      </c>
      <c r="W138">
        <f t="shared" si="38"/>
        <v>2.6363494473932159E-2</v>
      </c>
      <c r="X138">
        <f t="shared" si="39"/>
        <v>7.7265795979170715E-2</v>
      </c>
      <c r="Y138">
        <f t="shared" si="40"/>
        <v>-2.8455743404180223E-2</v>
      </c>
      <c r="Z138">
        <f t="shared" si="41"/>
        <v>9.6642391881503364E-2</v>
      </c>
      <c r="AA138">
        <f t="shared" si="42"/>
        <v>2.3796046580478958E-2</v>
      </c>
      <c r="AB138">
        <f t="shared" si="43"/>
        <v>0.39967780282094822</v>
      </c>
      <c r="AC138">
        <f t="shared" si="44"/>
        <v>-4.5506617037985531E-2</v>
      </c>
      <c r="AD138">
        <f t="shared" si="45"/>
        <v>-5.2552650704715154E-2</v>
      </c>
      <c r="AE138">
        <f t="shared" si="46"/>
        <v>-7.9254041826256505E-2</v>
      </c>
      <c r="AF138">
        <f t="shared" si="47"/>
        <v>0.16319673983713634</v>
      </c>
      <c r="AG138">
        <f t="shared" si="48"/>
        <v>-3.6723910171730156E-2</v>
      </c>
      <c r="AH138">
        <f t="shared" si="49"/>
        <v>0.16744990619087496</v>
      </c>
      <c r="AI138">
        <f t="shared" si="50"/>
        <v>-1.3842022434629286E-2</v>
      </c>
      <c r="AJ138">
        <f t="shared" si="51"/>
        <v>5.7575540211905585E-2</v>
      </c>
      <c r="AK138">
        <f t="shared" si="52"/>
        <v>-3.6865002251078582E-3</v>
      </c>
      <c r="AL138">
        <f t="shared" si="53"/>
        <v>9.6995321120085798E-4</v>
      </c>
      <c r="AM138">
        <f t="shared" si="54"/>
        <v>4.562283949534951E-3</v>
      </c>
    </row>
    <row r="139" spans="1:39" x14ac:dyDescent="0.2">
      <c r="A139" s="46">
        <v>42195</v>
      </c>
      <c r="B139">
        <v>2.1040962863865899E-2</v>
      </c>
      <c r="C139">
        <v>1.4218586332480399E-2</v>
      </c>
      <c r="D139">
        <v>2.0214599805352599E-3</v>
      </c>
      <c r="E139">
        <v>2.6734252773580498E-2</v>
      </c>
      <c r="F139">
        <v>1.5996484055362099E-2</v>
      </c>
      <c r="G139">
        <v>2.09949464988703E-2</v>
      </c>
      <c r="H139">
        <v>1.1483738418602301E-2</v>
      </c>
      <c r="I139">
        <v>7.8050699969911498E-3</v>
      </c>
      <c r="J139">
        <v>1.0705213219089E-2</v>
      </c>
      <c r="K139">
        <v>2.0326778719298399E-2</v>
      </c>
      <c r="L139">
        <v>9.59956116291826E-3</v>
      </c>
      <c r="M139" cm="1">
        <f t="array" ref="M139">SUMPRODUCT(B139:K139,TRANSPOSE(Weight_1))</f>
        <v>1.5917441544015969E-2</v>
      </c>
      <c r="N139" cm="1">
        <f t="array" ref="N139">SUMPRODUCT(B139:K139,TRANSPOSE(Weight_2))</f>
        <v>1.4625118250293055E-2</v>
      </c>
      <c r="O139">
        <f>SUMPRODUCT(B139:K139,Equally_Weight)</f>
        <v>1.5132749285867532E-2</v>
      </c>
      <c r="P139">
        <v>1.2338490000000001E-2</v>
      </c>
      <c r="Q139">
        <v>1.2169626457249699E-2</v>
      </c>
      <c r="R139">
        <v>1.50512090458638E-2</v>
      </c>
      <c r="V139" s="46">
        <v>42195</v>
      </c>
      <c r="W139">
        <f t="shared" si="38"/>
        <v>4.7959170645985871E-2</v>
      </c>
      <c r="X139">
        <f t="shared" si="39"/>
        <v>9.2582992702328726E-2</v>
      </c>
      <c r="Y139">
        <f t="shared" si="40"/>
        <v>-2.6491805570152849E-2</v>
      </c>
      <c r="Z139">
        <f t="shared" si="41"/>
        <v>0.12596030678828751</v>
      </c>
      <c r="AA139">
        <f t="shared" si="42"/>
        <v>4.0173183715546346E-2</v>
      </c>
      <c r="AB139">
        <f t="shared" si="43"/>
        <v>0.42906396340683051</v>
      </c>
      <c r="AC139">
        <f t="shared" si="44"/>
        <v>-3.4545464705762918E-2</v>
      </c>
      <c r="AD139">
        <f t="shared" si="45"/>
        <v>-4.5157757825001754E-2</v>
      </c>
      <c r="AE139">
        <f t="shared" si="46"/>
        <v>-6.9397260023392193E-2</v>
      </c>
      <c r="AF139">
        <f t="shared" si="47"/>
        <v>0.18684078257481507</v>
      </c>
      <c r="AG139">
        <f t="shared" si="48"/>
        <v>-2.7476882430646943E-2</v>
      </c>
      <c r="AH139">
        <f t="shared" si="49"/>
        <v>0.18603272182823516</v>
      </c>
      <c r="AI139">
        <f t="shared" si="50"/>
        <v>5.8065460073408737E-4</v>
      </c>
      <c r="AJ139">
        <f t="shared" si="51"/>
        <v>7.3579565712798223E-2</v>
      </c>
      <c r="AK139">
        <f t="shared" si="52"/>
        <v>8.6065039287297473E-3</v>
      </c>
      <c r="AL139">
        <f t="shared" si="53"/>
        <v>1.3151383636711866E-2</v>
      </c>
      <c r="AM139">
        <f t="shared" si="54"/>
        <v>1.9682160884849864E-2</v>
      </c>
    </row>
    <row r="140" spans="1:39" x14ac:dyDescent="0.2">
      <c r="A140" s="46">
        <v>42198</v>
      </c>
      <c r="B140">
        <v>2.8087960167290899E-2</v>
      </c>
      <c r="C140">
        <v>1.55104518968742E-2</v>
      </c>
      <c r="D140">
        <v>2.08474827358298E-2</v>
      </c>
      <c r="E140">
        <v>1.93057551079516E-2</v>
      </c>
      <c r="F140">
        <v>4.2554012896294201E-3</v>
      </c>
      <c r="G140">
        <v>2.7192165437183599E-2</v>
      </c>
      <c r="H140">
        <v>7.4348889552988597E-3</v>
      </c>
      <c r="I140">
        <v>9.8096475811661997E-3</v>
      </c>
      <c r="J140">
        <v>1.1880080962331299E-2</v>
      </c>
      <c r="K140">
        <v>5.6305865761796499E-3</v>
      </c>
      <c r="L140">
        <v>1.1681608258625201E-2</v>
      </c>
      <c r="M140" cm="1">
        <f t="array" ref="M140">SUMPRODUCT(B140:K140,TRANSPOSE(Weight_1))</f>
        <v>1.8978676352029204E-2</v>
      </c>
      <c r="N140" cm="1">
        <f t="array" ref="N140">SUMPRODUCT(B140:K140,TRANSPOSE(Weight_2))</f>
        <v>1.161421229485787E-2</v>
      </c>
      <c r="O140">
        <f>SUMPRODUCT(B140:K140,Equally_Weight)</f>
        <v>1.4995442070973553E-2</v>
      </c>
      <c r="P140">
        <v>1.1066049999999999E-2</v>
      </c>
      <c r="Q140">
        <v>1.08415809737849E-2</v>
      </c>
      <c r="R140">
        <v>8.8165110249409599E-3</v>
      </c>
      <c r="V140" s="46">
        <v>42198</v>
      </c>
      <c r="W140">
        <f t="shared" si="38"/>
        <v>7.7394206088037709E-2</v>
      </c>
      <c r="X140">
        <f t="shared" si="39"/>
        <v>0.10952944865398107</v>
      </c>
      <c r="Y140">
        <f t="shared" si="40"/>
        <v>-6.1966102935877565E-3</v>
      </c>
      <c r="Z140">
        <f t="shared" si="41"/>
        <v>0.14769782073241622</v>
      </c>
      <c r="AA140">
        <f t="shared" si="42"/>
        <v>4.4599538022967344E-2</v>
      </c>
      <c r="AB140">
        <f t="shared" si="43"/>
        <v>0.46792330712010632</v>
      </c>
      <c r="AC140">
        <f t="shared" si="44"/>
        <v>-2.7367417444460584E-2</v>
      </c>
      <c r="AD140">
        <f t="shared" si="45"/>
        <v>-3.5791091933654484E-2</v>
      </c>
      <c r="AE140">
        <f t="shared" si="46"/>
        <v>-5.8341624128702696E-2</v>
      </c>
      <c r="AF140">
        <f t="shared" si="47"/>
        <v>0.19352339235324334</v>
      </c>
      <c r="AG140">
        <f t="shared" si="48"/>
        <v>-1.611624834874481E-2</v>
      </c>
      <c r="AH140">
        <f t="shared" si="49"/>
        <v>0.20854205299872963</v>
      </c>
      <c r="AI140">
        <f t="shared" si="50"/>
        <v>1.2201610741394919E-2</v>
      </c>
      <c r="AJ140">
        <f t="shared" si="51"/>
        <v>8.9678365899025447E-2</v>
      </c>
      <c r="AK140">
        <f t="shared" si="52"/>
        <v>1.9767793931530164E-2</v>
      </c>
      <c r="AL140">
        <f t="shared" si="53"/>
        <v>2.4135546401111485E-2</v>
      </c>
      <c r="AM140">
        <f t="shared" si="54"/>
        <v>2.8672199898226669E-2</v>
      </c>
    </row>
    <row r="141" spans="1:39" x14ac:dyDescent="0.2">
      <c r="A141" s="46">
        <v>42199</v>
      </c>
      <c r="B141">
        <v>2.17760352480094E-2</v>
      </c>
      <c r="C141">
        <v>1.39525066418109E-2</v>
      </c>
      <c r="D141">
        <v>1.75674189819652E-3</v>
      </c>
      <c r="E141">
        <v>-3.9779324905786501E-4</v>
      </c>
      <c r="F141">
        <v>4.44900801894965E-3</v>
      </c>
      <c r="G141">
        <v>2.19505231670864E-2</v>
      </c>
      <c r="H141">
        <v>-4.8868663092433897E-3</v>
      </c>
      <c r="I141">
        <v>1.9809414839695402E-3</v>
      </c>
      <c r="J141">
        <v>-1.90964193808962E-3</v>
      </c>
      <c r="K141">
        <v>5.7419737321566799E-3</v>
      </c>
      <c r="L141">
        <v>3.7593984962405098E-3</v>
      </c>
      <c r="M141" cm="1">
        <f t="array" ref="M141">SUMPRODUCT(B141:K141,TRANSPOSE(Weight_1))</f>
        <v>1.1528420584626607E-2</v>
      </c>
      <c r="N141" cm="1">
        <f t="array" ref="N141">SUMPRODUCT(B141:K141,TRANSPOSE(Weight_2))</f>
        <v>2.8328011069893725E-3</v>
      </c>
      <c r="O141">
        <f>SUMPRODUCT(B141:K141,Equally_Weight)</f>
        <v>6.4413428693788207E-3</v>
      </c>
      <c r="P141">
        <v>4.4531600000000003E-3</v>
      </c>
      <c r="Q141">
        <v>4.6501687021960302E-3</v>
      </c>
      <c r="R141">
        <v>6.09544604222467E-3</v>
      </c>
      <c r="V141" s="46">
        <v>42199</v>
      </c>
      <c r="W141">
        <f t="shared" si="38"/>
        <v>0.10085558029581199</v>
      </c>
      <c r="X141">
        <f t="shared" si="39"/>
        <v>0.12501016565561063</v>
      </c>
      <c r="Y141">
        <f t="shared" si="40"/>
        <v>-4.45075424032082E-3</v>
      </c>
      <c r="Z141">
        <f t="shared" si="41"/>
        <v>0.14724127428737055</v>
      </c>
      <c r="AA141">
        <f t="shared" si="42"/>
        <v>4.9246969744222602E-2</v>
      </c>
      <c r="AB141">
        <f t="shared" si="43"/>
        <v>0.50014499168055249</v>
      </c>
      <c r="AC141">
        <f t="shared" si="44"/>
        <v>-3.2120542843423694E-2</v>
      </c>
      <c r="AD141">
        <f t="shared" si="45"/>
        <v>-3.3881050508452915E-2</v>
      </c>
      <c r="AE141">
        <f t="shared" si="46"/>
        <v>-6.013985445461989E-2</v>
      </c>
      <c r="AF141">
        <f t="shared" si="47"/>
        <v>0.20037657232085015</v>
      </c>
      <c r="AG141">
        <f t="shared" si="48"/>
        <v>-1.2417437252311592E-2</v>
      </c>
      <c r="AH141">
        <f t="shared" si="49"/>
        <v>0.22247463407990709</v>
      </c>
      <c r="AI141">
        <f t="shared" si="50"/>
        <v>1.5068976584799554E-2</v>
      </c>
      <c r="AJ141">
        <f t="shared" si="51"/>
        <v>9.6697357871125433E-2</v>
      </c>
      <c r="AK141">
        <f t="shared" si="52"/>
        <v>2.4308983080754354E-2</v>
      </c>
      <c r="AL141">
        <f t="shared" si="53"/>
        <v>2.8897949465792383E-2</v>
      </c>
      <c r="AM141">
        <f t="shared" si="54"/>
        <v>3.4942415787842851E-2</v>
      </c>
    </row>
    <row r="142" spans="1:39" x14ac:dyDescent="0.2">
      <c r="A142" s="46">
        <v>42200</v>
      </c>
      <c r="B142">
        <v>-3.7654610887549701E-4</v>
      </c>
      <c r="C142">
        <v>2.17251929318895E-3</v>
      </c>
      <c r="D142">
        <v>3.06874453925143E-3</v>
      </c>
      <c r="E142">
        <v>9.6329143300983803E-3</v>
      </c>
      <c r="F142">
        <v>-1.68703324505947E-3</v>
      </c>
      <c r="G142">
        <v>-9.4078330088009903E-3</v>
      </c>
      <c r="H142">
        <v>6.4143161660166204E-3</v>
      </c>
      <c r="I142">
        <v>-4.9746821664279298E-3</v>
      </c>
      <c r="J142">
        <v>1.0558429313484099E-2</v>
      </c>
      <c r="K142">
        <v>-1.1132926976471801E-2</v>
      </c>
      <c r="L142">
        <v>-2.9427501337613202E-3</v>
      </c>
      <c r="M142" cm="1">
        <f t="array" ref="M142">SUMPRODUCT(B142:K142,TRANSPOSE(Weight_1))</f>
        <v>-2.2551935202652649E-3</v>
      </c>
      <c r="N142" cm="1">
        <f t="array" ref="N142">SUMPRODUCT(B142:K142,TRANSPOSE(Weight_2))</f>
        <v>4.1470296018348797E-3</v>
      </c>
      <c r="O142">
        <f>SUMPRODUCT(B142:K142,Equally_Weight)</f>
        <v>4.267902136403795E-4</v>
      </c>
      <c r="P142">
        <v>-7.3499999999999998E-4</v>
      </c>
      <c r="Q142">
        <v>-1.3418570231280499E-3</v>
      </c>
      <c r="R142">
        <v>-7.2905657818156302E-4</v>
      </c>
      <c r="V142" s="46">
        <v>42200</v>
      </c>
      <c r="W142">
        <f t="shared" si="38"/>
        <v>0.10044105741061782</v>
      </c>
      <c r="X142">
        <f t="shared" si="39"/>
        <v>0.12745427194553116</v>
      </c>
      <c r="Y142">
        <f t="shared" si="40"/>
        <v>-1.3956679288399387E-3</v>
      </c>
      <c r="Z142">
        <f t="shared" si="41"/>
        <v>0.1582925511985338</v>
      </c>
      <c r="AA142">
        <f t="shared" si="42"/>
        <v>4.7476855223986147E-2</v>
      </c>
      <c r="AB142">
        <f t="shared" si="43"/>
        <v>0.48603187810983273</v>
      </c>
      <c r="AC142">
        <f t="shared" si="44"/>
        <v>-2.5912257994628929E-2</v>
      </c>
      <c r="AD142">
        <f t="shared" si="45"/>
        <v>-3.8687185217136655E-2</v>
      </c>
      <c r="AE142">
        <f t="shared" si="46"/>
        <v>-5.021640754331802E-2</v>
      </c>
      <c r="AF142">
        <f t="shared" si="47"/>
        <v>0.18701286759693447</v>
      </c>
      <c r="AG142">
        <f t="shared" si="48"/>
        <v>-1.5323645970937716E-2</v>
      </c>
      <c r="AH142">
        <f t="shared" si="49"/>
        <v>0.21971771720644151</v>
      </c>
      <c r="AI142">
        <f t="shared" si="50"/>
        <v>1.9278497678600903E-2</v>
      </c>
      <c r="AJ142">
        <f t="shared" si="51"/>
        <v>9.7165417570790114E-2</v>
      </c>
      <c r="AK142">
        <f t="shared" si="52"/>
        <v>2.3556115978189851E-2</v>
      </c>
      <c r="AL142">
        <f t="shared" si="53"/>
        <v>2.751731552621961E-2</v>
      </c>
      <c r="AM142">
        <f t="shared" si="54"/>
        <v>3.4187884211573705E-2</v>
      </c>
    </row>
    <row r="143" spans="1:39" x14ac:dyDescent="0.2">
      <c r="A143" s="46">
        <v>42201</v>
      </c>
      <c r="B143">
        <v>3.0515800146766199E-2</v>
      </c>
      <c r="C143">
        <v>5.3476496204951599E-3</v>
      </c>
      <c r="D143">
        <v>1.9667752458677201E-2</v>
      </c>
      <c r="E143">
        <v>1.3325992199444799E-2</v>
      </c>
      <c r="F143">
        <v>1.0563967987432E-2</v>
      </c>
      <c r="G143">
        <v>3.09850787512191E-2</v>
      </c>
      <c r="H143">
        <v>6.8708617089150402E-3</v>
      </c>
      <c r="I143">
        <v>7.4998460537998302E-3</v>
      </c>
      <c r="J143">
        <v>9.1858744336801301E-3</v>
      </c>
      <c r="K143">
        <v>1.44290421082615E-3</v>
      </c>
      <c r="L143">
        <v>6.4394955728466199E-3</v>
      </c>
      <c r="M143" cm="1">
        <f t="array" ref="M143">SUMPRODUCT(B143:K143,TRANSPOSE(Weight_1))</f>
        <v>1.9609123013882894E-2</v>
      </c>
      <c r="N143" cm="1">
        <f t="array" ref="N143">SUMPRODUCT(B143:K143,TRANSPOSE(Weight_2))</f>
        <v>1.1904945224423114E-2</v>
      </c>
      <c r="O143">
        <f>SUMPRODUCT(B143:K143,Equally_Weight)</f>
        <v>1.3540572757125559E-2</v>
      </c>
      <c r="P143">
        <v>8.0146799999999997E-3</v>
      </c>
      <c r="Q143">
        <v>7.6030000067479602E-3</v>
      </c>
      <c r="R143">
        <v>7.7992443951768698E-3</v>
      </c>
      <c r="V143" s="46">
        <v>42201</v>
      </c>
      <c r="W143">
        <f t="shared" si="38"/>
        <v>0.13402189679185628</v>
      </c>
      <c r="X143">
        <f t="shared" si="39"/>
        <v>0.13348350235502626</v>
      </c>
      <c r="Y143">
        <f t="shared" si="40"/>
        <v>1.8244634878498367E-2</v>
      </c>
      <c r="Z143">
        <f t="shared" si="41"/>
        <v>0.17372794870048058</v>
      </c>
      <c r="AA143">
        <f t="shared" si="42"/>
        <v>5.8542367190148381E-2</v>
      </c>
      <c r="AB143">
        <f t="shared" si="43"/>
        <v>0.5320766928798879</v>
      </c>
      <c r="AC143">
        <f t="shared" si="44"/>
        <v>-1.9219435826960729E-2</v>
      </c>
      <c r="AD143">
        <f t="shared" si="45"/>
        <v>-3.1477487096720158E-2</v>
      </c>
      <c r="AE143">
        <f t="shared" si="46"/>
        <v>-4.1491814723841336E-2</v>
      </c>
      <c r="AF143">
        <f t="shared" si="47"/>
        <v>0.18872561346189487</v>
      </c>
      <c r="AG143">
        <f t="shared" si="48"/>
        <v>-8.9828269484808487E-3</v>
      </c>
      <c r="AH143">
        <f t="shared" si="49"/>
        <v>0.24363531196535493</v>
      </c>
      <c r="AI143">
        <f t="shared" si="50"/>
        <v>3.1412952361896895E-2</v>
      </c>
      <c r="AJ143">
        <f t="shared" si="51"/>
        <v>0.1120216657340094</v>
      </c>
      <c r="AK143">
        <f t="shared" si="52"/>
        <v>3.1759590709798058E-2</v>
      </c>
      <c r="AL143">
        <f t="shared" si="53"/>
        <v>3.5329529683099103E-2</v>
      </c>
      <c r="AM143">
        <f t="shared" si="54"/>
        <v>4.2253768271070635E-2</v>
      </c>
    </row>
    <row r="144" spans="1:39" x14ac:dyDescent="0.2">
      <c r="A144" s="46">
        <v>42202</v>
      </c>
      <c r="B144">
        <v>0.16258426843215301</v>
      </c>
      <c r="C144">
        <v>-5.0316366110282297E-3</v>
      </c>
      <c r="D144">
        <v>-8.5696936990464702E-4</v>
      </c>
      <c r="E144">
        <v>8.6371402330944706E-3</v>
      </c>
      <c r="F144">
        <v>-5.0179682308683004E-3</v>
      </c>
      <c r="G144">
        <v>1.58366253161237E-2</v>
      </c>
      <c r="H144">
        <v>-1.01867435239337E-2</v>
      </c>
      <c r="I144">
        <v>-3.0541833570795198E-3</v>
      </c>
      <c r="J144">
        <v>-2.7788553808805102E-4</v>
      </c>
      <c r="K144">
        <v>-1.29727156264769E-3</v>
      </c>
      <c r="L144">
        <v>-1.86616902159419E-3</v>
      </c>
      <c r="M144" cm="1">
        <f t="array" ref="M144">SUMPRODUCT(B144:K144,TRANSPOSE(Weight_1))</f>
        <v>4.8874076552886357E-3</v>
      </c>
      <c r="N144" cm="1">
        <f t="array" ref="N144">SUMPRODUCT(B144:K144,TRANSPOSE(Weight_2))</f>
        <v>2.1393560498819048E-2</v>
      </c>
      <c r="O144">
        <f>SUMPRODUCT(B144:K144,Equally_Weight)</f>
        <v>1.6133537578782105E-2</v>
      </c>
      <c r="P144">
        <v>1.10618E-3</v>
      </c>
      <c r="Q144">
        <v>5.3173941327533305E-4</v>
      </c>
      <c r="R144">
        <v>-6.0609121672816602E-4</v>
      </c>
      <c r="V144" s="46">
        <v>42202</v>
      </c>
      <c r="W144">
        <f t="shared" si="38"/>
        <v>0.31839601726780287</v>
      </c>
      <c r="X144">
        <f t="shared" si="39"/>
        <v>0.12778022526658028</v>
      </c>
      <c r="Y144">
        <f t="shared" si="40"/>
        <v>1.7372030415337747E-2</v>
      </c>
      <c r="Z144">
        <f t="shared" si="41"/>
        <v>0.18386560158890886</v>
      </c>
      <c r="AA144">
        <f t="shared" si="42"/>
        <v>5.3230635220560041E-2</v>
      </c>
      <c r="AB144">
        <f t="shared" si="43"/>
        <v>0.55633961742059257</v>
      </c>
      <c r="AC144">
        <f t="shared" si="44"/>
        <v>-2.9210395887450447E-2</v>
      </c>
      <c r="AD144">
        <f t="shared" si="45"/>
        <v>-3.4435532436586147E-2</v>
      </c>
      <c r="AE144">
        <f t="shared" si="46"/>
        <v>-4.1758170286668617E-2</v>
      </c>
      <c r="AF144">
        <f t="shared" si="47"/>
        <v>0.18718351352775975</v>
      </c>
      <c r="AG144">
        <f t="shared" si="48"/>
        <v>-1.0832232496697403E-2</v>
      </c>
      <c r="AH144">
        <f t="shared" si="49"/>
        <v>0.24971346470944189</v>
      </c>
      <c r="AI144">
        <f t="shared" si="50"/>
        <v>5.3478547757516814E-2</v>
      </c>
      <c r="AJ144">
        <f t="shared" si="51"/>
        <v>0.12996250906654883</v>
      </c>
      <c r="AK144">
        <f t="shared" si="52"/>
        <v>3.2900902533849585E-2</v>
      </c>
      <c r="AL144">
        <f t="shared" si="53"/>
        <v>3.5880055199759342E-2</v>
      </c>
      <c r="AM144">
        <f t="shared" si="54"/>
        <v>4.1622067416519748E-2</v>
      </c>
    </row>
    <row r="145" spans="1:39" x14ac:dyDescent="0.2">
      <c r="A145" s="46">
        <v>42205</v>
      </c>
      <c r="B145">
        <v>-9.6909298033757106E-3</v>
      </c>
      <c r="C145">
        <v>7.2233011006605998E-4</v>
      </c>
      <c r="D145">
        <v>6.4345549010322804E-3</v>
      </c>
      <c r="E145">
        <v>1.8901572729754301E-2</v>
      </c>
      <c r="F145">
        <v>1.0716161306524001E-2</v>
      </c>
      <c r="G145">
        <v>1.0538076302725999E-2</v>
      </c>
      <c r="H145">
        <v>2.8976399820472799E-3</v>
      </c>
      <c r="I145">
        <v>2.7443308413102E-3</v>
      </c>
      <c r="J145">
        <v>4.3785766099782002E-3</v>
      </c>
      <c r="K145">
        <v>9.8140769388108604E-3</v>
      </c>
      <c r="L145">
        <v>-2.6709401709401598E-4</v>
      </c>
      <c r="M145" cm="1">
        <f t="array" ref="M145">SUMPRODUCT(B145:K145,TRANSPOSE(Weight_1))</f>
        <v>9.1504116052213095E-3</v>
      </c>
      <c r="N145" cm="1">
        <f t="array" ref="N145">SUMPRODUCT(B145:K145,TRANSPOSE(Weight_2))</f>
        <v>4.0399457296035326E-3</v>
      </c>
      <c r="O145">
        <f>SUMPRODUCT(B145:K145,Equally_Weight)</f>
        <v>5.7456389918873474E-3</v>
      </c>
      <c r="P145">
        <v>7.7123000000000003E-4</v>
      </c>
      <c r="Q145">
        <v>5.7357381694211895E-4</v>
      </c>
      <c r="R145">
        <v>7.6368884171995599E-4</v>
      </c>
      <c r="V145" s="46">
        <v>42205</v>
      </c>
      <c r="W145">
        <f t="shared" si="38"/>
        <v>0.30561953401141051</v>
      </c>
      <c r="X145">
        <f t="shared" si="39"/>
        <v>0.12859485488082734</v>
      </c>
      <c r="Y145">
        <f t="shared" si="40"/>
        <v>2.391836659981994E-2</v>
      </c>
      <c r="Z145">
        <f t="shared" si="41"/>
        <v>0.20624252335959592</v>
      </c>
      <c r="AA145">
        <f t="shared" si="42"/>
        <v>6.4517224600556311E-2</v>
      </c>
      <c r="AB145">
        <f t="shared" si="43"/>
        <v>0.57274044306192629</v>
      </c>
      <c r="AC145">
        <f t="shared" si="44"/>
        <v>-2.6397397116418087E-2</v>
      </c>
      <c r="AD145">
        <f t="shared" si="45"/>
        <v>-3.1785704088978628E-2</v>
      </c>
      <c r="AE145">
        <f t="shared" si="46"/>
        <v>-3.7562435024383056E-2</v>
      </c>
      <c r="AF145">
        <f t="shared" si="47"/>
        <v>0.19883462387000894</v>
      </c>
      <c r="AG145">
        <f t="shared" si="48"/>
        <v>-1.1096433289299767E-2</v>
      </c>
      <c r="AH145">
        <f t="shared" si="49"/>
        <v>0.26114885730012039</v>
      </c>
      <c r="AI145">
        <f t="shared" si="50"/>
        <v>5.7734543917758563E-2</v>
      </c>
      <c r="AJ145">
        <f t="shared" si="51"/>
        <v>0.13645486571801246</v>
      </c>
      <c r="AK145">
        <f t="shared" si="52"/>
        <v>3.369750669691074E-2</v>
      </c>
      <c r="AL145">
        <f t="shared" si="53"/>
        <v>3.6474208876914549E-2</v>
      </c>
      <c r="AM145">
        <f t="shared" si="54"/>
        <v>4.2417542566695055E-2</v>
      </c>
    </row>
    <row r="146" spans="1:39" x14ac:dyDescent="0.2">
      <c r="A146" s="46">
        <v>42206</v>
      </c>
      <c r="B146">
        <v>3.62269590840536E-3</v>
      </c>
      <c r="C146">
        <v>-2.31025033256571E-3</v>
      </c>
      <c r="D146">
        <v>7.6728758066368901E-3</v>
      </c>
      <c r="E146">
        <v>-9.9945708550591705E-3</v>
      </c>
      <c r="F146">
        <v>-2.34922586057685E-2</v>
      </c>
      <c r="G146">
        <v>-2.0488855206945899E-4</v>
      </c>
      <c r="H146">
        <v>-2.99081615460994E-4</v>
      </c>
      <c r="I146">
        <v>-8.6556290621648806E-3</v>
      </c>
      <c r="J146">
        <v>-6.2970620573738999E-3</v>
      </c>
      <c r="K146">
        <v>-1.5721055386533098E-2</v>
      </c>
      <c r="L146">
        <v>-5.8776382580817401E-3</v>
      </c>
      <c r="M146" cm="1">
        <f t="array" ref="M146">SUMPRODUCT(B146:K146,TRANSPOSE(Weight_1))</f>
        <v>-4.6394290222093607E-3</v>
      </c>
      <c r="N146" cm="1">
        <f t="array" ref="N146">SUMPRODUCT(B146:K146,TRANSPOSE(Weight_2))</f>
        <v>-7.7506648111906372E-3</v>
      </c>
      <c r="O146">
        <f>SUMPRODUCT(B146:K146,Equally_Weight)</f>
        <v>-5.5679224751953461E-3</v>
      </c>
      <c r="P146">
        <v>-4.2617000000000002E-3</v>
      </c>
      <c r="Q146">
        <v>-4.5442789581101499E-3</v>
      </c>
      <c r="R146">
        <v>-2.4295950487883602E-3</v>
      </c>
      <c r="V146" s="46">
        <v>42206</v>
      </c>
      <c r="W146">
        <f t="shared" si="38"/>
        <v>0.31034939655520777</v>
      </c>
      <c r="X146">
        <f t="shared" si="39"/>
        <v>0.12598751824200694</v>
      </c>
      <c r="Y146">
        <f t="shared" si="40"/>
        <v>3.1774765062874799E-2</v>
      </c>
      <c r="Z146">
        <f t="shared" si="41"/>
        <v>0.19418664699149302</v>
      </c>
      <c r="AA146">
        <f t="shared" si="42"/>
        <v>3.9509310669945119E-2</v>
      </c>
      <c r="AB146">
        <f t="shared" si="43"/>
        <v>0.57241820654976627</v>
      </c>
      <c r="AC146">
        <f t="shared" si="44"/>
        <v>-2.6688583755705486E-2</v>
      </c>
      <c r="AD146">
        <f t="shared" si="45"/>
        <v>-4.0166207887069594E-2</v>
      </c>
      <c r="AE146">
        <f t="shared" si="46"/>
        <v>-4.3622964097382311E-2</v>
      </c>
      <c r="AF146">
        <f t="shared" si="47"/>
        <v>0.17998767834885498</v>
      </c>
      <c r="AG146">
        <f t="shared" si="48"/>
        <v>-1.6908850726552016E-2</v>
      </c>
      <c r="AH146">
        <f t="shared" si="49"/>
        <v>0.25529784669023603</v>
      </c>
      <c r="AI146">
        <f t="shared" si="50"/>
        <v>4.9536398008634297E-2</v>
      </c>
      <c r="AJ146">
        <f t="shared" si="51"/>
        <v>0.13012717312913602</v>
      </c>
      <c r="AK146">
        <f t="shared" si="52"/>
        <v>2.9292198032620398E-2</v>
      </c>
      <c r="AL146">
        <f t="shared" si="53"/>
        <v>3.1764180938891329E-2</v>
      </c>
      <c r="AM146">
        <f t="shared" si="54"/>
        <v>3.9884890066504974E-2</v>
      </c>
    </row>
    <row r="147" spans="1:39" x14ac:dyDescent="0.2">
      <c r="A147" s="46">
        <v>42207</v>
      </c>
      <c r="B147">
        <v>-3.59531183975914E-4</v>
      </c>
      <c r="C147">
        <v>1.4182695634625301E-2</v>
      </c>
      <c r="D147">
        <v>-3.6802000438680003E-2</v>
      </c>
      <c r="E147">
        <v>-4.2294436838959802E-2</v>
      </c>
      <c r="F147">
        <v>-1.10710065609656E-2</v>
      </c>
      <c r="G147">
        <v>5.5325617555701501E-4</v>
      </c>
      <c r="H147">
        <v>-1.5942542191117401E-3</v>
      </c>
      <c r="I147">
        <v>-2.2473453462793498E-3</v>
      </c>
      <c r="J147">
        <v>-5.5711579146466796E-4</v>
      </c>
      <c r="K147">
        <v>7.2601694332661204E-3</v>
      </c>
      <c r="L147">
        <v>-4.8374092985756702E-3</v>
      </c>
      <c r="M147" cm="1">
        <f t="array" ref="M147">SUMPRODUCT(B147:K147,TRANSPOSE(Weight_1))</f>
        <v>-1.0653210547849698E-2</v>
      </c>
      <c r="N147" cm="1">
        <f t="array" ref="N147">SUMPRODUCT(B147:K147,TRANSPOSE(Weight_2))</f>
        <v>-3.9471269865824993E-3</v>
      </c>
      <c r="O147">
        <f>SUMPRODUCT(B147:K147,Equally_Weight)</f>
        <v>-7.2929569135988647E-3</v>
      </c>
      <c r="P147">
        <v>-2.3877E-3</v>
      </c>
      <c r="Q147">
        <v>-2.1003968174376701E-3</v>
      </c>
      <c r="R147">
        <v>-6.3109581181869301E-3</v>
      </c>
      <c r="V147" s="46">
        <v>42207</v>
      </c>
      <c r="W147">
        <f t="shared" si="38"/>
        <v>0.30987828508524218</v>
      </c>
      <c r="X147">
        <f t="shared" si="39"/>
        <v>0.1419570565016206</v>
      </c>
      <c r="Y147">
        <f t="shared" si="40"/>
        <v>-6.1966102935880896E-3</v>
      </c>
      <c r="Z147">
        <f t="shared" si="41"/>
        <v>0.14367919527638207</v>
      </c>
      <c r="AA147">
        <f t="shared" si="42"/>
        <v>2.8000896271333398E-2</v>
      </c>
      <c r="AB147">
        <f t="shared" si="43"/>
        <v>0.57328815663309829</v>
      </c>
      <c r="AC147">
        <f t="shared" si="44"/>
        <v>-2.8240289587562528E-2</v>
      </c>
      <c r="AD147">
        <f t="shared" si="45"/>
        <v>-4.2323285892976292E-2</v>
      </c>
      <c r="AE147">
        <f t="shared" si="46"/>
        <v>-4.4155776846677819E-2</v>
      </c>
      <c r="AF147">
        <f t="shared" si="47"/>
        <v>0.18855458882283394</v>
      </c>
      <c r="AG147">
        <f t="shared" si="48"/>
        <v>-2.1664464993394805E-2</v>
      </c>
      <c r="AH147">
        <f t="shared" si="49"/>
        <v>0.24192489442918252</v>
      </c>
      <c r="AI147">
        <f t="shared" si="50"/>
        <v>4.539374456865386E-2</v>
      </c>
      <c r="AJ147">
        <f t="shared" si="51"/>
        <v>0.12188520434861783</v>
      </c>
      <c r="AK147">
        <f t="shared" si="52"/>
        <v>2.6834557051377939E-2</v>
      </c>
      <c r="AL147">
        <f t="shared" si="53"/>
        <v>2.959706673690099E-2</v>
      </c>
      <c r="AM147">
        <f t="shared" si="54"/>
        <v>3.3322220077559805E-2</v>
      </c>
    </row>
    <row r="148" spans="1:39" x14ac:dyDescent="0.2">
      <c r="A148" s="46">
        <v>42208</v>
      </c>
      <c r="B148">
        <v>-2.9305129956329699E-2</v>
      </c>
      <c r="C148">
        <v>-6.2785949667399903E-3</v>
      </c>
      <c r="D148">
        <v>1.25162627695183E-2</v>
      </c>
      <c r="E148">
        <v>-4.7920169760662298E-4</v>
      </c>
      <c r="F148">
        <v>-2.1528422410878002E-3</v>
      </c>
      <c r="G148">
        <v>-1.2472600149340899E-2</v>
      </c>
      <c r="H148">
        <v>1.9950046146099899E-4</v>
      </c>
      <c r="I148">
        <v>-3.8028307952696697E-2</v>
      </c>
      <c r="J148">
        <v>-9.3367583388290695E-3</v>
      </c>
      <c r="K148">
        <v>-1.6289600834043801E-2</v>
      </c>
      <c r="L148">
        <v>-4.5908722657305098E-3</v>
      </c>
      <c r="M148" cm="1">
        <f t="array" ref="M148">SUMPRODUCT(B148:K148,TRANSPOSE(Weight_1))</f>
        <v>-3.7452222188737103E-3</v>
      </c>
      <c r="N148" cm="1">
        <f t="array" ref="N148">SUMPRODUCT(B148:K148,TRANSPOSE(Weight_2))</f>
        <v>-8.7765405864436794E-3</v>
      </c>
      <c r="O148">
        <f>SUMPRODUCT(B148:K148,Equally_Weight)</f>
        <v>-1.016272729056953E-2</v>
      </c>
      <c r="P148">
        <v>-5.6759999999999996E-3</v>
      </c>
      <c r="Q148">
        <v>-5.5251984481786698E-3</v>
      </c>
      <c r="R148">
        <v>-2.1736177149844702E-3</v>
      </c>
      <c r="V148" s="46">
        <v>42208</v>
      </c>
      <c r="W148">
        <f t="shared" si="38"/>
        <v>0.27149213171384479</v>
      </c>
      <c r="X148">
        <f t="shared" si="39"/>
        <v>0.13478717067443635</v>
      </c>
      <c r="Y148">
        <f t="shared" si="40"/>
        <v>6.2420940732152985E-3</v>
      </c>
      <c r="Z148">
        <f t="shared" si="41"/>
        <v>0.14313114226448831</v>
      </c>
      <c r="AA148">
        <f t="shared" si="42"/>
        <v>2.5787772517964269E-2</v>
      </c>
      <c r="AB148">
        <f t="shared" si="43"/>
        <v>0.55366516253572007</v>
      </c>
      <c r="AC148">
        <f t="shared" si="44"/>
        <v>-2.804642307690608E-2</v>
      </c>
      <c r="AD148">
        <f t="shared" si="45"/>
        <v>-7.8742110896164896E-2</v>
      </c>
      <c r="AE148">
        <f t="shared" si="46"/>
        <v>-5.308026336782623E-2</v>
      </c>
      <c r="AF148">
        <f t="shared" si="47"/>
        <v>0.16919350900143892</v>
      </c>
      <c r="AG148">
        <f t="shared" si="48"/>
        <v>-2.615587846763523E-2</v>
      </c>
      <c r="AH148">
        <f t="shared" si="49"/>
        <v>0.23727360972039402</v>
      </c>
      <c r="AI148">
        <f t="shared" si="50"/>
        <v>3.6218803940632593E-2</v>
      </c>
      <c r="AJ148">
        <f t="shared" si="51"/>
        <v>0.11048379096549787</v>
      </c>
      <c r="AK148">
        <f t="shared" si="52"/>
        <v>2.1006244105554295E-2</v>
      </c>
      <c r="AL148">
        <f t="shared" si="53"/>
        <v>2.3908338621516867E-2</v>
      </c>
      <c r="AM148">
        <f t="shared" si="54"/>
        <v>3.1076172594712181E-2</v>
      </c>
    </row>
    <row r="149" spans="1:39" x14ac:dyDescent="0.2">
      <c r="A149" s="46">
        <v>42209</v>
      </c>
      <c r="B149">
        <v>-2.95821462144506E-2</v>
      </c>
      <c r="C149">
        <v>-1.0482280990741E-2</v>
      </c>
      <c r="D149">
        <v>-3.6866887823894202E-3</v>
      </c>
      <c r="E149">
        <v>-5.27321485630793E-3</v>
      </c>
      <c r="F149">
        <v>-6.6880846686093696E-3</v>
      </c>
      <c r="G149">
        <v>9.7971693043969299E-2</v>
      </c>
      <c r="H149">
        <v>-1.0479070914857501E-2</v>
      </c>
      <c r="I149">
        <v>-1.13722033985108E-3</v>
      </c>
      <c r="J149">
        <v>-6.5409531839121203E-3</v>
      </c>
      <c r="K149">
        <v>-3.3118368034411698E-2</v>
      </c>
      <c r="L149">
        <v>-1.49213239283775E-2</v>
      </c>
      <c r="M149" cm="1">
        <f t="array" ref="M149">SUMPRODUCT(B149:K149,TRANSPOSE(Weight_1))</f>
        <v>3.3482726737194907E-2</v>
      </c>
      <c r="N149" cm="1">
        <f t="array" ref="N149">SUMPRODUCT(B149:K149,TRANSPOSE(Weight_2))</f>
        <v>-1.2353802592123866E-2</v>
      </c>
      <c r="O149">
        <f>SUMPRODUCT(B149:K149,Equally_Weight)</f>
        <v>-9.0163349415614243E-4</v>
      </c>
      <c r="P149">
        <v>-1.0703300000000001E-2</v>
      </c>
      <c r="Q149">
        <v>-1.03693040347075E-2</v>
      </c>
      <c r="R149">
        <v>-9.8139323803040305E-3</v>
      </c>
      <c r="V149" s="46">
        <v>42209</v>
      </c>
      <c r="W149">
        <f t="shared" si="38"/>
        <v>0.23387866556296233</v>
      </c>
      <c r="X149">
        <f t="shared" si="39"/>
        <v>0.12289201268673899</v>
      </c>
      <c r="Y149">
        <f t="shared" si="40"/>
        <v>2.5323926326275004E-3</v>
      </c>
      <c r="Z149">
        <f t="shared" si="41"/>
        <v>0.13710316614239093</v>
      </c>
      <c r="AA149">
        <f t="shared" si="42"/>
        <v>1.8927217043339883E-2</v>
      </c>
      <c r="AB149">
        <f t="shared" si="43"/>
        <v>0.70588036893277839</v>
      </c>
      <c r="AC149">
        <f t="shared" si="44"/>
        <v>-3.8231593535432484E-2</v>
      </c>
      <c r="AD149">
        <f t="shared" si="45"/>
        <v>-7.9789784105902095E-2</v>
      </c>
      <c r="AE149">
        <f t="shared" si="46"/>
        <v>-5.9274021034059654E-2</v>
      </c>
      <c r="AF149">
        <f t="shared" si="47"/>
        <v>0.13047172806688412</v>
      </c>
      <c r="AG149">
        <f t="shared" si="48"/>
        <v>-4.0686922060765851E-2</v>
      </c>
      <c r="AH149">
        <f t="shared" si="49"/>
        <v>0.27870090389380464</v>
      </c>
      <c r="AI149">
        <f t="shared" si="50"/>
        <v>2.341756139450335E-2</v>
      </c>
      <c r="AJ149">
        <f t="shared" si="51"/>
        <v>0.10948254158484594</v>
      </c>
      <c r="AK149">
        <f t="shared" si="52"/>
        <v>1.0078107973019446E-2</v>
      </c>
      <c r="AL149">
        <f t="shared" si="53"/>
        <v>1.3291121754678059E-2</v>
      </c>
      <c r="AM149">
        <f t="shared" si="54"/>
        <v>2.0957260757924923E-2</v>
      </c>
    </row>
    <row r="150" spans="1:39" x14ac:dyDescent="0.2">
      <c r="A150" s="46">
        <v>42212</v>
      </c>
      <c r="B150">
        <v>5.3453882975669203E-3</v>
      </c>
      <c r="C150">
        <v>-1.30608662782321E-2</v>
      </c>
      <c r="D150">
        <v>-1.28430837712537E-2</v>
      </c>
      <c r="E150">
        <v>-1.38954754527079E-2</v>
      </c>
      <c r="F150">
        <v>-4.5613123733288996E-3</v>
      </c>
      <c r="G150">
        <v>3.75881209363559E-3</v>
      </c>
      <c r="H150">
        <v>-8.7744578178845494E-3</v>
      </c>
      <c r="I150">
        <v>-4.1516747905460099E-3</v>
      </c>
      <c r="J150">
        <v>-3.7522037472344999E-3</v>
      </c>
      <c r="K150">
        <v>-2.5462090876839399E-2</v>
      </c>
      <c r="L150">
        <v>-4.13109336271011E-3</v>
      </c>
      <c r="M150" cm="1">
        <f t="array" ref="M150">SUMPRODUCT(B150:K150,TRANSPOSE(Weight_1))</f>
        <v>-4.9032958236216659E-3</v>
      </c>
      <c r="N150" cm="1">
        <f t="array" ref="N150">SUMPRODUCT(B150:K150,TRANSPOSE(Weight_2))</f>
        <v>-5.1907961497056369E-3</v>
      </c>
      <c r="O150">
        <f>SUMPRODUCT(B150:K150,Equally_Weight)</f>
        <v>-7.739696471682456E-3</v>
      </c>
      <c r="P150">
        <v>-5.7749999999999998E-3</v>
      </c>
      <c r="Q150">
        <v>-6.4333303611779904E-3</v>
      </c>
      <c r="R150">
        <v>-6.8289888284159802E-3</v>
      </c>
      <c r="V150" s="46">
        <v>42212</v>
      </c>
      <c r="W150">
        <f t="shared" si="38"/>
        <v>0.24047422614248015</v>
      </c>
      <c r="X150">
        <f t="shared" si="39"/>
        <v>0.10822607026414266</v>
      </c>
      <c r="Y150">
        <f t="shared" si="40"/>
        <v>-1.0343214869348638E-2</v>
      </c>
      <c r="Z150">
        <f t="shared" si="41"/>
        <v>0.12130257701006286</v>
      </c>
      <c r="AA150">
        <f t="shared" si="42"/>
        <v>1.4279571720718476E-2</v>
      </c>
      <c r="AB150">
        <f t="shared" si="43"/>
        <v>0.71229245269381858</v>
      </c>
      <c r="AC150">
        <f t="shared" si="44"/>
        <v>-4.6670589848529898E-2</v>
      </c>
      <c r="AD150">
        <f t="shared" si="45"/>
        <v>-8.3610197661232566E-2</v>
      </c>
      <c r="AE150">
        <f t="shared" si="46"/>
        <v>-6.2803816577456484E-2</v>
      </c>
      <c r="AF150">
        <f t="shared" si="47"/>
        <v>0.10168755419314746</v>
      </c>
      <c r="AG150">
        <f t="shared" si="48"/>
        <v>-4.4649933949801657E-2</v>
      </c>
      <c r="AH150">
        <f t="shared" si="49"/>
        <v>0.27243105509208076</v>
      </c>
      <c r="AI150">
        <f t="shared" si="50"/>
        <v>1.8105209457275562E-2</v>
      </c>
      <c r="AJ150">
        <f t="shared" si="51"/>
        <v>0.10089548347234834</v>
      </c>
      <c r="AK150">
        <f t="shared" si="52"/>
        <v>4.2449068994752093E-3</v>
      </c>
      <c r="AL150">
        <f t="shared" si="53"/>
        <v>6.7722852163816238E-3</v>
      </c>
      <c r="AM150">
        <f t="shared" si="54"/>
        <v>1.3985155029918817E-2</v>
      </c>
    </row>
    <row r="151" spans="1:39" x14ac:dyDescent="0.2">
      <c r="A151" s="46">
        <v>42213</v>
      </c>
      <c r="B151">
        <v>2.1115250156327199E-3</v>
      </c>
      <c r="C151">
        <v>5.8817796945498304E-4</v>
      </c>
      <c r="D151">
        <v>-2.2026760926507899E-4</v>
      </c>
      <c r="E151">
        <v>4.9684414242043796E-3</v>
      </c>
      <c r="F151">
        <v>1.30905336972264E-3</v>
      </c>
      <c r="G151">
        <v>-1.01239045549358E-2</v>
      </c>
      <c r="H151">
        <v>7.5293610089264204E-3</v>
      </c>
      <c r="I151">
        <v>1.6138645000513398E-2</v>
      </c>
      <c r="J151">
        <v>1.7765775854983401E-2</v>
      </c>
      <c r="K151">
        <v>5.5984963975388401E-3</v>
      </c>
      <c r="L151">
        <v>1.2168141592920401E-2</v>
      </c>
      <c r="M151" cm="1">
        <f t="array" ref="M151">SUMPRODUCT(B151:K151,TRANSPOSE(Weight_1))</f>
        <v>-3.1424179384559733E-3</v>
      </c>
      <c r="N151" cm="1">
        <f t="array" ref="N151">SUMPRODUCT(B151:K151,TRANSPOSE(Weight_2))</f>
        <v>8.5029215885852726E-3</v>
      </c>
      <c r="O151">
        <f>SUMPRODUCT(B151:K151,Equally_Weight)</f>
        <v>4.5665303876775906E-3</v>
      </c>
      <c r="P151">
        <v>1.238615E-2</v>
      </c>
      <c r="Q151">
        <v>1.24119439717478E-2</v>
      </c>
      <c r="R151">
        <v>7.7758165184185204E-3</v>
      </c>
      <c r="V151" s="46">
        <v>42213</v>
      </c>
      <c r="W151">
        <f t="shared" si="38"/>
        <v>0.2430935185022276</v>
      </c>
      <c r="X151">
        <f t="shared" si="39"/>
        <v>0.1088779044238477</v>
      </c>
      <c r="Y151">
        <f t="shared" si="40"/>
        <v>-1.0561204203402341E-2</v>
      </c>
      <c r="Z151">
        <f t="shared" si="41"/>
        <v>0.12687370318274671</v>
      </c>
      <c r="AA151">
        <f t="shared" si="42"/>
        <v>1.5607317811920263E-2</v>
      </c>
      <c r="AB151">
        <f t="shared" si="43"/>
        <v>0.69495736733260927</v>
      </c>
      <c r="AC151">
        <f t="shared" si="44"/>
        <v>-3.949262855907254E-2</v>
      </c>
      <c r="AD151">
        <f t="shared" si="45"/>
        <v>-6.8820907959196487E-2</v>
      </c>
      <c r="AE151">
        <f t="shared" si="46"/>
        <v>-4.6153799250625682E-2</v>
      </c>
      <c r="AF151">
        <f t="shared" si="47"/>
        <v>0.1078553479965112</v>
      </c>
      <c r="AG151">
        <f t="shared" si="48"/>
        <v>-3.3025099075296938E-2</v>
      </c>
      <c r="AH151">
        <f t="shared" si="49"/>
        <v>0.26843254491911095</v>
      </c>
      <c r="AI151">
        <f t="shared" si="50"/>
        <v>2.6762078222220875E-2</v>
      </c>
      <c r="AJ151">
        <f t="shared" si="51"/>
        <v>0.10592275615128188</v>
      </c>
      <c r="AK151">
        <f t="shared" si="52"/>
        <v>1.6683634953068127E-2</v>
      </c>
      <c r="AL151">
        <f t="shared" si="53"/>
        <v>1.9268286412795987E-2</v>
      </c>
      <c r="AM151">
        <f t="shared" si="54"/>
        <v>2.1869717547831735E-2</v>
      </c>
    </row>
    <row r="152" spans="1:39" x14ac:dyDescent="0.2">
      <c r="A152" s="46">
        <v>42214</v>
      </c>
      <c r="B152">
        <v>2.68323015388149E-3</v>
      </c>
      <c r="C152">
        <v>1.30787929836377E-2</v>
      </c>
      <c r="D152">
        <v>2.09528308568167E-2</v>
      </c>
      <c r="E152">
        <v>-3.1608930519404499E-3</v>
      </c>
      <c r="F152">
        <v>1.4600229605091501E-2</v>
      </c>
      <c r="G152">
        <v>5.6460098049817501E-3</v>
      </c>
      <c r="H152">
        <v>7.1702922250542703E-3</v>
      </c>
      <c r="I152">
        <v>2.2500893785173301E-3</v>
      </c>
      <c r="J152">
        <v>-2.0947008043625801E-3</v>
      </c>
      <c r="K152">
        <v>3.55690382959572E-3</v>
      </c>
      <c r="L152">
        <v>6.2841530054644698E-3</v>
      </c>
      <c r="M152" cm="1">
        <f t="array" ref="M152">SUMPRODUCT(B152:K152,TRANSPOSE(Weight_1))</f>
        <v>1.0679230418906317E-2</v>
      </c>
      <c r="N152" cm="1">
        <f t="array" ref="N152">SUMPRODUCT(B152:K152,TRANSPOSE(Weight_2))</f>
        <v>4.5428700064613923E-3</v>
      </c>
      <c r="O152">
        <f>SUMPRODUCT(B152:K152,Equally_Weight)</f>
        <v>6.4682784981273441E-3</v>
      </c>
      <c r="P152">
        <v>7.3188000000000003E-3</v>
      </c>
      <c r="Q152">
        <v>7.5615524054524199E-3</v>
      </c>
      <c r="R152">
        <v>7.8016782480281304E-3</v>
      </c>
      <c r="V152" s="46">
        <v>42214</v>
      </c>
      <c r="W152">
        <f t="shared" si="38"/>
        <v>0.24642902451516746</v>
      </c>
      <c r="X152">
        <f t="shared" si="39"/>
        <v>0.12338068897993737</v>
      </c>
      <c r="Y152">
        <f t="shared" si="40"/>
        <v>1.0170339528096317E-2</v>
      </c>
      <c r="Z152">
        <f t="shared" si="41"/>
        <v>0.12331177592394194</v>
      </c>
      <c r="AA152">
        <f t="shared" si="42"/>
        <v>3.0435417840585455E-2</v>
      </c>
      <c r="AB152">
        <f t="shared" si="43"/>
        <v>0.7045271132475952</v>
      </c>
      <c r="AC152">
        <f t="shared" si="44"/>
        <v>-3.2605510021522344E-2</v>
      </c>
      <c r="AD152">
        <f t="shared" si="45"/>
        <v>-6.6725671774698014E-2</v>
      </c>
      <c r="AE152">
        <f t="shared" si="46"/>
        <v>-4.8151821654573546E-2</v>
      </c>
      <c r="AF152">
        <f t="shared" si="47"/>
        <v>0.11179588292643805</v>
      </c>
      <c r="AG152">
        <f t="shared" si="48"/>
        <v>-2.6948480845442213E-2</v>
      </c>
      <c r="AH152">
        <f t="shared" si="49"/>
        <v>0.28197842833714182</v>
      </c>
      <c r="AI152">
        <f t="shared" si="50"/>
        <v>3.1426524871148498E-2</v>
      </c>
      <c r="AJ152">
        <f t="shared" si="51"/>
        <v>0.11307617253548496</v>
      </c>
      <c r="AK152">
        <f t="shared" si="52"/>
        <v>2.4124539140562673E-2</v>
      </c>
      <c r="AL152">
        <f t="shared" si="53"/>
        <v>2.6975536975722081E-2</v>
      </c>
      <c r="AM152">
        <f t="shared" si="54"/>
        <v>2.9842016295543283E-2</v>
      </c>
    </row>
    <row r="153" spans="1:39" x14ac:dyDescent="0.2">
      <c r="A153" s="46">
        <v>42215</v>
      </c>
      <c r="B153">
        <v>4.7321786394207699E-3</v>
      </c>
      <c r="C153">
        <v>1.45051156002429E-3</v>
      </c>
      <c r="D153">
        <v>1.27457935604979E-2</v>
      </c>
      <c r="E153">
        <v>-5.0410836394609798E-3</v>
      </c>
      <c r="F153">
        <v>2.3626144124142502E-3</v>
      </c>
      <c r="G153">
        <v>1.46692056060964E-2</v>
      </c>
      <c r="H153">
        <v>1.10295911372948E-3</v>
      </c>
      <c r="I153">
        <v>7.9256084203738197E-4</v>
      </c>
      <c r="J153">
        <v>-4.8972898353205597E-4</v>
      </c>
      <c r="K153">
        <v>-6.6264308398129501E-3</v>
      </c>
      <c r="L153">
        <v>2.7151778441503101E-4</v>
      </c>
      <c r="M153" cm="1">
        <f t="array" ref="M153">SUMPRODUCT(B153:K153,TRANSPOSE(Weight_1))</f>
        <v>8.2861108895194262E-3</v>
      </c>
      <c r="N153" cm="1">
        <f t="array" ref="N153">SUMPRODUCT(B153:K153,TRANSPOSE(Weight_2))</f>
        <v>7.8316674459747121E-4</v>
      </c>
      <c r="O153">
        <f>SUMPRODUCT(B153:K153,Equally_Weight)</f>
        <v>2.5698580271414488E-3</v>
      </c>
      <c r="P153" s="1">
        <v>2.8399999999999999E-5</v>
      </c>
      <c r="Q153">
        <v>3.6592841846005899E-4</v>
      </c>
      <c r="R153">
        <v>-5.2252242018757601E-4</v>
      </c>
      <c r="V153" s="46">
        <v>42215</v>
      </c>
      <c r="W153">
        <f t="shared" si="38"/>
        <v>0.25232734932053225</v>
      </c>
      <c r="X153">
        <f t="shared" si="39"/>
        <v>0.12501016565561085</v>
      </c>
      <c r="Y153">
        <f t="shared" si="40"/>
        <v>2.3045762136659542E-2</v>
      </c>
      <c r="Z153">
        <f t="shared" si="41"/>
        <v>0.11764906730831792</v>
      </c>
      <c r="AA153">
        <f t="shared" si="42"/>
        <v>3.2869939409837734E-2</v>
      </c>
      <c r="AB153">
        <f t="shared" si="43"/>
        <v>0.72953117193299022</v>
      </c>
      <c r="AC153">
        <f t="shared" si="44"/>
        <v>-3.1538513452228911E-2</v>
      </c>
      <c r="AD153">
        <f t="shared" si="45"/>
        <v>-6.5985995087267879E-2</v>
      </c>
      <c r="AE153">
        <f t="shared" si="46"/>
        <v>-4.8617969295431496E-2</v>
      </c>
      <c r="AF153">
        <f t="shared" si="47"/>
        <v>0.10442864440023714</v>
      </c>
      <c r="AG153">
        <f t="shared" si="48"/>
        <v>-2.6684280052839737E-2</v>
      </c>
      <c r="AH153">
        <f t="shared" si="49"/>
        <v>0.29260104375231522</v>
      </c>
      <c r="AI153">
        <f t="shared" si="50"/>
        <v>3.2234303824923316E-2</v>
      </c>
      <c r="AJ153">
        <f t="shared" si="51"/>
        <v>0.11593662027229512</v>
      </c>
      <c r="AK153">
        <f t="shared" si="52"/>
        <v>2.415362427747425E-2</v>
      </c>
      <c r="AL153">
        <f t="shared" si="53"/>
        <v>2.7351336509764845E-2</v>
      </c>
      <c r="AM153">
        <f t="shared" si="54"/>
        <v>2.9303900752777778E-2</v>
      </c>
    </row>
    <row r="154" spans="1:39" x14ac:dyDescent="0.2">
      <c r="A154" s="46">
        <v>42216</v>
      </c>
      <c r="B154">
        <v>-1.06235668480351E-2</v>
      </c>
      <c r="C154">
        <v>-7.3872098789580197E-3</v>
      </c>
      <c r="D154">
        <v>-3.8394842734673601E-3</v>
      </c>
      <c r="E154">
        <v>-8.7440369685546308E-3</v>
      </c>
      <c r="F154">
        <v>2.5712942967148701E-3</v>
      </c>
      <c r="G154">
        <v>-1.13642100839228E-3</v>
      </c>
      <c r="H154">
        <v>3.70603543689984E-3</v>
      </c>
      <c r="I154">
        <v>-1.51789161184601E-3</v>
      </c>
      <c r="J154">
        <v>-7.7004274169822895E-4</v>
      </c>
      <c r="K154">
        <v>1.8305905473254998E-2</v>
      </c>
      <c r="L154">
        <v>-1.0857763300762199E-3</v>
      </c>
      <c r="M154" cm="1">
        <f t="array" ref="M154">SUMPRODUCT(B154:K154,TRANSPOSE(Weight_1))</f>
        <v>-2.3808890607740401E-3</v>
      </c>
      <c r="N154" cm="1">
        <f t="array" ref="N154">SUMPRODUCT(B154:K154,TRANSPOSE(Weight_2))</f>
        <v>2.3291717488314943E-4</v>
      </c>
      <c r="O154">
        <f>SUMPRODUCT(B154:K154,Equally_Weight)</f>
        <v>-9.435418124081928E-4</v>
      </c>
      <c r="P154">
        <v>-2.2715000000000001E-3</v>
      </c>
      <c r="Q154">
        <v>-1.80322287541934E-3</v>
      </c>
      <c r="R154">
        <v>3.3129329401000401E-3</v>
      </c>
      <c r="V154" s="46">
        <v>42216</v>
      </c>
      <c r="W154">
        <f t="shared" si="38"/>
        <v>0.23902316600940288</v>
      </c>
      <c r="X154">
        <f t="shared" si="39"/>
        <v>0.11669947944595149</v>
      </c>
      <c r="Y154">
        <f t="shared" si="40"/>
        <v>1.9117794021898504E-2</v>
      </c>
      <c r="Z154">
        <f t="shared" si="41"/>
        <v>0.1078763025459033</v>
      </c>
      <c r="AA154">
        <f t="shared" si="42"/>
        <v>3.5525751994290422E-2</v>
      </c>
      <c r="AB154">
        <f t="shared" si="43"/>
        <v>0.72756569637453627</v>
      </c>
      <c r="AC154">
        <f t="shared" si="44"/>
        <v>-2.7949360863810169E-2</v>
      </c>
      <c r="AD154">
        <f t="shared" si="45"/>
        <v>-6.7403727110671663E-2</v>
      </c>
      <c r="AE154">
        <f t="shared" si="46"/>
        <v>-4.9350574122757673E-2</v>
      </c>
      <c r="AF154">
        <f t="shared" si="47"/>
        <v>0.12464621076658311</v>
      </c>
      <c r="AG154">
        <f t="shared" si="48"/>
        <v>-2.7741083223249419E-2</v>
      </c>
      <c r="AH154">
        <f t="shared" si="49"/>
        <v>0.28952350406730032</v>
      </c>
      <c r="AI154">
        <f t="shared" si="50"/>
        <v>3.2474728922787799E-2</v>
      </c>
      <c r="AJ154">
        <f t="shared" si="51"/>
        <v>0.1148836874110708</v>
      </c>
      <c r="AK154">
        <f t="shared" si="52"/>
        <v>2.1827259319928016E-2</v>
      </c>
      <c r="AL154">
        <f t="shared" si="53"/>
        <v>2.5498793078677862E-2</v>
      </c>
      <c r="AM154">
        <f t="shared" si="54"/>
        <v>3.2713915550955042E-2</v>
      </c>
    </row>
    <row r="155" spans="1:39" x14ac:dyDescent="0.2">
      <c r="A155" s="46">
        <v>42219</v>
      </c>
      <c r="B155">
        <v>1.09809440351711E-2</v>
      </c>
      <c r="C155">
        <v>0</v>
      </c>
      <c r="D155">
        <v>2.3553496462802499E-3</v>
      </c>
      <c r="E155">
        <v>-2.3577840748572498E-2</v>
      </c>
      <c r="F155">
        <v>3.8468948434962E-3</v>
      </c>
      <c r="G155">
        <v>-2.0889584373543399E-3</v>
      </c>
      <c r="H155">
        <v>-1.89605802478831E-3</v>
      </c>
      <c r="I155">
        <v>-8.0610386951606092E-3</v>
      </c>
      <c r="J155">
        <v>-2.8723808766352101E-3</v>
      </c>
      <c r="K155">
        <v>-4.5703754169121799E-3</v>
      </c>
      <c r="L155">
        <v>-3.8043478260869601E-3</v>
      </c>
      <c r="M155" cm="1">
        <f t="array" ref="M155">SUMPRODUCT(B155:K155,TRANSPOSE(Weight_1))</f>
        <v>-1.5383070067915428E-3</v>
      </c>
      <c r="N155" cm="1">
        <f t="array" ref="N155">SUMPRODUCT(B155:K155,TRANSPOSE(Weight_2))</f>
        <v>1.0579302525062301E-4</v>
      </c>
      <c r="O155">
        <f>SUMPRODUCT(B155:K155,Equally_Weight)</f>
        <v>-2.5883463674475598E-3</v>
      </c>
      <c r="P155">
        <v>-2.7569000000000001E-3</v>
      </c>
      <c r="Q155">
        <v>-2.88868348803927E-3</v>
      </c>
      <c r="R155">
        <v>-2.5033982782056699E-3</v>
      </c>
      <c r="V155" s="46">
        <v>42219</v>
      </c>
      <c r="W155">
        <f t="shared" si="38"/>
        <v>0.25262881005363269</v>
      </c>
      <c r="X155">
        <f t="shared" si="39"/>
        <v>0.11669947944595149</v>
      </c>
      <c r="Y155">
        <f t="shared" si="40"/>
        <v>2.1518172757565956E-2</v>
      </c>
      <c r="Z155">
        <f t="shared" si="41"/>
        <v>8.175497151535871E-2</v>
      </c>
      <c r="AA155">
        <f t="shared" si="42"/>
        <v>3.9509310669944897E-2</v>
      </c>
      <c r="AB155">
        <f t="shared" si="43"/>
        <v>0.7239568834370107</v>
      </c>
      <c r="AC155">
        <f t="shared" si="44"/>
        <v>-2.9792425278645007E-2</v>
      </c>
      <c r="AD155">
        <f t="shared" si="45"/>
        <v>-7.4921421753395112E-2</v>
      </c>
      <c r="AE155">
        <f t="shared" si="46"/>
        <v>-5.2081201354031714E-2</v>
      </c>
      <c r="AF155">
        <f t="shared" si="47"/>
        <v>0.11950615537217213</v>
      </c>
      <c r="AG155">
        <f t="shared" si="48"/>
        <v>-3.1439894319682749E-2</v>
      </c>
      <c r="AH155">
        <f t="shared" si="49"/>
        <v>0.28753982102557107</v>
      </c>
      <c r="AI155">
        <f t="shared" si="50"/>
        <v>3.2583957547855258E-2</v>
      </c>
      <c r="AJ155">
        <f t="shared" si="51"/>
        <v>0.11199798226863389</v>
      </c>
      <c r="AK155">
        <f t="shared" si="52"/>
        <v>1.9010183748708886E-2</v>
      </c>
      <c r="AL155">
        <f t="shared" si="53"/>
        <v>2.2536451648107247E-2</v>
      </c>
      <c r="AM155">
        <f t="shared" si="54"/>
        <v>3.0128621312885739E-2</v>
      </c>
    </row>
    <row r="156" spans="1:39" x14ac:dyDescent="0.2">
      <c r="A156" s="46">
        <v>42220</v>
      </c>
      <c r="B156">
        <v>-5.1750234051359803E-3</v>
      </c>
      <c r="C156">
        <v>-1.0212577255576099E-3</v>
      </c>
      <c r="D156">
        <v>1.5594843927576501E-2</v>
      </c>
      <c r="E156">
        <v>-3.2083638040404698E-2</v>
      </c>
      <c r="F156">
        <v>-6.3870243315359201E-3</v>
      </c>
      <c r="G156">
        <v>-5.8501480504298204E-3</v>
      </c>
      <c r="H156">
        <v>-2.1996108523941699E-3</v>
      </c>
      <c r="I156">
        <v>1.86525568350059E-3</v>
      </c>
      <c r="J156">
        <v>2.4590096270917699E-3</v>
      </c>
      <c r="K156">
        <v>-7.6521984340407398E-3</v>
      </c>
      <c r="L156">
        <v>-4.9099836333879E-3</v>
      </c>
      <c r="M156" cm="1">
        <f t="array" ref="M156">SUMPRODUCT(B156:K156,TRANSPOSE(Weight_1))</f>
        <v>-3.4389511786467072E-3</v>
      </c>
      <c r="N156" cm="1">
        <f t="array" ref="N156">SUMPRODUCT(B156:K156,TRANSPOSE(Weight_2))</f>
        <v>-3.3156243641675603E-3</v>
      </c>
      <c r="O156">
        <f>SUMPRODUCT(B156:K156,Equally_Weight)</f>
        <v>-4.0449791601330082E-3</v>
      </c>
      <c r="P156">
        <v>-2.2496999999999999E-3</v>
      </c>
      <c r="Q156">
        <v>-1.9912473994494399E-3</v>
      </c>
      <c r="R156">
        <v>-1.3116206179948299E-3</v>
      </c>
      <c r="V156" s="46">
        <v>42220</v>
      </c>
      <c r="W156">
        <f t="shared" si="38"/>
        <v>0.24614642664365749</v>
      </c>
      <c r="X156">
        <f t="shared" si="39"/>
        <v>0.11555904147544105</v>
      </c>
      <c r="Y156">
        <f t="shared" si="40"/>
        <v>3.7448589230903329E-2</v>
      </c>
      <c r="Z156">
        <f t="shared" si="41"/>
        <v>4.7048336560851611E-2</v>
      </c>
      <c r="AA156">
        <f t="shared" si="42"/>
        <v>3.2869939409837734E-2</v>
      </c>
      <c r="AB156">
        <f t="shared" si="43"/>
        <v>0.71387148043634663</v>
      </c>
      <c r="AC156">
        <f t="shared" si="44"/>
        <v>-3.1926504389077182E-2</v>
      </c>
      <c r="AD156">
        <f t="shared" si="45"/>
        <v>-7.3195913677636004E-2</v>
      </c>
      <c r="AE156">
        <f t="shared" si="46"/>
        <v>-4.9750259902459959E-2</v>
      </c>
      <c r="AF156">
        <f t="shared" si="47"/>
        <v>0.11093947212313426</v>
      </c>
      <c r="AG156">
        <f t="shared" si="48"/>
        <v>-3.6195508586525538E-2</v>
      </c>
      <c r="AH156">
        <f t="shared" si="49"/>
        <v>0.2831120344405007</v>
      </c>
      <c r="AI156">
        <f t="shared" si="50"/>
        <v>2.9160297020160986E-2</v>
      </c>
      <c r="AJ156">
        <f t="shared" si="51"/>
        <v>0.10749997360424723</v>
      </c>
      <c r="AK156">
        <f t="shared" si="52"/>
        <v>1.671771653832943E-2</v>
      </c>
      <c r="AL156">
        <f t="shared" si="53"/>
        <v>2.0500328597920614E-2</v>
      </c>
      <c r="AM156">
        <f t="shared" si="54"/>
        <v>2.8777483373985113E-2</v>
      </c>
    </row>
    <row r="157" spans="1:39" x14ac:dyDescent="0.2">
      <c r="A157" s="46">
        <v>42221</v>
      </c>
      <c r="B157">
        <v>1.8161668579707E-2</v>
      </c>
      <c r="C157">
        <v>3.9436651564748104E-3</v>
      </c>
      <c r="D157">
        <v>8.41373550787061E-4</v>
      </c>
      <c r="E157">
        <v>6.6292497164741598E-3</v>
      </c>
      <c r="F157">
        <v>-6.4264262090651903E-4</v>
      </c>
      <c r="G157">
        <v>9.6070410171378295E-3</v>
      </c>
      <c r="H157">
        <v>7.2143373810151703E-3</v>
      </c>
      <c r="I157">
        <v>4.0556491488821199E-3</v>
      </c>
      <c r="J157">
        <v>5.7471780649869198E-3</v>
      </c>
      <c r="K157">
        <v>3.3929470526132799E-3</v>
      </c>
      <c r="L157">
        <v>6.3048245614036802E-3</v>
      </c>
      <c r="M157" cm="1">
        <f t="array" ref="M157">SUMPRODUCT(B157:K157,TRANSPOSE(Weight_1))</f>
        <v>4.7981730727685527E-3</v>
      </c>
      <c r="N157" cm="1">
        <f t="array" ref="N157">SUMPRODUCT(B157:K157,TRANSPOSE(Weight_2))</f>
        <v>6.4947982230922647E-3</v>
      </c>
      <c r="O157">
        <f>SUMPRODUCT(B157:K157,Equally_Weight)</f>
        <v>5.8950467047171841E-3</v>
      </c>
      <c r="P157">
        <v>3.1146799999999999E-3</v>
      </c>
      <c r="Q157">
        <v>3.0997621686439298E-3</v>
      </c>
      <c r="R157">
        <v>2.20596178228071E-3</v>
      </c>
      <c r="V157" s="46">
        <v>42221</v>
      </c>
      <c r="W157">
        <f t="shared" si="38"/>
        <v>0.26877852504614586</v>
      </c>
      <c r="X157">
        <f t="shared" si="39"/>
        <v>0.11995843279729823</v>
      </c>
      <c r="Y157">
        <f t="shared" si="40"/>
        <v>3.8321471034183485E-2</v>
      </c>
      <c r="Z157">
        <f t="shared" si="41"/>
        <v>5.3989481449132404E-2</v>
      </c>
      <c r="AA157">
        <f t="shared" si="42"/>
        <v>3.2206173164919916E-2</v>
      </c>
      <c r="AB157">
        <f t="shared" si="43"/>
        <v>0.7303367140470014</v>
      </c>
      <c r="AC157">
        <f t="shared" si="44"/>
        <v>-2.4942495582121249E-2</v>
      </c>
      <c r="AD157">
        <f t="shared" si="45"/>
        <v>-6.9437121473762242E-2</v>
      </c>
      <c r="AE157">
        <f t="shared" si="46"/>
        <v>-4.4289005439911877E-2</v>
      </c>
      <c r="AF157">
        <f t="shared" si="47"/>
        <v>0.11470883093070627</v>
      </c>
      <c r="AG157">
        <f t="shared" si="48"/>
        <v>-3.0118890356670702E-2</v>
      </c>
      <c r="AH157">
        <f t="shared" si="49"/>
        <v>0.2892686280534984</v>
      </c>
      <c r="AI157">
        <f t="shared" si="50"/>
        <v>3.5844485488524702E-2</v>
      </c>
      <c r="AJ157">
        <f t="shared" si="51"/>
        <v>0.11402873767411736</v>
      </c>
      <c r="AK157">
        <f t="shared" si="52"/>
        <v>1.988446687567702E-2</v>
      </c>
      <c r="AL157">
        <f t="shared" si="53"/>
        <v>2.3663636909597052E-2</v>
      </c>
      <c r="AM157">
        <f t="shared" si="54"/>
        <v>3.1046927184779083E-2</v>
      </c>
    </row>
    <row r="158" spans="1:39" x14ac:dyDescent="0.2">
      <c r="A158" s="46">
        <v>42222</v>
      </c>
      <c r="B158">
        <v>-4.6635977301799896E-3</v>
      </c>
      <c r="C158">
        <v>-6.9836788833155198E-3</v>
      </c>
      <c r="D158">
        <v>-2.01762567791068E-2</v>
      </c>
      <c r="E158">
        <v>2.1761681903227298E-3</v>
      </c>
      <c r="F158">
        <v>-2.14593384853634E-4</v>
      </c>
      <c r="G158">
        <v>-1.40593055169752E-2</v>
      </c>
      <c r="H158">
        <v>-1.44248721365459E-2</v>
      </c>
      <c r="I158">
        <v>-1.1588579456811E-2</v>
      </c>
      <c r="J158">
        <v>-1.0452536340374E-3</v>
      </c>
      <c r="K158">
        <v>-2.3363126714357099E-2</v>
      </c>
      <c r="L158">
        <v>-7.8997548351947798E-3</v>
      </c>
      <c r="M158" cm="1">
        <f t="array" ref="M158">SUMPRODUCT(B158:K158,TRANSPOSE(Weight_1))</f>
        <v>-1.0018255731287881E-2</v>
      </c>
      <c r="N158" cm="1">
        <f t="array" ref="N158">SUMPRODUCT(B158:K158,TRANSPOSE(Weight_2))</f>
        <v>-5.5306361055310407E-3</v>
      </c>
      <c r="O158">
        <f>SUMPRODUCT(B158:K158,Equally_Weight)</f>
        <v>-9.4343096045859821E-3</v>
      </c>
      <c r="P158">
        <v>-7.7530000000000003E-3</v>
      </c>
      <c r="Q158">
        <v>-8.1693172461094702E-3</v>
      </c>
      <c r="R158">
        <v>-5.7183378244219903E-3</v>
      </c>
      <c r="V158" s="46">
        <v>42222</v>
      </c>
      <c r="W158">
        <f t="shared" si="38"/>
        <v>0.26286145239663949</v>
      </c>
      <c r="X158">
        <f t="shared" si="39"/>
        <v>0.11213700273998062</v>
      </c>
      <c r="Y158">
        <f t="shared" si="40"/>
        <v>1.7372030415337747E-2</v>
      </c>
      <c r="Z158">
        <f t="shared" si="41"/>
        <v>5.6283139831596829E-2</v>
      </c>
      <c r="AA158">
        <f t="shared" si="42"/>
        <v>3.1984668548353579E-2</v>
      </c>
      <c r="AB158">
        <f t="shared" si="43"/>
        <v>0.70600938153697568</v>
      </c>
      <c r="AC158">
        <f t="shared" si="44"/>
        <v>-3.9007575409128692E-2</v>
      </c>
      <c r="AD158">
        <f t="shared" si="45"/>
        <v>-8.0221023331122354E-2</v>
      </c>
      <c r="AE158">
        <f t="shared" si="46"/>
        <v>-4.5287965830065335E-2</v>
      </c>
      <c r="AF158">
        <f t="shared" si="47"/>
        <v>8.8665747264059291E-2</v>
      </c>
      <c r="AG158">
        <f t="shared" si="48"/>
        <v>-3.7780713342139727E-2</v>
      </c>
      <c r="AH158">
        <f t="shared" si="49"/>
        <v>0.27635240523133175</v>
      </c>
      <c r="AI158">
        <f t="shared" si="50"/>
        <v>3.0115606577366671E-2</v>
      </c>
      <c r="AJ158">
        <f t="shared" si="51"/>
        <v>0.10351864565449365</v>
      </c>
      <c r="AK158">
        <f t="shared" si="52"/>
        <v>1.1977302603989992E-2</v>
      </c>
      <c r="AL158">
        <f t="shared" si="53"/>
        <v>1.5301003906376343E-2</v>
      </c>
      <c r="AM158">
        <f t="shared" si="54"/>
        <v>2.5151052542304209E-2</v>
      </c>
    </row>
    <row r="159" spans="1:39" x14ac:dyDescent="0.2">
      <c r="A159" s="46">
        <v>42223</v>
      </c>
      <c r="B159">
        <v>-8.5951049105178392E-3</v>
      </c>
      <c r="C159">
        <v>-2.9304827625581298E-3</v>
      </c>
      <c r="D159">
        <v>2.57384013404138E-3</v>
      </c>
      <c r="E159">
        <v>3.3874334744685699E-3</v>
      </c>
      <c r="F159">
        <v>-5.7901939785873699E-3</v>
      </c>
      <c r="G159">
        <v>-1.29188731379269E-2</v>
      </c>
      <c r="H159">
        <v>-2.2206139028573199E-3</v>
      </c>
      <c r="I159">
        <v>-2.4789653783193698E-3</v>
      </c>
      <c r="J159">
        <v>1.39516525794758E-3</v>
      </c>
      <c r="K159">
        <v>-2.0457914997206099E-3</v>
      </c>
      <c r="L159">
        <v>-3.0203185063152299E-3</v>
      </c>
      <c r="M159" cm="1">
        <f t="array" ref="M159">SUMPRODUCT(B159:K159,TRANSPOSE(Weight_1))</f>
        <v>-5.7659915311710688E-3</v>
      </c>
      <c r="N159" cm="1">
        <f t="array" ref="N159">SUMPRODUCT(B159:K159,TRANSPOSE(Weight_2))</f>
        <v>-2.584536684377802E-3</v>
      </c>
      <c r="O159">
        <f>SUMPRODUCT(B159:K159,Equally_Weight)</f>
        <v>-2.9623586704030009E-3</v>
      </c>
      <c r="P159">
        <v>-2.8749000000000001E-3</v>
      </c>
      <c r="Q159">
        <v>-2.7111443529662599E-3</v>
      </c>
      <c r="R159">
        <v>-3.0410744749440602E-3</v>
      </c>
      <c r="V159" s="46">
        <v>42223</v>
      </c>
      <c r="W159">
        <f t="shared" si="38"/>
        <v>0.25200702572584133</v>
      </c>
      <c r="X159">
        <f t="shared" si="39"/>
        <v>0.10887790442384793</v>
      </c>
      <c r="Y159">
        <f t="shared" si="40"/>
        <v>1.9990583378471927E-2</v>
      </c>
      <c r="Z159">
        <f t="shared" si="41"/>
        <v>5.9861228697979163E-2</v>
      </c>
      <c r="AA159">
        <f t="shared" si="42"/>
        <v>2.6009277134530384E-2</v>
      </c>
      <c r="AB159">
        <f t="shared" si="43"/>
        <v>0.68396966276478621</v>
      </c>
      <c r="AC159">
        <f t="shared" si="44"/>
        <v>-4.1141568547715779E-2</v>
      </c>
      <c r="AD159">
        <f t="shared" si="45"/>
        <v>-8.2501123569990509E-2</v>
      </c>
      <c r="AE159">
        <f t="shared" si="46"/>
        <v>-4.3955984768646927E-2</v>
      </c>
      <c r="AF159">
        <f t="shared" si="47"/>
        <v>8.643856413226958E-2</v>
      </c>
      <c r="AG159">
        <f t="shared" si="48"/>
        <v>-4.0686922060765851E-2</v>
      </c>
      <c r="AH159">
        <f t="shared" si="49"/>
        <v>0.26899296807197803</v>
      </c>
      <c r="AI159">
        <f t="shared" si="50"/>
        <v>2.745323500301744E-2</v>
      </c>
      <c r="AJ159">
        <f t="shared" si="51"/>
        <v>0.10024962762658762</v>
      </c>
      <c r="AK159">
        <f t="shared" si="52"/>
        <v>9.0679690567336824E-3</v>
      </c>
      <c r="AL159">
        <f t="shared" si="53"/>
        <v>1.2548376323074484E-2</v>
      </c>
      <c r="AM159">
        <f t="shared" si="54"/>
        <v>2.203349184345571E-2</v>
      </c>
    </row>
    <row r="160" spans="1:39" x14ac:dyDescent="0.2">
      <c r="A160" s="46">
        <v>42226</v>
      </c>
      <c r="B160">
        <v>-1.8814250251208899E-3</v>
      </c>
      <c r="C160">
        <v>1.23437575885296E-2</v>
      </c>
      <c r="D160">
        <v>1.26228986080478E-2</v>
      </c>
      <c r="E160">
        <v>3.6357424903617597E-2</v>
      </c>
      <c r="F160">
        <v>1.8766042728006301E-2</v>
      </c>
      <c r="G160">
        <v>2.6405512527378698E-3</v>
      </c>
      <c r="H160">
        <v>9.5094057580769002E-3</v>
      </c>
      <c r="I160">
        <v>1.57833249901073E-2</v>
      </c>
      <c r="J160">
        <v>-9.0564179762242503E-4</v>
      </c>
      <c r="K160">
        <v>7.5697129218792398E-3</v>
      </c>
      <c r="L160">
        <v>1.4045717433214E-2</v>
      </c>
      <c r="M160" cm="1">
        <f t="array" ref="M160">SUMPRODUCT(B160:K160,TRANSPOSE(Weight_1))</f>
        <v>1.203352591136039E-2</v>
      </c>
      <c r="N160" cm="1">
        <f t="array" ref="N160">SUMPRODUCT(B160:K160,TRANSPOSE(Weight_2))</f>
        <v>7.1662412871578863E-3</v>
      </c>
      <c r="O160">
        <f>SUMPRODUCT(B160:K160,Equally_Weight)</f>
        <v>1.128060519282593E-2</v>
      </c>
      <c r="P160">
        <v>1.2808170000000001E-2</v>
      </c>
      <c r="Q160">
        <v>1.2841650025136001E-2</v>
      </c>
      <c r="R160">
        <v>1.1033914407041399E-2</v>
      </c>
      <c r="V160" s="46">
        <v>42226</v>
      </c>
      <c r="W160">
        <f t="shared" si="38"/>
        <v>0.2496514683760136</v>
      </c>
      <c r="X160">
        <f t="shared" si="39"/>
        <v>0.12256562447133268</v>
      </c>
      <c r="Y160">
        <f t="shared" si="40"/>
        <v>3.2865821093621905E-2</v>
      </c>
      <c r="Z160">
        <f t="shared" si="41"/>
        <v>9.8395053728621784E-2</v>
      </c>
      <c r="AA160">
        <f t="shared" si="42"/>
        <v>4.5263411068567905E-2</v>
      </c>
      <c r="AB160">
        <f t="shared" si="43"/>
        <v>0.68841627096737246</v>
      </c>
      <c r="AC160">
        <f t="shared" si="44"/>
        <v>-3.2023394658482807E-2</v>
      </c>
      <c r="AD160">
        <f t="shared" si="45"/>
        <v>-6.8019940625237307E-2</v>
      </c>
      <c r="AE160">
        <f t="shared" si="46"/>
        <v>-4.4821818189207163E-2</v>
      </c>
      <c r="AF160">
        <f t="shared" si="47"/>
        <v>9.4662592170009496E-2</v>
      </c>
      <c r="AG160">
        <f t="shared" si="48"/>
        <v>-2.7212681638044578E-2</v>
      </c>
      <c r="AH160">
        <f t="shared" si="49"/>
        <v>0.28426342783460634</v>
      </c>
      <c r="AI160">
        <f t="shared" si="50"/>
        <v>3.4816212796319856E-2</v>
      </c>
      <c r="AJ160">
        <f t="shared" si="51"/>
        <v>0.11266110928939699</v>
      </c>
      <c r="AK160">
        <f t="shared" si="52"/>
        <v>2.1992283145967129E-2</v>
      </c>
      <c r="AL160">
        <f t="shared" si="53"/>
        <v>2.5551168205335095E-2</v>
      </c>
      <c r="AM160">
        <f t="shared" si="54"/>
        <v>3.3310521913586078E-2</v>
      </c>
    </row>
    <row r="161" spans="1:39" x14ac:dyDescent="0.2">
      <c r="A161" s="46">
        <v>42227</v>
      </c>
      <c r="B161">
        <v>4.0956619333143401E-2</v>
      </c>
      <c r="C161">
        <v>-9.58035309291249E-3</v>
      </c>
      <c r="D161">
        <v>-1.9437990633117502E-2</v>
      </c>
      <c r="E161">
        <v>-5.2038080795967501E-2</v>
      </c>
      <c r="F161">
        <v>7.8340271755079592E-3</v>
      </c>
      <c r="G161">
        <v>6.6030953676645601E-3</v>
      </c>
      <c r="H161">
        <v>-7.8165217011326692E-3</v>
      </c>
      <c r="I161">
        <v>-1.82491283325798E-2</v>
      </c>
      <c r="J161">
        <v>-4.3229335176615501E-3</v>
      </c>
      <c r="K161">
        <v>-1.9251780909781802E-2</v>
      </c>
      <c r="L161">
        <v>-1.0592069527430701E-2</v>
      </c>
      <c r="M161" cm="1">
        <f t="array" ref="M161">SUMPRODUCT(B161:K161,TRANSPOSE(Weight_1))</f>
        <v>-5.2293993359925628E-3</v>
      </c>
      <c r="N161" cm="1">
        <f t="array" ref="N161">SUMPRODUCT(B161:K161,TRANSPOSE(Weight_2))</f>
        <v>1.9635474060677614E-3</v>
      </c>
      <c r="O161">
        <f>SUMPRODUCT(B161:K161,Equally_Weight)</f>
        <v>-7.53030471068374E-3</v>
      </c>
      <c r="P161">
        <v>-9.5571000000000007E-3</v>
      </c>
      <c r="Q161">
        <v>-9.4323893177735707E-3</v>
      </c>
      <c r="R161">
        <v>-9.6172351722496607E-3</v>
      </c>
      <c r="V161" s="46">
        <v>42227</v>
      </c>
      <c r="W161">
        <f t="shared" si="38"/>
        <v>0.30083296786539382</v>
      </c>
      <c r="X161">
        <f t="shared" si="39"/>
        <v>0.1118110494189315</v>
      </c>
      <c r="Y161">
        <f t="shared" si="40"/>
        <v>1.2788984937937009E-2</v>
      </c>
      <c r="Z161">
        <f t="shared" si="41"/>
        <v>4.1236683176800737E-2</v>
      </c>
      <c r="AA161">
        <f t="shared" si="42"/>
        <v>5.3452033036443192E-2</v>
      </c>
      <c r="AB161">
        <f t="shared" si="43"/>
        <v>0.69956504462488667</v>
      </c>
      <c r="AC161">
        <f t="shared" si="44"/>
        <v>-3.9589604800323475E-2</v>
      </c>
      <c r="AD161">
        <f t="shared" si="45"/>
        <v>-8.5027764332172739E-2</v>
      </c>
      <c r="AE161">
        <f t="shared" si="46"/>
        <v>-4.8950989966696112E-2</v>
      </c>
      <c r="AF161">
        <f t="shared" si="47"/>
        <v>7.3588387775418651E-2</v>
      </c>
      <c r="AG161">
        <f t="shared" si="48"/>
        <v>-3.7516512549537362E-2</v>
      </c>
      <c r="AH161">
        <f t="shared" si="49"/>
        <v>0.27754750151784857</v>
      </c>
      <c r="AI161">
        <f t="shared" si="50"/>
        <v>3.6848123486712847E-2</v>
      </c>
      <c r="AJ161">
        <f t="shared" si="51"/>
        <v>0.10428243209672039</v>
      </c>
      <c r="AK161">
        <f t="shared" si="52"/>
        <v>1.222500069671284E-2</v>
      </c>
      <c r="AL161">
        <f t="shared" si="53"/>
        <v>1.5877770321524931E-2</v>
      </c>
      <c r="AM161">
        <f t="shared" si="54"/>
        <v>2.3372931618383053E-2</v>
      </c>
    </row>
    <row r="162" spans="1:39" x14ac:dyDescent="0.2">
      <c r="A162" s="46">
        <v>42228</v>
      </c>
      <c r="B162">
        <v>1.6948905270837099E-3</v>
      </c>
      <c r="C162">
        <v>-1.4509829487484501E-2</v>
      </c>
      <c r="D162">
        <v>7.1106603128945301E-3</v>
      </c>
      <c r="E162">
        <v>1.5419895100553299E-2</v>
      </c>
      <c r="F162">
        <v>5.25207528194227E-3</v>
      </c>
      <c r="G162">
        <v>-2.9387039084553999E-3</v>
      </c>
      <c r="H162">
        <v>-3.0299286917633201E-3</v>
      </c>
      <c r="I162">
        <v>2.6945137098510698E-4</v>
      </c>
      <c r="J162">
        <v>-8.4033397940982395E-3</v>
      </c>
      <c r="K162">
        <v>-4.3091932206824604E-3</v>
      </c>
      <c r="L162">
        <v>2.1959923140268899E-3</v>
      </c>
      <c r="M162" cm="1">
        <f t="array" ref="M162">SUMPRODUCT(B162:K162,TRANSPOSE(Weight_1))</f>
        <v>6.1001161083846524E-4</v>
      </c>
      <c r="N162" cm="1">
        <f t="array" ref="N162">SUMPRODUCT(B162:K162,TRANSPOSE(Weight_2))</f>
        <v>-1.7492596031899428E-3</v>
      </c>
      <c r="O162">
        <f>SUMPRODUCT(B162:K162,Equally_Weight)</f>
        <v>-3.4440225090250054E-4</v>
      </c>
      <c r="P162">
        <v>9.5005000000000003E-4</v>
      </c>
      <c r="Q162">
        <v>7.13916103360023E-4</v>
      </c>
      <c r="R162">
        <v>-4.1208712699256599E-3</v>
      </c>
      <c r="V162" s="46">
        <v>42228</v>
      </c>
      <c r="W162">
        <f t="shared" si="38"/>
        <v>0.3030377373399471</v>
      </c>
      <c r="X162">
        <f t="shared" si="39"/>
        <v>9.567886066956155E-2</v>
      </c>
      <c r="Y162">
        <f t="shared" si="40"/>
        <v>1.9990583378471927E-2</v>
      </c>
      <c r="Z162">
        <f t="shared" si="41"/>
        <v>5.7292443606234977E-2</v>
      </c>
      <c r="AA162">
        <f t="shared" si="42"/>
        <v>5.8984842419865791E-2</v>
      </c>
      <c r="AB162">
        <f t="shared" si="43"/>
        <v>0.69457052618557324</v>
      </c>
      <c r="AC162">
        <f t="shared" si="44"/>
        <v>-4.2499579812606769E-2</v>
      </c>
      <c r="AD162">
        <f t="shared" si="45"/>
        <v>-8.4781223808858774E-2</v>
      </c>
      <c r="AE162">
        <f t="shared" si="46"/>
        <v>-5.694297795884673E-2</v>
      </c>
      <c r="AF162">
        <f t="shared" si="47"/>
        <v>6.8962087973013508E-2</v>
      </c>
      <c r="AG162">
        <f t="shared" si="48"/>
        <v>-3.5402906208718332E-2</v>
      </c>
      <c r="AH162">
        <f t="shared" si="49"/>
        <v>0.27832682032717226</v>
      </c>
      <c r="AI162">
        <f t="shared" si="50"/>
        <v>3.5034406949654207E-2</v>
      </c>
      <c r="AJ162">
        <f t="shared" si="51"/>
        <v>0.10390211474147426</v>
      </c>
      <c r="AK162">
        <f t="shared" si="52"/>
        <v>1.3186665058624758E-2</v>
      </c>
      <c r="AL162">
        <f t="shared" si="53"/>
        <v>1.6603021820802866E-2</v>
      </c>
      <c r="AM162">
        <f t="shared" si="54"/>
        <v>1.9155743506057199E-2</v>
      </c>
    </row>
    <row r="163" spans="1:39" x14ac:dyDescent="0.2">
      <c r="A163" s="46">
        <v>42229</v>
      </c>
      <c r="B163">
        <v>-7.1730677363420698E-3</v>
      </c>
      <c r="C163">
        <v>4.6106624140020902E-3</v>
      </c>
      <c r="D163">
        <v>-2.13717006417479E-4</v>
      </c>
      <c r="E163">
        <v>-7.8079805167918705E-4</v>
      </c>
      <c r="F163">
        <v>-3.9707428502272404E-3</v>
      </c>
      <c r="G163">
        <v>7.13049797777731E-3</v>
      </c>
      <c r="H163">
        <v>-2.32999310788939E-3</v>
      </c>
      <c r="I163">
        <v>-7.5410402164521797E-3</v>
      </c>
      <c r="J163">
        <v>2.4716866500040699E-3</v>
      </c>
      <c r="K163">
        <v>4.8096588833756998E-4</v>
      </c>
      <c r="L163">
        <v>-3.01287318542864E-3</v>
      </c>
      <c r="M163" cm="1">
        <f t="array" ref="M163">SUMPRODUCT(B163:K163,TRANSPOSE(Weight_1))</f>
        <v>2.4325843656500899E-3</v>
      </c>
      <c r="N163" cm="1">
        <f t="array" ref="N163">SUMPRODUCT(B163:K163,TRANSPOSE(Weight_2))</f>
        <v>-1.6566402264108688E-3</v>
      </c>
      <c r="O163">
        <f>SUMPRODUCT(B163:K163,Equally_Weight)</f>
        <v>-7.315546038886506E-4</v>
      </c>
      <c r="P163">
        <v>-1.2752E-3</v>
      </c>
      <c r="Q163">
        <v>-1.14319267324192E-3</v>
      </c>
      <c r="R163">
        <v>-5.6817529642683097E-4</v>
      </c>
      <c r="V163" s="46">
        <v>42229</v>
      </c>
      <c r="W163">
        <f t="shared" si="38"/>
        <v>0.29369095938699785</v>
      </c>
      <c r="X163">
        <f t="shared" si="39"/>
        <v>0.10073066601026737</v>
      </c>
      <c r="Y163">
        <f t="shared" si="40"/>
        <v>1.9772594044418224E-2</v>
      </c>
      <c r="Z163">
        <f t="shared" si="41"/>
        <v>5.646691172621221E-2</v>
      </c>
      <c r="AA163">
        <f t="shared" si="42"/>
        <v>5.4779885928328165E-2</v>
      </c>
      <c r="AB163">
        <f t="shared" si="43"/>
        <v>0.70665365789574053</v>
      </c>
      <c r="AC163">
        <f t="shared" si="44"/>
        <v>-4.4730549192444569E-2</v>
      </c>
      <c r="AD163">
        <f t="shared" si="45"/>
        <v>-9.1682925406968319E-2</v>
      </c>
      <c r="AE163">
        <f t="shared" si="46"/>
        <v>-5.4612036507274975E-2</v>
      </c>
      <c r="AF163">
        <f t="shared" si="47"/>
        <v>6.9476222273254562E-2</v>
      </c>
      <c r="AG163">
        <f t="shared" si="48"/>
        <v>-3.8309114927344456E-2</v>
      </c>
      <c r="AH163">
        <f t="shared" si="49"/>
        <v>0.28143645816449125</v>
      </c>
      <c r="AI163">
        <f t="shared" si="50"/>
        <v>3.3319727315382019E-2</v>
      </c>
      <c r="AJ163">
        <f t="shared" si="51"/>
        <v>0.1030945500671927</v>
      </c>
      <c r="AK163">
        <f t="shared" si="52"/>
        <v>1.1894649423342063E-2</v>
      </c>
      <c r="AL163">
        <f t="shared" si="53"/>
        <v>1.544084869466178E-2</v>
      </c>
      <c r="AM163">
        <f t="shared" si="54"/>
        <v>1.8576684389385534E-2</v>
      </c>
    </row>
    <row r="164" spans="1:39" x14ac:dyDescent="0.2">
      <c r="A164" s="46">
        <v>42230</v>
      </c>
      <c r="B164">
        <v>4.1659776418101402E-3</v>
      </c>
      <c r="C164">
        <v>5.0330629559243098E-3</v>
      </c>
      <c r="D164">
        <v>5.7775758404281499E-3</v>
      </c>
      <c r="E164">
        <v>7.0339663338045899E-3</v>
      </c>
      <c r="F164">
        <v>-3.5667734187593198E-3</v>
      </c>
      <c r="G164">
        <v>3.5117744987900302E-3</v>
      </c>
      <c r="H164">
        <v>3.3508762424827501E-3</v>
      </c>
      <c r="I164">
        <v>5.9701499782793804E-3</v>
      </c>
      <c r="J164">
        <v>4.3678083078975104E-3</v>
      </c>
      <c r="K164">
        <v>1.0573542383510401E-2</v>
      </c>
      <c r="L164">
        <v>2.19780219780219E-3</v>
      </c>
      <c r="M164" cm="1">
        <f t="array" ref="M164">SUMPRODUCT(B164:K164,TRANSPOSE(Weight_1))</f>
        <v>2.9827228615028146E-3</v>
      </c>
      <c r="N164" cm="1">
        <f t="array" ref="N164">SUMPRODUCT(B164:K164,TRANSPOSE(Weight_2))</f>
        <v>2.8424525202859646E-3</v>
      </c>
      <c r="O164">
        <f>SUMPRODUCT(B164:K164,Equally_Weight)</f>
        <v>4.6217960764167948E-3</v>
      </c>
      <c r="P164">
        <v>3.9119599999999999E-3</v>
      </c>
      <c r="Q164">
        <v>3.9843763787588103E-3</v>
      </c>
      <c r="R164">
        <v>1.4126321471434799E-3</v>
      </c>
      <c r="V164" s="46">
        <v>42230</v>
      </c>
      <c r="W164">
        <f t="shared" si="38"/>
        <v>0.2990804469992161</v>
      </c>
      <c r="X164">
        <f t="shared" si="39"/>
        <v>0.10627071274981348</v>
      </c>
      <c r="Y164">
        <f t="shared" si="40"/>
        <v>2.5664407546500012E-2</v>
      </c>
      <c r="Z164">
        <f t="shared" si="41"/>
        <v>6.3898064416072931E-2</v>
      </c>
      <c r="AA164">
        <f t="shared" si="42"/>
        <v>5.1017725068557063E-2</v>
      </c>
      <c r="AB164">
        <f t="shared" si="43"/>
        <v>0.71264704068980556</v>
      </c>
      <c r="AC164">
        <f t="shared" si="44"/>
        <v>-4.1529559484563938E-2</v>
      </c>
      <c r="AD164">
        <f t="shared" si="45"/>
        <v>-8.6260136243815899E-2</v>
      </c>
      <c r="AE164">
        <f t="shared" si="46"/>
        <v>-5.048276310614519E-2</v>
      </c>
      <c r="AF164">
        <f t="shared" si="47"/>
        <v>8.0784374437617545E-2</v>
      </c>
      <c r="AG164">
        <f t="shared" si="48"/>
        <v>-3.6195508586525427E-2</v>
      </c>
      <c r="AH164">
        <f t="shared" si="49"/>
        <v>0.28525862798382184</v>
      </c>
      <c r="AI164">
        <f t="shared" si="50"/>
        <v>3.6256889578550888E-2</v>
      </c>
      <c r="AJ164">
        <f t="shared" si="51"/>
        <v>0.10819282813060993</v>
      </c>
      <c r="AK164">
        <f t="shared" si="52"/>
        <v>1.5853140816100231E-2</v>
      </c>
      <c r="AL164">
        <f t="shared" si="53"/>
        <v>1.9486747226227674E-2</v>
      </c>
      <c r="AM164">
        <f t="shared" si="54"/>
        <v>2.0015558558084789E-2</v>
      </c>
    </row>
    <row r="165" spans="1:39" x14ac:dyDescent="0.2">
      <c r="A165" s="46">
        <v>42233</v>
      </c>
      <c r="B165">
        <v>6.8758290438348801E-3</v>
      </c>
      <c r="C165">
        <v>2.6513808611932001E-3</v>
      </c>
      <c r="D165">
        <v>6.8084129872976098E-3</v>
      </c>
      <c r="E165">
        <v>1.0348522153697999E-2</v>
      </c>
      <c r="F165">
        <v>6.3134296189781803E-4</v>
      </c>
      <c r="G165">
        <v>6.9610758502343098E-3</v>
      </c>
      <c r="H165">
        <v>1.0727661767271499E-2</v>
      </c>
      <c r="I165">
        <v>6.4740467795980604E-3</v>
      </c>
      <c r="J165">
        <v>-1.7535244943311899E-3</v>
      </c>
      <c r="K165">
        <v>6.18269054086129E-3</v>
      </c>
      <c r="L165">
        <v>6.3048245614036802E-3</v>
      </c>
      <c r="M165" cm="1">
        <f t="array" ref="M165">SUMPRODUCT(B165:K165,TRANSPOSE(Weight_1))</f>
        <v>5.3154377043791497E-3</v>
      </c>
      <c r="N165" cm="1">
        <f t="array" ref="N165">SUMPRODUCT(B165:K165,TRANSPOSE(Weight_2))</f>
        <v>3.6943130965681197E-3</v>
      </c>
      <c r="O165">
        <f>SUMPRODUCT(B165:K165,Equally_Weight)</f>
        <v>5.5907438451555476E-3</v>
      </c>
      <c r="P165">
        <v>5.2114199999999996E-3</v>
      </c>
      <c r="Q165">
        <v>5.7170593430551E-3</v>
      </c>
      <c r="R165">
        <v>2.97610514424628E-3</v>
      </c>
      <c r="V165" s="46">
        <v>42233</v>
      </c>
      <c r="W165">
        <f t="shared" si="38"/>
        <v>0.3080127020669714</v>
      </c>
      <c r="X165">
        <f t="shared" si="39"/>
        <v>0.10920385774489683</v>
      </c>
      <c r="Y165">
        <f t="shared" si="40"/>
        <v>3.2647554419448443E-2</v>
      </c>
      <c r="Z165">
        <f t="shared" si="41"/>
        <v>7.4907837104959185E-2</v>
      </c>
      <c r="AA165">
        <f t="shared" si="42"/>
        <v>5.1681277712108953E-2</v>
      </c>
      <c r="AB165">
        <f t="shared" si="43"/>
        <v>0.72456890664472673</v>
      </c>
      <c r="AC165">
        <f t="shared" si="44"/>
        <v>-3.1247412784786599E-2</v>
      </c>
      <c r="AD165">
        <f t="shared" si="45"/>
        <v>-8.0344541621474752E-2</v>
      </c>
      <c r="AE165">
        <f t="shared" si="46"/>
        <v>-5.2147764838828214E-2</v>
      </c>
      <c r="AF165">
        <f t="shared" si="47"/>
        <v>8.7466529766163648E-2</v>
      </c>
      <c r="AG165">
        <f t="shared" si="48"/>
        <v>-3.0118890356670591E-2</v>
      </c>
      <c r="AH165">
        <f t="shared" si="49"/>
        <v>0.29209034015488555</v>
      </c>
      <c r="AI165">
        <f t="shared" si="50"/>
        <v>4.0085146977129948E-2</v>
      </c>
      <c r="AJ165">
        <f t="shared" si="51"/>
        <v>0.11438845036372647</v>
      </c>
      <c r="AK165">
        <f t="shared" si="52"/>
        <v>2.1147178191212035E-2</v>
      </c>
      <c r="AL165">
        <f t="shared" si="53"/>
        <v>2.5315213459578212E-2</v>
      </c>
      <c r="AM165">
        <f t="shared" si="54"/>
        <v>2.3051232109120745E-2</v>
      </c>
    </row>
    <row r="166" spans="1:39" x14ac:dyDescent="0.2">
      <c r="A166" s="46">
        <v>42234</v>
      </c>
      <c r="B166">
        <v>-7.7509400474732298E-3</v>
      </c>
      <c r="C166">
        <v>2.05664480614364E-3</v>
      </c>
      <c r="D166">
        <v>5.5307907392467799E-3</v>
      </c>
      <c r="E166">
        <v>-5.6333828652577102E-3</v>
      </c>
      <c r="F166">
        <v>-1.26270165753705E-3</v>
      </c>
      <c r="G166">
        <v>-3.7358690411404201E-4</v>
      </c>
      <c r="H166">
        <v>-5.0066319058835696E-3</v>
      </c>
      <c r="I166">
        <v>-6.2312687656956803E-3</v>
      </c>
      <c r="J166">
        <v>-6.74540939054479E-3</v>
      </c>
      <c r="K166">
        <v>1.27619026525158E-2</v>
      </c>
      <c r="L166">
        <v>-3.54126940888044E-3</v>
      </c>
      <c r="M166" cm="1">
        <f t="array" ref="M166">SUMPRODUCT(B166:K166,TRANSPOSE(Weight_1))</f>
        <v>4.5335284789703575E-4</v>
      </c>
      <c r="N166" cm="1">
        <f t="array" ref="N166">SUMPRODUCT(B166:K166,TRANSPOSE(Weight_2))</f>
        <v>-4.2380401010847363E-3</v>
      </c>
      <c r="O166">
        <f>SUMPRODUCT(B166:K166,Equally_Weight)</f>
        <v>-1.2654583338599854E-3</v>
      </c>
      <c r="P166">
        <v>-2.6254999999999998E-3</v>
      </c>
      <c r="Q166">
        <v>-2.8550766900669001E-3</v>
      </c>
      <c r="R166">
        <v>-2.7900381915063601E-3</v>
      </c>
      <c r="V166" s="46">
        <v>42234</v>
      </c>
      <c r="W166">
        <f t="shared" si="38"/>
        <v>0.29787437403191674</v>
      </c>
      <c r="X166">
        <f t="shared" si="39"/>
        <v>0.11148509609788237</v>
      </c>
      <c r="Y166">
        <f t="shared" si="40"/>
        <v>3.835891195033736E-2</v>
      </c>
      <c r="Z166">
        <f t="shared" si="41"/>
        <v>6.8852469713680975E-2</v>
      </c>
      <c r="AA166">
        <f t="shared" si="42"/>
        <v>5.0353318019541238E-2</v>
      </c>
      <c r="AB166">
        <f t="shared" si="43"/>
        <v>0.72392463028596188</v>
      </c>
      <c r="AC166">
        <f t="shared" si="44"/>
        <v>-3.6097600396845508E-2</v>
      </c>
      <c r="AD166">
        <f t="shared" si="45"/>
        <v>-8.6075161954470403E-2</v>
      </c>
      <c r="AE166">
        <f t="shared" si="46"/>
        <v>-5.8541416206733254E-2</v>
      </c>
      <c r="AF166">
        <f t="shared" si="47"/>
        <v>0.10134467175690864</v>
      </c>
      <c r="AG166">
        <f t="shared" si="48"/>
        <v>-3.3553500660501556E-2</v>
      </c>
      <c r="AH166">
        <f t="shared" si="49"/>
        <v>0.2926761129903348</v>
      </c>
      <c r="AI166">
        <f t="shared" si="50"/>
        <v>3.5677224415698205E-2</v>
      </c>
      <c r="AJ166">
        <f t="shared" si="51"/>
        <v>0.11297823821205633</v>
      </c>
      <c r="AK166">
        <f t="shared" si="52"/>
        <v>1.8466156274871137E-2</v>
      </c>
      <c r="AL166">
        <f t="shared" si="53"/>
        <v>2.2387859893658879E-2</v>
      </c>
      <c r="AM166">
        <f t="shared" si="54"/>
        <v>2.0196880099668579E-2</v>
      </c>
    </row>
    <row r="167" spans="1:39" x14ac:dyDescent="0.2">
      <c r="A167" s="46">
        <v>42235</v>
      </c>
      <c r="B167">
        <v>7.7098394278984897E-3</v>
      </c>
      <c r="C167">
        <v>-8.9427451846819592E-3</v>
      </c>
      <c r="D167">
        <v>-1.3962284275434099E-2</v>
      </c>
      <c r="E167">
        <v>-1.27896192290449E-2</v>
      </c>
      <c r="F167">
        <v>-4.2116154768634298E-4</v>
      </c>
      <c r="G167">
        <v>-3.9251552174321899E-3</v>
      </c>
      <c r="H167">
        <v>-6.0355848880444497E-4</v>
      </c>
      <c r="I167">
        <v>-9.6073943115160196E-3</v>
      </c>
      <c r="J167">
        <v>-6.2959775453146297E-3</v>
      </c>
      <c r="K167">
        <v>-2.48906405263471E-3</v>
      </c>
      <c r="L167">
        <v>-8.4745762711863001E-3</v>
      </c>
      <c r="M167" cm="1">
        <f t="array" ref="M167">SUMPRODUCT(B167:K167,TRANSPOSE(Weight_1))</f>
        <v>-6.5371713202019635E-3</v>
      </c>
      <c r="N167" cm="1">
        <f t="array" ref="N167">SUMPRODUCT(B167:K167,TRANSPOSE(Weight_2))</f>
        <v>-1.6492383712984359E-3</v>
      </c>
      <c r="O167">
        <f>SUMPRODUCT(B167:K167,Equally_Weight)</f>
        <v>-5.1327120424650811E-3</v>
      </c>
      <c r="P167">
        <v>-8.2549000000000008E-3</v>
      </c>
      <c r="Q167">
        <v>-8.4359654352344996E-3</v>
      </c>
      <c r="R167">
        <v>-1.04288499025341E-2</v>
      </c>
      <c r="V167" s="46">
        <v>42235</v>
      </c>
      <c r="W167">
        <f t="shared" si="38"/>
        <v>0.30788077705328698</v>
      </c>
      <c r="X167">
        <f t="shared" si="39"/>
        <v>0.10154536810690717</v>
      </c>
      <c r="Y167">
        <f t="shared" si="40"/>
        <v>2.3861049641756393E-2</v>
      </c>
      <c r="Z167">
        <f t="shared" si="41"/>
        <v>5.5182253614018739E-2</v>
      </c>
      <c r="AA167">
        <f t="shared" si="42"/>
        <v>4.991094959050657E-2</v>
      </c>
      <c r="AB167">
        <f t="shared" si="43"/>
        <v>0.71715795852893516</v>
      </c>
      <c r="AC167">
        <f t="shared" si="44"/>
        <v>-3.6679371872504918E-2</v>
      </c>
      <c r="AD167">
        <f t="shared" si="45"/>
        <v>-9.4855598244662276E-2</v>
      </c>
      <c r="AE167">
        <f t="shared" si="46"/>
        <v>-6.4468818310139397E-2</v>
      </c>
      <c r="AF167">
        <f t="shared" si="47"/>
        <v>9.8603354324877657E-2</v>
      </c>
      <c r="AG167">
        <f t="shared" si="48"/>
        <v>-4.1743725231175088E-2</v>
      </c>
      <c r="AH167">
        <f t="shared" si="49"/>
        <v>0.28422566777818425</v>
      </c>
      <c r="AI167">
        <f t="shared" si="50"/>
        <v>3.3969145796912015E-2</v>
      </c>
      <c r="AJ167">
        <f t="shared" si="51"/>
        <v>0.10726564140578376</v>
      </c>
      <c r="AK167">
        <f t="shared" si="52"/>
        <v>1.0058820001437763E-2</v>
      </c>
      <c r="AL167">
        <f t="shared" si="53"/>
        <v>1.3763031246192492E-2</v>
      </c>
      <c r="AM167">
        <f t="shared" si="54"/>
        <v>9.5573999660756304E-3</v>
      </c>
    </row>
    <row r="168" spans="1:39" x14ac:dyDescent="0.2">
      <c r="A168" s="46">
        <v>42236</v>
      </c>
      <c r="B168">
        <v>-2.0978615093581999E-2</v>
      </c>
      <c r="C168">
        <v>-2.45563391680956E-2</v>
      </c>
      <c r="D168">
        <v>-2.0382028268874801E-2</v>
      </c>
      <c r="E168">
        <v>-2.0520182790247799E-2</v>
      </c>
      <c r="F168">
        <v>-1.18044091875094E-2</v>
      </c>
      <c r="G168">
        <v>-3.2162339868893199E-2</v>
      </c>
      <c r="H168">
        <v>-5.23637913583951E-3</v>
      </c>
      <c r="I168">
        <v>-1.7275571058521001E-2</v>
      </c>
      <c r="J168">
        <v>-1.48074450984494E-2</v>
      </c>
      <c r="K168">
        <v>-2.19902439320343E-2</v>
      </c>
      <c r="L168">
        <v>-1.87482768127928E-2</v>
      </c>
      <c r="M168" cm="1">
        <f t="array" ref="M168">SUMPRODUCT(B168:K168,TRANSPOSE(Weight_1))</f>
        <v>-2.3697176177614018E-2</v>
      </c>
      <c r="N168" cm="1">
        <f t="array" ref="N168">SUMPRODUCT(B168:K168,TRANSPOSE(Weight_2))</f>
        <v>-1.353226826997196E-2</v>
      </c>
      <c r="O168">
        <f>SUMPRODUCT(B168:K168,Equally_Weight)</f>
        <v>-1.8971355360204698E-2</v>
      </c>
      <c r="P168">
        <v>-2.11002E-2</v>
      </c>
      <c r="Q168">
        <v>-2.1756361704485101E-2</v>
      </c>
      <c r="R168">
        <v>-1.66627076320531E-2</v>
      </c>
      <c r="V168" s="46">
        <v>42236</v>
      </c>
      <c r="W168">
        <f t="shared" si="38"/>
        <v>0.28044324964319123</v>
      </c>
      <c r="X168">
        <f t="shared" si="39"/>
        <v>7.4495446438629154E-2</v>
      </c>
      <c r="Y168">
        <f t="shared" si="40"/>
        <v>2.9926847845582749E-3</v>
      </c>
      <c r="Z168">
        <f t="shared" si="41"/>
        <v>3.3529720892833348E-2</v>
      </c>
      <c r="AA168">
        <f t="shared" si="42"/>
        <v>3.7517371131093658E-2</v>
      </c>
      <c r="AB168">
        <f t="shared" si="43"/>
        <v>0.66193014065815281</v>
      </c>
      <c r="AC168">
        <f t="shared" si="44"/>
        <v>-4.1723683910755538E-2</v>
      </c>
      <c r="AD168">
        <f t="shared" si="45"/>
        <v>-0.11049248467540906</v>
      </c>
      <c r="AE168">
        <f t="shared" si="46"/>
        <v>-7.8321644920899547E-2</v>
      </c>
      <c r="AF168">
        <f t="shared" si="47"/>
        <v>7.4444798578722438E-2</v>
      </c>
      <c r="AG168">
        <f t="shared" si="48"/>
        <v>-5.9709379128136675E-2</v>
      </c>
      <c r="AH168">
        <f t="shared" si="49"/>
        <v>0.25379314587703061</v>
      </c>
      <c r="AI168">
        <f t="shared" si="50"/>
        <v>1.9977197933114477E-2</v>
      </c>
      <c r="AJ168">
        <f t="shared" si="51"/>
        <v>8.6259311444529585E-2</v>
      </c>
      <c r="AK168">
        <f t="shared" si="52"/>
        <v>-1.1253623112356559E-2</v>
      </c>
      <c r="AL168">
        <f t="shared" si="53"/>
        <v>-8.2927639442349488E-3</v>
      </c>
      <c r="AM168">
        <f t="shared" si="54"/>
        <v>-7.26455982733476E-3</v>
      </c>
    </row>
    <row r="169" spans="1:39" x14ac:dyDescent="0.2">
      <c r="A169" s="46">
        <v>42237</v>
      </c>
      <c r="B169">
        <v>-5.2172179005802698E-2</v>
      </c>
      <c r="C169">
        <v>-3.5486909368022998E-2</v>
      </c>
      <c r="D169">
        <v>-5.6723334852616401E-2</v>
      </c>
      <c r="E169">
        <v>-6.1162887519479597E-2</v>
      </c>
      <c r="F169">
        <v>-1.66381869613733E-2</v>
      </c>
      <c r="G169">
        <v>-4.13161170765418E-2</v>
      </c>
      <c r="H169">
        <v>-2.52957076623056E-2</v>
      </c>
      <c r="I169">
        <v>-8.7896624136608592E-3</v>
      </c>
      <c r="J169">
        <v>-3.0132221889851499E-2</v>
      </c>
      <c r="K169">
        <v>-2.61519137573776E-2</v>
      </c>
      <c r="L169">
        <v>-3.0626580500140499E-2</v>
      </c>
      <c r="M169" cm="1">
        <f t="array" ref="M169">SUMPRODUCT(B169:K169,TRANSPOSE(Weight_1))</f>
        <v>-3.999889838804041E-2</v>
      </c>
      <c r="N169" cm="1">
        <f t="array" ref="N169">SUMPRODUCT(B169:K169,TRANSPOSE(Weight_2))</f>
        <v>-3.0309016550379486E-2</v>
      </c>
      <c r="O169">
        <f>SUMPRODUCT(B169:K169,Equally_Weight)</f>
        <v>-3.538691205070324E-2</v>
      </c>
      <c r="P169">
        <v>-3.1850999999999997E-2</v>
      </c>
      <c r="Q169">
        <v>-3.0901898119778601E-2</v>
      </c>
      <c r="R169">
        <v>-2.7273530711445001E-2</v>
      </c>
      <c r="V169" s="46">
        <v>42237</v>
      </c>
      <c r="W169">
        <f t="shared" si="38"/>
        <v>0.21363973521603485</v>
      </c>
      <c r="X169">
        <f t="shared" si="39"/>
        <v>3.6364923914508074E-2</v>
      </c>
      <c r="Y169">
        <f t="shared" si="40"/>
        <v>-5.3900405129200912E-2</v>
      </c>
      <c r="Z169">
        <f t="shared" si="41"/>
        <v>-2.9683941174174167E-2</v>
      </c>
      <c r="AA169">
        <f t="shared" si="42"/>
        <v>2.0254963134541892E-2</v>
      </c>
      <c r="AB169">
        <f t="shared" si="43"/>
        <v>0.5932656403936869</v>
      </c>
      <c r="AC169">
        <f t="shared" si="44"/>
        <v>-6.5963961462260245E-2</v>
      </c>
      <c r="AD169">
        <f t="shared" si="45"/>
        <v>-0.11831095544952652</v>
      </c>
      <c r="AE169">
        <f t="shared" si="46"/>
        <v>-0.10609386162721635</v>
      </c>
      <c r="AF169">
        <f t="shared" si="47"/>
        <v>4.6346010869228849E-2</v>
      </c>
      <c r="AG169">
        <f t="shared" si="48"/>
        <v>-8.8507265521795886E-2</v>
      </c>
      <c r="AH169">
        <f t="shared" si="49"/>
        <v>0.20364280123547385</v>
      </c>
      <c r="AI169">
        <f t="shared" si="50"/>
        <v>-1.0937307840049981E-2</v>
      </c>
      <c r="AJ169">
        <f t="shared" si="51"/>
        <v>4.7819948726184558E-2</v>
      </c>
      <c r="AK169">
        <f t="shared" si="52"/>
        <v>-4.2746183962604878E-2</v>
      </c>
      <c r="AL169">
        <f t="shared" si="53"/>
        <v>-3.8938399917477495E-2</v>
      </c>
      <c r="AM169">
        <f t="shared" si="54"/>
        <v>-3.4339960343223841E-2</v>
      </c>
    </row>
    <row r="170" spans="1:39" x14ac:dyDescent="0.2">
      <c r="A170" s="46">
        <v>42240</v>
      </c>
      <c r="B170">
        <v>-4.0246638768709098E-2</v>
      </c>
      <c r="C170">
        <v>-5.2672997597383302E-2</v>
      </c>
      <c r="D170">
        <v>-3.22732069572014E-2</v>
      </c>
      <c r="E170">
        <v>-2.4961906187329699E-2</v>
      </c>
      <c r="F170">
        <v>-2.9501130966886599E-2</v>
      </c>
      <c r="G170">
        <v>-6.2895637807629801E-2</v>
      </c>
      <c r="H170">
        <v>-2.86731733367597E-2</v>
      </c>
      <c r="I170">
        <v>-2.4702468452707099E-2</v>
      </c>
      <c r="J170">
        <v>-3.46445675323621E-2</v>
      </c>
      <c r="K170">
        <v>-3.96265651475474E-2</v>
      </c>
      <c r="L170">
        <v>-3.8260869565217299E-2</v>
      </c>
      <c r="M170" cm="1">
        <f t="array" ref="M170">SUMPRODUCT(B170:K170,TRANSPOSE(Weight_1))</f>
        <v>-4.5596280605814221E-2</v>
      </c>
      <c r="N170" cm="1">
        <f t="array" ref="N170">SUMPRODUCT(B170:K170,TRANSPOSE(Weight_2))</f>
        <v>-3.3009160128603755E-2</v>
      </c>
      <c r="O170">
        <f>SUMPRODUCT(B170:K170,Equally_Weight)</f>
        <v>-3.7019829275451624E-2</v>
      </c>
      <c r="P170">
        <v>-3.9413700000000003E-2</v>
      </c>
      <c r="Q170">
        <v>-3.9506888396478299E-2</v>
      </c>
      <c r="R170">
        <v>-3.7226825604496701E-2</v>
      </c>
      <c r="V170" s="46">
        <v>42240</v>
      </c>
      <c r="W170">
        <f t="shared" si="38"/>
        <v>0.16479481519744343</v>
      </c>
      <c r="X170">
        <f t="shared" si="39"/>
        <v>-1.8223523232853145E-2</v>
      </c>
      <c r="Y170">
        <f t="shared" si="40"/>
        <v>-8.4434073156590572E-2</v>
      </c>
      <c r="Z170">
        <f t="shared" si="41"/>
        <v>-5.3904879606643918E-2</v>
      </c>
      <c r="AA170">
        <f t="shared" si="42"/>
        <v>-9.8437121525062343E-3</v>
      </c>
      <c r="AB170">
        <f t="shared" si="43"/>
        <v>0.49305618174414434</v>
      </c>
      <c r="AC170">
        <f t="shared" si="44"/>
        <v>-9.2745738698033153E-2</v>
      </c>
      <c r="AD170">
        <f t="shared" si="45"/>
        <v>-0.14009085125763199</v>
      </c>
      <c r="AE170">
        <f t="shared" si="46"/>
        <v>-0.13706285320566525</v>
      </c>
      <c r="AF170">
        <f t="shared" si="47"/>
        <v>4.8829125026430553E-3</v>
      </c>
      <c r="AG170">
        <f t="shared" si="48"/>
        <v>-0.12338177014530971</v>
      </c>
      <c r="AH170">
        <f t="shared" si="49"/>
        <v>0.14876116632117298</v>
      </c>
      <c r="AI170">
        <f t="shared" si="50"/>
        <v>-4.3585436622785689E-2</v>
      </c>
      <c r="AJ170">
        <f t="shared" si="51"/>
        <v>9.029833112928598E-3</v>
      </c>
      <c r="AK170">
        <f t="shared" si="52"/>
        <v>-8.0475098691757951E-2</v>
      </c>
      <c r="AL170">
        <f t="shared" si="53"/>
        <v>-7.6906953294078595E-2</v>
      </c>
      <c r="AM170">
        <f t="shared" si="54"/>
        <v>-7.028841823275811E-2</v>
      </c>
    </row>
    <row r="171" spans="1:39" x14ac:dyDescent="0.2">
      <c r="A171" s="46">
        <v>42241</v>
      </c>
      <c r="B171">
        <v>-9.1246133893624296E-3</v>
      </c>
      <c r="C171">
        <v>-5.6428060645694602E-3</v>
      </c>
      <c r="D171">
        <v>-2.9030618406262799E-2</v>
      </c>
      <c r="E171">
        <v>6.01245542026029E-3</v>
      </c>
      <c r="F171">
        <v>-2.7715687956952499E-2</v>
      </c>
      <c r="G171">
        <v>6.4743078568158998E-3</v>
      </c>
      <c r="H171">
        <v>-2.2516889396426001E-2</v>
      </c>
      <c r="I171">
        <v>-6.7835003110300303E-3</v>
      </c>
      <c r="J171">
        <v>-1.41237119472413E-2</v>
      </c>
      <c r="K171">
        <v>-1.31288758991694E-2</v>
      </c>
      <c r="L171">
        <v>-1.53707052441228E-2</v>
      </c>
      <c r="M171" cm="1">
        <f t="array" ref="M171">SUMPRODUCT(B171:K171,TRANSPOSE(Weight_1))</f>
        <v>-9.0260359432878697E-3</v>
      </c>
      <c r="N171" cm="1">
        <f t="array" ref="N171">SUMPRODUCT(B171:K171,TRANSPOSE(Weight_2))</f>
        <v>-1.7434122349844327E-2</v>
      </c>
      <c r="O171">
        <f>SUMPRODUCT(B171:K171,Equally_Weight)</f>
        <v>-1.1557994009393774E-2</v>
      </c>
      <c r="P171">
        <v>-1.3521999999999999E-2</v>
      </c>
      <c r="Q171">
        <v>-1.28649002317042E-2</v>
      </c>
      <c r="R171">
        <v>-3.5482856244102301E-3</v>
      </c>
      <c r="V171" s="46">
        <v>42241</v>
      </c>
      <c r="W171">
        <f t="shared" si="38"/>
        <v>0.15416651283083294</v>
      </c>
      <c r="X171">
        <f t="shared" si="39"/>
        <v>-2.3763497490006391E-2</v>
      </c>
      <c r="Y171">
        <f t="shared" si="40"/>
        <v>-0.11101351820455785</v>
      </c>
      <c r="Z171">
        <f t="shared" si="41"/>
        <v>-4.8216524871953048E-2</v>
      </c>
      <c r="AA171">
        <f t="shared" si="42"/>
        <v>-3.7286574855101784E-2</v>
      </c>
      <c r="AB171">
        <f t="shared" si="43"/>
        <v>0.50272268711227808</v>
      </c>
      <c r="AC171">
        <f t="shared" si="44"/>
        <v>-0.11317428255420581</v>
      </c>
      <c r="AD171">
        <f t="shared" si="45"/>
        <v>-0.14592404523558344</v>
      </c>
      <c r="AE171">
        <f t="shared" si="46"/>
        <v>-0.14925072889556268</v>
      </c>
      <c r="AF171">
        <f t="shared" si="47"/>
        <v>-8.3100705488000637E-3</v>
      </c>
      <c r="AG171">
        <f t="shared" si="48"/>
        <v>-0.13685601056803076</v>
      </c>
      <c r="AH171">
        <f t="shared" si="49"/>
        <v>0.13839240674370479</v>
      </c>
      <c r="AI171">
        <f t="shared" si="50"/>
        <v>-6.0259685137876939E-2</v>
      </c>
      <c r="AJ171">
        <f t="shared" si="51"/>
        <v>-2.632527653490202E-3</v>
      </c>
      <c r="AK171">
        <f t="shared" si="52"/>
        <v>-9.2908914407248022E-2</v>
      </c>
      <c r="AL171">
        <f t="shared" si="53"/>
        <v>-8.8782453244530157E-2</v>
      </c>
      <c r="AM171">
        <f t="shared" si="54"/>
        <v>-7.3587300473190509E-2</v>
      </c>
    </row>
    <row r="172" spans="1:39" x14ac:dyDescent="0.2">
      <c r="A172" s="46">
        <v>42242</v>
      </c>
      <c r="B172">
        <v>7.7179325995335196E-2</v>
      </c>
      <c r="C172">
        <v>5.0074907551652399E-2</v>
      </c>
      <c r="D172">
        <v>5.5349589573017603E-2</v>
      </c>
      <c r="E172">
        <v>5.7354887045658297E-2</v>
      </c>
      <c r="F172">
        <v>3.8161048125311799E-2</v>
      </c>
      <c r="G172">
        <v>7.3761164433060203E-2</v>
      </c>
      <c r="H172">
        <v>4.8275261688845897E-2</v>
      </c>
      <c r="I172">
        <v>3.6908072916145701E-2</v>
      </c>
      <c r="J172">
        <v>3.8124337153784202E-2</v>
      </c>
      <c r="K172">
        <v>3.71456328772648E-2</v>
      </c>
      <c r="L172">
        <v>3.6118763391490498E-2</v>
      </c>
      <c r="M172" cm="1">
        <f t="array" ref="M172">SUMPRODUCT(B172:K172,TRANSPOSE(Weight_1))</f>
        <v>5.8276560412677647E-2</v>
      </c>
      <c r="N172" cm="1">
        <f t="array" ref="N172">SUMPRODUCT(B172:K172,TRANSPOSE(Weight_2))</f>
        <v>4.69050971458971E-2</v>
      </c>
      <c r="O172">
        <f>SUMPRODUCT(B172:K172,Equally_Weight)</f>
        <v>5.123342273600761E-2</v>
      </c>
      <c r="P172">
        <v>3.9033859999999997E-2</v>
      </c>
      <c r="Q172">
        <v>3.7400384811150801E-2</v>
      </c>
      <c r="R172">
        <v>2.05952546310912E-2</v>
      </c>
      <c r="V172" s="46">
        <v>42242</v>
      </c>
      <c r="W172">
        <f t="shared" si="38"/>
        <v>0.24324430637750316</v>
      </c>
      <c r="X172">
        <f t="shared" si="39"/>
        <v>2.512145512173003E-2</v>
      </c>
      <c r="Y172">
        <f t="shared" si="40"/>
        <v>-6.1808481301219187E-2</v>
      </c>
      <c r="Z172">
        <f t="shared" si="41"/>
        <v>6.3729088359403274E-3</v>
      </c>
      <c r="AA172">
        <f t="shared" si="42"/>
        <v>-5.4842150726353012E-4</v>
      </c>
      <c r="AB172">
        <f t="shared" si="43"/>
        <v>0.61356526233365694</v>
      </c>
      <c r="AC172">
        <f t="shared" si="44"/>
        <v>-7.0362538972111532E-2</v>
      </c>
      <c r="AD172">
        <f t="shared" si="45"/>
        <v>-0.11440174762121158</v>
      </c>
      <c r="AE172">
        <f t="shared" si="46"/>
        <v>-0.11681647685064089</v>
      </c>
      <c r="AF172">
        <f t="shared" si="47"/>
        <v>2.8526879498674829E-2</v>
      </c>
      <c r="AG172">
        <f t="shared" si="48"/>
        <v>-0.10568031704095027</v>
      </c>
      <c r="AH172">
        <f t="shared" si="49"/>
        <v>0.20473400060863778</v>
      </c>
      <c r="AI172">
        <f t="shared" si="50"/>
        <v>-1.6181074377353166E-2</v>
      </c>
      <c r="AJ172">
        <f t="shared" si="51"/>
        <v>4.8466021680381832E-2</v>
      </c>
      <c r="AK172">
        <f t="shared" si="52"/>
        <v>-5.7501647964972591E-2</v>
      </c>
      <c r="AL172">
        <f t="shared" si="53"/>
        <v>-5.4702566349202786E-2</v>
      </c>
      <c r="AM172">
        <f t="shared" si="54"/>
        <v>-5.4507595032959211E-2</v>
      </c>
    </row>
    <row r="173" spans="1:39" x14ac:dyDescent="0.2">
      <c r="A173" s="46">
        <v>42243</v>
      </c>
      <c r="B173">
        <v>1.2459502015879E-2</v>
      </c>
      <c r="C173">
        <v>2.49564432430056E-2</v>
      </c>
      <c r="D173">
        <v>2.78622624244984E-2</v>
      </c>
      <c r="E173">
        <v>2.9446506556062201E-2</v>
      </c>
      <c r="F173">
        <v>2.2807725627239799E-2</v>
      </c>
      <c r="G173">
        <v>3.5145888311280203E-2</v>
      </c>
      <c r="H173">
        <v>1.16707440611441E-2</v>
      </c>
      <c r="I173">
        <v>8.2682618738090206E-3</v>
      </c>
      <c r="J173">
        <v>2.72980552034243E-2</v>
      </c>
      <c r="K173">
        <v>1.3160365582893499E-2</v>
      </c>
      <c r="L173">
        <v>2.3338257016248101E-2</v>
      </c>
      <c r="M173" cm="1">
        <f t="array" ref="M173">SUMPRODUCT(B173:K173,TRANSPOSE(Weight_1))</f>
        <v>2.9334821781775787E-2</v>
      </c>
      <c r="N173" cm="1">
        <f t="array" ref="N173">SUMPRODUCT(B173:K173,TRANSPOSE(Weight_2))</f>
        <v>1.9884281332661798E-2</v>
      </c>
      <c r="O173">
        <f>SUMPRODUCT(B173:K173,Equally_Weight)</f>
        <v>2.1307575489923618E-2</v>
      </c>
      <c r="P173">
        <v>2.429775E-2</v>
      </c>
      <c r="Q173">
        <v>2.4543041754213998E-2</v>
      </c>
      <c r="R173">
        <v>2.1064287835296399E-2</v>
      </c>
      <c r="V173" s="46">
        <v>42243</v>
      </c>
      <c r="W173">
        <f t="shared" si="38"/>
        <v>0.25873451131904379</v>
      </c>
      <c r="X173">
        <f t="shared" si="39"/>
        <v>5.0704840533662754E-2</v>
      </c>
      <c r="Y173">
        <f t="shared" si="40"/>
        <v>-3.5668343002795089E-2</v>
      </c>
      <c r="Z173">
        <f t="shared" si="41"/>
        <v>3.60070752938213E-2</v>
      </c>
      <c r="AA173">
        <f t="shared" si="42"/>
        <v>2.2246795872710612E-2</v>
      </c>
      <c r="AB173">
        <f t="shared" si="43"/>
        <v>0.67027544682659723</v>
      </c>
      <c r="AC173">
        <f t="shared" si="44"/>
        <v>-5.9512978094803271E-2</v>
      </c>
      <c r="AD173">
        <f t="shared" si="45"/>
        <v>-0.10707938935555616</v>
      </c>
      <c r="AE173">
        <f t="shared" si="46"/>
        <v>-9.2707284280954871E-2</v>
      </c>
      <c r="AF173">
        <f t="shared" si="47"/>
        <v>4.2062669244710138E-2</v>
      </c>
      <c r="AG173">
        <f t="shared" si="48"/>
        <v>-8.4808454425362445E-2</v>
      </c>
      <c r="AH173">
        <f t="shared" si="49"/>
        <v>0.24007465781093784</v>
      </c>
      <c r="AI173">
        <f t="shared" si="50"/>
        <v>3.3814579201245643E-3</v>
      </c>
      <c r="AJ173">
        <f t="shared" si="51"/>
        <v>7.0806290585956555E-2</v>
      </c>
      <c r="AK173">
        <f t="shared" si="52"/>
        <v>-3.4601058631813619E-2</v>
      </c>
      <c r="AL173">
        <f t="shared" si="53"/>
        <v>-3.15020919649599E-2</v>
      </c>
      <c r="AM173">
        <f t="shared" si="54"/>
        <v>-3.4591470868646779E-2</v>
      </c>
    </row>
    <row r="174" spans="1:39" x14ac:dyDescent="0.2">
      <c r="A174" s="46">
        <v>42244</v>
      </c>
      <c r="B174">
        <v>-1.23810097299333E-2</v>
      </c>
      <c r="C174">
        <v>-5.4284626498025601E-3</v>
      </c>
      <c r="D174">
        <v>6.8342936399456902E-4</v>
      </c>
      <c r="E174">
        <v>3.2767115526346402E-3</v>
      </c>
      <c r="F174">
        <v>-2.5978061206046702E-3</v>
      </c>
      <c r="G174">
        <v>-6.9445638241682995E-4</v>
      </c>
      <c r="H174">
        <v>-1.09126789150888E-2</v>
      </c>
      <c r="I174">
        <v>2.1541557774744599E-3</v>
      </c>
      <c r="J174">
        <v>-3.5967866823910502E-3</v>
      </c>
      <c r="K174">
        <v>-3.4528700142170102E-3</v>
      </c>
      <c r="L174">
        <v>8.6605080831403305E-4</v>
      </c>
      <c r="M174" cm="1">
        <f t="array" ref="M174">SUMPRODUCT(B174:K174,TRANSPOSE(Weight_1))</f>
        <v>-1.1442745682241516E-3</v>
      </c>
      <c r="N174" cm="1">
        <f t="array" ref="N174">SUMPRODUCT(B174:K174,TRANSPOSE(Weight_2))</f>
        <v>-6.1230869219656226E-3</v>
      </c>
      <c r="O174">
        <f>SUMPRODUCT(B174:K174,Equally_Weight)</f>
        <v>-3.2949773800350552E-3</v>
      </c>
      <c r="P174">
        <v>6.0873999999999998E-4</v>
      </c>
      <c r="Q174">
        <v>1.3714627588716701E-3</v>
      </c>
      <c r="R174">
        <v>4.5682295989772897E-3</v>
      </c>
      <c r="V174" s="46">
        <v>42244</v>
      </c>
      <c r="W174">
        <f t="shared" si="38"/>
        <v>0.24315010708699991</v>
      </c>
      <c r="X174">
        <f t="shared" si="39"/>
        <v>4.5001128550858915E-2</v>
      </c>
      <c r="Y174">
        <f t="shared" si="40"/>
        <v>-3.5009290431773699E-2</v>
      </c>
      <c r="Z174">
        <f t="shared" si="41"/>
        <v>3.9401771646047745E-2</v>
      </c>
      <c r="AA174">
        <f t="shared" si="42"/>
        <v>1.9591196889624074E-2</v>
      </c>
      <c r="AB174">
        <f t="shared" si="43"/>
        <v>0.66911551338215447</v>
      </c>
      <c r="AC174">
        <f t="shared" si="44"/>
        <v>-6.9776210988662823E-2</v>
      </c>
      <c r="AD174">
        <f t="shared" si="45"/>
        <v>-0.10515589926331037</v>
      </c>
      <c r="AE174">
        <f t="shared" si="46"/>
        <v>-9.5970622637883585E-2</v>
      </c>
      <c r="AF174">
        <f t="shared" si="47"/>
        <v>3.8464562301140148E-2</v>
      </c>
      <c r="AG174">
        <f t="shared" si="48"/>
        <v>-8.4015852047555351E-2</v>
      </c>
      <c r="AH174">
        <f t="shared" si="49"/>
        <v>0.23865567191730541</v>
      </c>
      <c r="AI174">
        <f t="shared" si="50"/>
        <v>-2.7623339626089427E-3</v>
      </c>
      <c r="AJ174">
        <f t="shared" si="51"/>
        <v>6.7278008080076557E-2</v>
      </c>
      <c r="AK174">
        <f t="shared" si="52"/>
        <v>-3.4013381680245036E-2</v>
      </c>
      <c r="AL174">
        <f t="shared" si="53"/>
        <v>-3.0173833152044693E-2</v>
      </c>
      <c r="AM174">
        <f t="shared" si="54"/>
        <v>-3.0181263050763851E-2</v>
      </c>
    </row>
    <row r="175" spans="1:39" x14ac:dyDescent="0.2">
      <c r="A175" s="46">
        <v>42247</v>
      </c>
      <c r="B175">
        <v>-1.7993292415010902E-2</v>
      </c>
      <c r="C175">
        <v>-4.6749358930342402E-4</v>
      </c>
      <c r="D175">
        <v>-9.3331836289005602E-3</v>
      </c>
      <c r="E175">
        <v>-4.67811736217071E-3</v>
      </c>
      <c r="F175">
        <v>-1.30265276709484E-3</v>
      </c>
      <c r="G175">
        <v>-9.8839694613315193E-3</v>
      </c>
      <c r="H175">
        <v>-1.25037684501563E-2</v>
      </c>
      <c r="I175">
        <v>-1.43544168071226E-2</v>
      </c>
      <c r="J175">
        <v>-1.25240322545652E-2</v>
      </c>
      <c r="K175">
        <v>-1.8808930161046698E-2</v>
      </c>
      <c r="L175">
        <v>-6.6339775021633197E-3</v>
      </c>
      <c r="M175" cm="1">
        <f t="array" ref="M175">SUMPRODUCT(B175:K175,TRANSPOSE(Weight_1))</f>
        <v>-6.2729234821700276E-3</v>
      </c>
      <c r="N175" cm="1">
        <f t="array" ref="N175">SUMPRODUCT(B175:K175,TRANSPOSE(Weight_2))</f>
        <v>-1.1039488472318053E-2</v>
      </c>
      <c r="O175">
        <f>SUMPRODUCT(B175:K175,Equally_Weight)</f>
        <v>-1.0184985689670276E-2</v>
      </c>
      <c r="P175">
        <v>-8.3917000000000002E-3</v>
      </c>
      <c r="Q175">
        <v>-8.4065778328603607E-3</v>
      </c>
      <c r="R175">
        <v>-7.6233210901830396E-3</v>
      </c>
      <c r="V175" s="46">
        <v>42247</v>
      </c>
      <c r="W175">
        <f t="shared" si="38"/>
        <v>0.22078174369443149</v>
      </c>
      <c r="X175">
        <f t="shared" si="39"/>
        <v>4.4512597222446493E-2</v>
      </c>
      <c r="Y175">
        <f t="shared" si="40"/>
        <v>-4.4015725924356985E-2</v>
      </c>
      <c r="Z175">
        <f t="shared" si="41"/>
        <v>3.4539328171839356E-2</v>
      </c>
      <c r="AA175">
        <f t="shared" si="42"/>
        <v>1.8263023595690209E-2</v>
      </c>
      <c r="AB175">
        <f t="shared" si="43"/>
        <v>0.65261802662045065</v>
      </c>
      <c r="AC175">
        <f t="shared" si="44"/>
        <v>-8.1407513853287705E-2</v>
      </c>
      <c r="AD175">
        <f t="shared" si="45"/>
        <v>-0.11800086446267954</v>
      </c>
      <c r="AE175">
        <f t="shared" si="46"/>
        <v>-0.1072927157190412</v>
      </c>
      <c r="AF175">
        <f t="shared" si="47"/>
        <v>1.8932154874096163E-2</v>
      </c>
      <c r="AG175">
        <f t="shared" si="48"/>
        <v>-9.0092470277410075E-2</v>
      </c>
      <c r="AH175">
        <f t="shared" si="49"/>
        <v>0.23088567966661233</v>
      </c>
      <c r="AI175">
        <f t="shared" si="50"/>
        <v>-1.3771327680990098E-2</v>
      </c>
      <c r="AJ175">
        <f t="shared" si="51"/>
        <v>5.6407796840881153E-2</v>
      </c>
      <c r="AK175">
        <f t="shared" si="52"/>
        <v>-4.2119651585198925E-2</v>
      </c>
      <c r="AL175">
        <f t="shared" si="53"/>
        <v>-3.8326752307996648E-2</v>
      </c>
      <c r="AM175">
        <f t="shared" si="54"/>
        <v>-3.7574502681803623E-2</v>
      </c>
    </row>
    <row r="176" spans="1:39" x14ac:dyDescent="0.2">
      <c r="A176" s="46">
        <v>42248</v>
      </c>
      <c r="B176">
        <v>-2.8186856779936199E-2</v>
      </c>
      <c r="C176">
        <v>-4.1341529169213902E-2</v>
      </c>
      <c r="D176">
        <v>-3.9062373832587198E-2</v>
      </c>
      <c r="E176">
        <v>-4.46968368463471E-2</v>
      </c>
      <c r="F176">
        <v>-2.4125265608564199E-2</v>
      </c>
      <c r="G176">
        <v>-3.18781914963246E-2</v>
      </c>
      <c r="H176">
        <v>-2.0110519554589899E-2</v>
      </c>
      <c r="I176">
        <v>-2.5608784811305199E-2</v>
      </c>
      <c r="J176">
        <v>-2.7081392165355801E-2</v>
      </c>
      <c r="K176">
        <v>-2.1355288921589399E-2</v>
      </c>
      <c r="L176">
        <v>-2.87456445993029E-2</v>
      </c>
      <c r="M176" cm="1">
        <f t="array" ref="M176">SUMPRODUCT(B176:K176,TRANSPOSE(Weight_1))</f>
        <v>-3.4014955567125853E-2</v>
      </c>
      <c r="N176" cm="1">
        <f t="array" ref="N176">SUMPRODUCT(B176:K176,TRANSPOSE(Weight_2))</f>
        <v>-2.5319815739600099E-2</v>
      </c>
      <c r="O176">
        <f>SUMPRODUCT(B176:K176,Equally_Weight)</f>
        <v>-3.0344703918581351E-2</v>
      </c>
      <c r="P176">
        <v>-2.9576399999999999E-2</v>
      </c>
      <c r="Q176">
        <v>-2.91864633962103E-2</v>
      </c>
      <c r="R176">
        <v>-2.7178305974730001E-2</v>
      </c>
      <c r="V176" s="46">
        <v>42248</v>
      </c>
      <c r="W176">
        <f t="shared" si="38"/>
        <v>0.18637174352535579</v>
      </c>
      <c r="X176">
        <f t="shared" si="39"/>
        <v>1.3308492167634078E-3</v>
      </c>
      <c r="Y176">
        <f t="shared" si="40"/>
        <v>-8.1358741016374192E-2</v>
      </c>
      <c r="Z176">
        <f t="shared" si="41"/>
        <v>-1.1701307390586835E-2</v>
      </c>
      <c r="AA176">
        <f t="shared" si="42"/>
        <v>-6.3028423079355411E-3</v>
      </c>
      <c r="AB176">
        <f t="shared" si="43"/>
        <v>0.59993555269756582</v>
      </c>
      <c r="AC176">
        <f t="shared" si="44"/>
        <v>-9.9880886008640535E-2</v>
      </c>
      <c r="AD176">
        <f t="shared" si="45"/>
        <v>-0.14058779052841208</v>
      </c>
      <c r="AE176">
        <f t="shared" si="46"/>
        <v>-0.13146847177352361</v>
      </c>
      <c r="AF176">
        <f t="shared" si="47"/>
        <v>-2.8274356847378668E-3</v>
      </c>
      <c r="AG176">
        <f t="shared" si="48"/>
        <v>-0.11624834874504519</v>
      </c>
      <c r="AH176">
        <f t="shared" si="49"/>
        <v>0.18901715796454099</v>
      </c>
      <c r="AI176">
        <f t="shared" si="50"/>
        <v>-3.8742455941217835E-2</v>
      </c>
      <c r="AJ176">
        <f t="shared" si="51"/>
        <v>2.435141502846383E-2</v>
      </c>
      <c r="AK176">
        <f t="shared" si="52"/>
        <v>-7.0450303922054425E-2</v>
      </c>
      <c r="AL176">
        <f t="shared" si="53"/>
        <v>-6.6394593350874054E-2</v>
      </c>
      <c r="AM176">
        <f t="shared" si="54"/>
        <v>-6.373159732579925E-2</v>
      </c>
    </row>
    <row r="177" spans="1:39" x14ac:dyDescent="0.2">
      <c r="A177" s="46">
        <v>42249</v>
      </c>
      <c r="B177">
        <v>2.4382069454005999E-2</v>
      </c>
      <c r="C177">
        <v>1.82259407744511E-2</v>
      </c>
      <c r="D177">
        <v>3.6824359750274198E-2</v>
      </c>
      <c r="E177">
        <v>4.28888199966126E-2</v>
      </c>
      <c r="F177">
        <v>1.00224403526099E-2</v>
      </c>
      <c r="G177">
        <v>2.82152072480568E-2</v>
      </c>
      <c r="H177">
        <v>1.36820412058191E-2</v>
      </c>
      <c r="I177">
        <v>1.9783715995946399E-2</v>
      </c>
      <c r="J177">
        <v>1.3879284623619899E-2</v>
      </c>
      <c r="K177">
        <v>2.4226980232952201E-2</v>
      </c>
      <c r="L177">
        <v>1.7040358744394499E-2</v>
      </c>
      <c r="M177" cm="1">
        <f t="array" ref="M177">SUMPRODUCT(B177:K177,TRANSPOSE(Weight_1))</f>
        <v>2.5944098178930407E-2</v>
      </c>
      <c r="N177" cm="1">
        <f t="array" ref="N177">SUMPRODUCT(B177:K177,TRANSPOSE(Weight_2))</f>
        <v>1.6120153920067666E-2</v>
      </c>
      <c r="O177">
        <f>SUMPRODUCT(B177:K177,Equally_Weight)</f>
        <v>2.3213085963434819E-2</v>
      </c>
      <c r="P177">
        <v>1.829298E-2</v>
      </c>
      <c r="Q177">
        <v>1.7999026764657401E-2</v>
      </c>
      <c r="R177">
        <v>9.3458527778298404E-3</v>
      </c>
      <c r="V177" s="46">
        <v>42249</v>
      </c>
      <c r="W177">
        <f t="shared" si="38"/>
        <v>0.21529794177426131</v>
      </c>
      <c r="X177">
        <f t="shared" si="39"/>
        <v>1.9581045970219035E-2</v>
      </c>
      <c r="Y177">
        <f t="shared" si="40"/>
        <v>-4.7530364814116322E-2</v>
      </c>
      <c r="Z177">
        <f t="shared" si="41"/>
        <v>3.0685657339625916E-2</v>
      </c>
      <c r="AA177">
        <f t="shared" si="42"/>
        <v>3.6564281835911316E-3</v>
      </c>
      <c r="AB177">
        <f t="shared" si="43"/>
        <v>0.64507806590046202</v>
      </c>
      <c r="AC177">
        <f t="shared" si="44"/>
        <v>-8.7565419200865358E-2</v>
      </c>
      <c r="AD177">
        <f t="shared" si="45"/>
        <v>-0.12358542345277734</v>
      </c>
      <c r="AE177">
        <f t="shared" si="46"/>
        <v>-0.11941387548868077</v>
      </c>
      <c r="AF177">
        <f t="shared" si="47"/>
        <v>2.1331044319770287E-2</v>
      </c>
      <c r="AG177">
        <f t="shared" si="48"/>
        <v>-0.10118890356670962</v>
      </c>
      <c r="AH177">
        <f t="shared" si="49"/>
        <v>0.21986513584720591</v>
      </c>
      <c r="AI177">
        <f t="shared" si="50"/>
        <v>-2.3246836374164026E-2</v>
      </c>
      <c r="AJ177">
        <f t="shared" si="51"/>
        <v>4.812977248228556E-2</v>
      </c>
      <c r="AK177">
        <f t="shared" si="52"/>
        <v>-5.3446069922694517E-2</v>
      </c>
      <c r="AL177">
        <f t="shared" si="53"/>
        <v>-4.9590604648967473E-2</v>
      </c>
      <c r="AM177">
        <f t="shared" si="54"/>
        <v>-5.498137067387221E-2</v>
      </c>
    </row>
    <row r="178" spans="1:39" x14ac:dyDescent="0.2">
      <c r="A178" s="46">
        <v>42250</v>
      </c>
      <c r="B178">
        <v>-1.2187724921104599E-2</v>
      </c>
      <c r="C178">
        <v>1.75820700989426E-3</v>
      </c>
      <c r="D178">
        <v>3.2287980914120699E-3</v>
      </c>
      <c r="E178">
        <v>-1.7536035571784001E-2</v>
      </c>
      <c r="F178">
        <v>8.1587899384003501E-3</v>
      </c>
      <c r="G178">
        <v>-1.14190318512547E-2</v>
      </c>
      <c r="H178">
        <v>-7.6058266802058096E-3</v>
      </c>
      <c r="I178">
        <v>3.5401265492573902E-3</v>
      </c>
      <c r="J178">
        <v>-5.2947605182585001E-4</v>
      </c>
      <c r="K178">
        <v>-1.44271845884189E-2</v>
      </c>
      <c r="L178">
        <v>2.0576131687242102E-3</v>
      </c>
      <c r="M178" cm="1">
        <f t="array" ref="M178">SUMPRODUCT(B178:K178,TRANSPOSE(Weight_1))</f>
        <v>-3.2981359305776746E-3</v>
      </c>
      <c r="N178" cm="1">
        <f t="array" ref="N178">SUMPRODUCT(B178:K178,TRANSPOSE(Weight_2))</f>
        <v>-3.3470663259736527E-3</v>
      </c>
      <c r="O178">
        <f>SUMPRODUCT(B178:K178,Equally_Weight)</f>
        <v>-4.7019358075629791E-3</v>
      </c>
      <c r="P178">
        <v>1.16479E-3</v>
      </c>
      <c r="Q178">
        <v>1.49868969872768E-3</v>
      </c>
      <c r="R178">
        <v>4.4996812467892298E-3</v>
      </c>
      <c r="V178" s="46">
        <v>42250</v>
      </c>
      <c r="W178">
        <f t="shared" si="38"/>
        <v>0.20048622476273192</v>
      </c>
      <c r="X178">
        <f t="shared" si="39"/>
        <v>2.1373680512399185E-2</v>
      </c>
      <c r="Y178">
        <f t="shared" si="40"/>
        <v>-4.4455032673900163E-2</v>
      </c>
      <c r="Z178">
        <f t="shared" si="41"/>
        <v>1.2611516989190719E-2</v>
      </c>
      <c r="AA178">
        <f t="shared" si="42"/>
        <v>1.1845050151466197E-2</v>
      </c>
      <c r="AB178">
        <f t="shared" si="43"/>
        <v>0.62629286706814424</v>
      </c>
      <c r="AC178">
        <f t="shared" si="44"/>
        <v>-9.4505238479449805E-2</v>
      </c>
      <c r="AD178">
        <f t="shared" si="45"/>
        <v>-0.12048280494218633</v>
      </c>
      <c r="AE178">
        <f t="shared" si="46"/>
        <v>-0.11988012475317966</v>
      </c>
      <c r="AF178">
        <f t="shared" si="47"/>
        <v>6.5961128174862882E-3</v>
      </c>
      <c r="AG178">
        <f t="shared" si="48"/>
        <v>-9.9339498018493066E-2</v>
      </c>
      <c r="AH178">
        <f t="shared" si="49"/>
        <v>0.21584185481220919</v>
      </c>
      <c r="AI178">
        <f t="shared" si="50"/>
        <v>-2.6516093996924339E-2</v>
      </c>
      <c r="AJ178">
        <f t="shared" si="51"/>
        <v>4.3201533574078299E-2</v>
      </c>
      <c r="AK178">
        <f t="shared" si="52"/>
        <v>-5.23435333704797E-2</v>
      </c>
      <c r="AL178">
        <f t="shared" si="53"/>
        <v>-4.8166235878580821E-2</v>
      </c>
      <c r="AM178">
        <f t="shared" si="54"/>
        <v>-5.0729088069626949E-2</v>
      </c>
    </row>
    <row r="179" spans="1:39" x14ac:dyDescent="0.2">
      <c r="A179" s="46">
        <v>42251</v>
      </c>
      <c r="B179">
        <v>-1.2699106781776701E-2</v>
      </c>
      <c r="C179">
        <v>-1.8825966453852701E-2</v>
      </c>
      <c r="D179">
        <v>-2.0459607334282599E-2</v>
      </c>
      <c r="E179">
        <v>-9.9664353643607005E-3</v>
      </c>
      <c r="F179">
        <v>-1.96849446240209E-2</v>
      </c>
      <c r="G179">
        <v>-1.1333018717048801E-2</v>
      </c>
      <c r="H179">
        <v>-1.4356764048502601E-2</v>
      </c>
      <c r="I179">
        <v>-1.34048499307676E-2</v>
      </c>
      <c r="J179">
        <v>-1.8993527224844702E-2</v>
      </c>
      <c r="K179">
        <v>-2.4680766084646599E-2</v>
      </c>
      <c r="L179">
        <v>-1.52537400997361E-2</v>
      </c>
      <c r="M179" cm="1">
        <f t="array" ref="M179">SUMPRODUCT(B179:K179,TRANSPOSE(Weight_1))</f>
        <v>-1.5704426265593915E-2</v>
      </c>
      <c r="N179" cm="1">
        <f t="array" ref="N179">SUMPRODUCT(B179:K179,TRANSPOSE(Weight_2))</f>
        <v>-1.716018489527708E-2</v>
      </c>
      <c r="O179">
        <f>SUMPRODUCT(B179:K179,Equally_Weight)</f>
        <v>-1.6440498656410389E-2</v>
      </c>
      <c r="P179">
        <v>-1.5329600000000001E-2</v>
      </c>
      <c r="Q179">
        <v>-1.4845117232327201E-2</v>
      </c>
      <c r="R179">
        <v>-1.6778192662698501E-2</v>
      </c>
      <c r="V179" s="46">
        <v>42251</v>
      </c>
      <c r="W179">
        <f t="shared" si="38"/>
        <v>0.18524112200441811</v>
      </c>
      <c r="X179">
        <f t="shared" si="39"/>
        <v>2.1453338662247301E-3</v>
      </c>
      <c r="Y179">
        <f t="shared" si="40"/>
        <v>-6.4005107495642144E-2</v>
      </c>
      <c r="Z179">
        <f t="shared" si="41"/>
        <v>2.5193897559108169E-3</v>
      </c>
      <c r="AA179">
        <f t="shared" si="42"/>
        <v>-8.0730636288550706E-3</v>
      </c>
      <c r="AB179">
        <f t="shared" si="43"/>
        <v>0.60786205956625805</v>
      </c>
      <c r="AC179">
        <f t="shared" si="44"/>
        <v>-0.10750521311775552</v>
      </c>
      <c r="AD179">
        <f t="shared" si="45"/>
        <v>-0.13227260095346605</v>
      </c>
      <c r="AE179">
        <f t="shared" si="46"/>
        <v>-0.13659670556480707</v>
      </c>
      <c r="AF179">
        <f t="shared" si="47"/>
        <v>-1.8247450384676678E-2</v>
      </c>
      <c r="AG179">
        <f t="shared" si="48"/>
        <v>-0.11307793923381682</v>
      </c>
      <c r="AH179">
        <f t="shared" si="49"/>
        <v>0.19674775605268802</v>
      </c>
      <c r="AI179">
        <f t="shared" si="50"/>
        <v>-4.3221257816513647E-2</v>
      </c>
      <c r="AJ179">
        <f t="shared" si="51"/>
        <v>2.6050780162988341E-2</v>
      </c>
      <c r="AK179">
        <f t="shared" si="52"/>
        <v>-6.6870727941323649E-2</v>
      </c>
      <c r="AL179">
        <f t="shared" si="53"/>
        <v>-6.2296319692650592E-2</v>
      </c>
      <c r="AM179">
        <f t="shared" si="54"/>
        <v>-6.665613831909023E-2</v>
      </c>
    </row>
    <row r="180" spans="1:39" x14ac:dyDescent="0.2">
      <c r="A180" s="46">
        <v>42254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cm="1">
        <f t="array" ref="M180">SUMPRODUCT(B180:K180,TRANSPOSE(Weight_1))</f>
        <v>0</v>
      </c>
      <c r="N180" cm="1">
        <f t="array" ref="N180">SUMPRODUCT(B180:K180,TRANSPOSE(Weight_2))</f>
        <v>0</v>
      </c>
      <c r="O180">
        <f>SUMPRODUCT(B180:K180,Equally_Weight)</f>
        <v>0</v>
      </c>
      <c r="P180">
        <v>0</v>
      </c>
      <c r="Q180">
        <v>0</v>
      </c>
      <c r="R180">
        <v>1.84244004236355E-3</v>
      </c>
      <c r="V180" s="46">
        <v>42254</v>
      </c>
      <c r="W180">
        <f t="shared" si="38"/>
        <v>0.18524112200441811</v>
      </c>
      <c r="X180">
        <f t="shared" si="39"/>
        <v>2.1453338662247301E-3</v>
      </c>
      <c r="Y180">
        <f t="shared" si="40"/>
        <v>-6.4005107495642144E-2</v>
      </c>
      <c r="Z180">
        <f t="shared" si="41"/>
        <v>2.5193897559108169E-3</v>
      </c>
      <c r="AA180">
        <f t="shared" si="42"/>
        <v>-8.0730636288550706E-3</v>
      </c>
      <c r="AB180">
        <f t="shared" si="43"/>
        <v>0.60786205956625805</v>
      </c>
      <c r="AC180">
        <f t="shared" si="44"/>
        <v>-0.10750521311775552</v>
      </c>
      <c r="AD180">
        <f t="shared" si="45"/>
        <v>-0.13227260095346605</v>
      </c>
      <c r="AE180">
        <f t="shared" si="46"/>
        <v>-0.13659670556480707</v>
      </c>
      <c r="AF180">
        <f t="shared" si="47"/>
        <v>-1.8247450384676678E-2</v>
      </c>
      <c r="AG180">
        <f t="shared" si="48"/>
        <v>-0.11307793923381682</v>
      </c>
      <c r="AH180">
        <f t="shared" si="49"/>
        <v>0.19674775605268802</v>
      </c>
      <c r="AI180">
        <f t="shared" si="50"/>
        <v>-4.3221257816513647E-2</v>
      </c>
      <c r="AJ180">
        <f t="shared" si="51"/>
        <v>2.6050780162988341E-2</v>
      </c>
      <c r="AK180">
        <f t="shared" si="52"/>
        <v>-6.6870727941323649E-2</v>
      </c>
      <c r="AL180">
        <f t="shared" si="53"/>
        <v>-6.2296319692650592E-2</v>
      </c>
      <c r="AM180">
        <f t="shared" si="54"/>
        <v>-6.4936508215035049E-2</v>
      </c>
    </row>
    <row r="181" spans="1:39" x14ac:dyDescent="0.2">
      <c r="A181" s="46">
        <v>42255</v>
      </c>
      <c r="B181">
        <v>2.37216713128467E-2</v>
      </c>
      <c r="C181">
        <v>2.69920147848423E-2</v>
      </c>
      <c r="D181">
        <v>3.0039713781064101E-2</v>
      </c>
      <c r="E181">
        <v>2.78211244944781E-2</v>
      </c>
      <c r="F181">
        <v>2.3650126199900399E-2</v>
      </c>
      <c r="G181">
        <v>3.7154264583855102E-2</v>
      </c>
      <c r="H181">
        <v>2.8803096353086699E-2</v>
      </c>
      <c r="I181">
        <v>2.56721745572954E-2</v>
      </c>
      <c r="J181">
        <v>2.5146517449738899E-2</v>
      </c>
      <c r="K181">
        <v>2.9493917500568401E-2</v>
      </c>
      <c r="L181">
        <v>2.0554066130473499E-2</v>
      </c>
      <c r="M181" cm="1">
        <f t="array" ref="M181">SUMPRODUCT(B181:K181,TRANSPOSE(Weight_1))</f>
        <v>3.0832533715429246E-2</v>
      </c>
      <c r="N181" cm="1">
        <f t="array" ref="N181">SUMPRODUCT(B181:K181,TRANSPOSE(Weight_2))</f>
        <v>2.5757235566078604E-2</v>
      </c>
      <c r="O181">
        <f>SUMPRODUCT(B181:K181,Equally_Weight)</f>
        <v>2.7849462101767614E-2</v>
      </c>
      <c r="P181">
        <v>2.5083049999999999E-2</v>
      </c>
      <c r="Q181">
        <v>2.4807093792953799E-2</v>
      </c>
      <c r="R181">
        <v>1.7790010321208301E-2</v>
      </c>
      <c r="V181" s="46">
        <v>42255</v>
      </c>
      <c r="W181">
        <f t="shared" si="38"/>
        <v>0.21335702232707665</v>
      </c>
      <c r="X181">
        <f t="shared" si="39"/>
        <v>2.9195255534502751E-2</v>
      </c>
      <c r="Y181">
        <f t="shared" si="40"/>
        <v>-3.5888088824273301E-2</v>
      </c>
      <c r="Z181">
        <f t="shared" si="41"/>
        <v>3.0410606506438231E-2</v>
      </c>
      <c r="AA181">
        <f t="shared" si="42"/>
        <v>1.5386133597403262E-2</v>
      </c>
      <c r="AB181">
        <f t="shared" si="43"/>
        <v>0.66760099194172517</v>
      </c>
      <c r="AC181">
        <f t="shared" si="44"/>
        <v>-8.1798599776558567E-2</v>
      </c>
      <c r="AD181">
        <f t="shared" si="45"/>
        <v>-0.1099961516969955</v>
      </c>
      <c r="AE181">
        <f t="shared" si="46"/>
        <v>-0.11488511955513037</v>
      </c>
      <c r="AF181">
        <f t="shared" si="47"/>
        <v>1.0708278319650377E-2</v>
      </c>
      <c r="AG181">
        <f t="shared" si="48"/>
        <v>-9.4848084544252864E-2</v>
      </c>
      <c r="AH181">
        <f t="shared" si="49"/>
        <v>0.23364652159004673</v>
      </c>
      <c r="AI181">
        <f t="shared" si="50"/>
        <v>-1.8577282369477088E-2</v>
      </c>
      <c r="AJ181">
        <f t="shared" si="51"/>
        <v>5.4625742479626593E-2</v>
      </c>
      <c r="AK181">
        <f t="shared" si="52"/>
        <v>-4.3464999753812128E-2</v>
      </c>
      <c r="AL181">
        <f t="shared" si="53"/>
        <v>-3.9034616545268186E-2</v>
      </c>
      <c r="AM181">
        <f t="shared" si="54"/>
        <v>-4.8301719045195424E-2</v>
      </c>
    </row>
    <row r="182" spans="1:39" x14ac:dyDescent="0.2">
      <c r="A182" s="46">
        <v>42256</v>
      </c>
      <c r="B182">
        <v>-7.2999896675907095E-4</v>
      </c>
      <c r="C182">
        <v>-1.55162475187941E-2</v>
      </c>
      <c r="D182">
        <v>-1.8682806524982599E-2</v>
      </c>
      <c r="E182">
        <v>-1.9232594572602998E-2</v>
      </c>
      <c r="F182">
        <v>-1.0680003786563899E-2</v>
      </c>
      <c r="G182">
        <v>-1.2558708631237299E-3</v>
      </c>
      <c r="H182">
        <v>-1.8309203608115301E-2</v>
      </c>
      <c r="I182">
        <v>-1.7918060467338501E-2</v>
      </c>
      <c r="J182">
        <v>-1.7381472269991202E-2</v>
      </c>
      <c r="K182">
        <v>-1.6274166479630901E-2</v>
      </c>
      <c r="L182">
        <v>-1.5178050204319799E-2</v>
      </c>
      <c r="M182" cm="1">
        <f t="array" ref="M182">SUMPRODUCT(B182:K182,TRANSPOSE(Weight_1))</f>
        <v>-9.9776592924795977E-3</v>
      </c>
      <c r="N182" cm="1">
        <f t="array" ref="N182">SUMPRODUCT(B182:K182,TRANSPOSE(Weight_2))</f>
        <v>-1.3638532223830135E-2</v>
      </c>
      <c r="O182">
        <f>SUMPRODUCT(B182:K182,Equally_Weight)</f>
        <v>-1.3598042505790232E-2</v>
      </c>
      <c r="P182">
        <v>-1.38976E-2</v>
      </c>
      <c r="Q182">
        <v>-1.3621879725271201E-2</v>
      </c>
      <c r="R182">
        <v>6.6990762649887705E-4</v>
      </c>
      <c r="V182" s="46">
        <v>42256</v>
      </c>
      <c r="W182">
        <f t="shared" si="38"/>
        <v>0.21247127295446799</v>
      </c>
      <c r="X182">
        <f t="shared" si="39"/>
        <v>1.3226007204460766E-2</v>
      </c>
      <c r="Y182">
        <f t="shared" si="40"/>
        <v>-5.3900405129200579E-2</v>
      </c>
      <c r="Z182">
        <f t="shared" si="41"/>
        <v>1.0593137068189984E-2</v>
      </c>
      <c r="AA182">
        <f t="shared" si="42"/>
        <v>4.5418058457584731E-3</v>
      </c>
      <c r="AB182">
        <f t="shared" si="43"/>
        <v>0.66550670044462934</v>
      </c>
      <c r="AC182">
        <f t="shared" si="44"/>
        <v>-9.8610136166506046E-2</v>
      </c>
      <c r="AD182">
        <f t="shared" si="45"/>
        <v>-0.12594329446705266</v>
      </c>
      <c r="AE182">
        <f t="shared" si="46"/>
        <v>-0.13026971930533948</v>
      </c>
      <c r="AF182">
        <f t="shared" si="47"/>
        <v>-5.7401564640646718E-3</v>
      </c>
      <c r="AG182">
        <f t="shared" si="48"/>
        <v>-0.1085865257595765</v>
      </c>
      <c r="AH182">
        <f t="shared" si="49"/>
        <v>0.22133761691026854</v>
      </c>
      <c r="AI182">
        <f t="shared" si="50"/>
        <v>-3.1962447729079968E-2</v>
      </c>
      <c r="AJ182">
        <f t="shared" si="51"/>
        <v>4.0284896805688142E-2</v>
      </c>
      <c r="AK182">
        <f t="shared" si="52"/>
        <v>-5.6758540573233485E-2</v>
      </c>
      <c r="AL182">
        <f t="shared" si="53"/>
        <v>-5.2124771418837645E-2</v>
      </c>
      <c r="AM182">
        <f t="shared" si="54"/>
        <v>-4.7664169108657894E-2</v>
      </c>
    </row>
    <row r="183" spans="1:39" x14ac:dyDescent="0.2">
      <c r="A183" s="46">
        <v>42257</v>
      </c>
      <c r="B183">
        <v>1.1920927970430401E-2</v>
      </c>
      <c r="C183">
        <v>7.71962023405814E-3</v>
      </c>
      <c r="D183">
        <v>5.1080711354309898E-3</v>
      </c>
      <c r="E183">
        <v>2.19702045041993E-2</v>
      </c>
      <c r="F183">
        <v>1.54192717187617E-3</v>
      </c>
      <c r="G183">
        <v>1.03503171551424E-2</v>
      </c>
      <c r="H183">
        <v>5.4216091813699104E-3</v>
      </c>
      <c r="I183">
        <v>-5.6784986062296996E-4</v>
      </c>
      <c r="J183">
        <v>5.3608489303891196E-4</v>
      </c>
      <c r="K183">
        <v>1.24074902167214E-2</v>
      </c>
      <c r="L183">
        <v>5.3349140486069696E-3</v>
      </c>
      <c r="M183" cm="1">
        <f t="array" ref="M183">SUMPRODUCT(B183:K183,TRANSPOSE(Weight_1))</f>
        <v>8.1507414896164997E-3</v>
      </c>
      <c r="N183" cm="1">
        <f t="array" ref="N183">SUMPRODUCT(B183:K183,TRANSPOSE(Weight_2))</f>
        <v>4.9230276457015252E-3</v>
      </c>
      <c r="O183">
        <f>SUMPRODUCT(B183:K183,Equally_Weight)</f>
        <v>7.6408402601644649E-3</v>
      </c>
      <c r="P183">
        <v>5.2779599999999999E-3</v>
      </c>
      <c r="Q183">
        <v>4.8676427460374498E-3</v>
      </c>
      <c r="R183">
        <v>-1.7074279256592501E-3</v>
      </c>
      <c r="V183" s="46">
        <v>42257</v>
      </c>
      <c r="W183">
        <f t="shared" si="38"/>
        <v>0.22692505566557419</v>
      </c>
      <c r="X183">
        <f t="shared" si="39"/>
        <v>2.1047727191350285E-2</v>
      </c>
      <c r="Y183">
        <f t="shared" si="40"/>
        <v>-4.906766109739813E-2</v>
      </c>
      <c r="Z183">
        <f t="shared" si="41"/>
        <v>3.2796074960118604E-2</v>
      </c>
      <c r="AA183">
        <f t="shared" si="42"/>
        <v>6.0907361514777048E-3</v>
      </c>
      <c r="AB183">
        <f t="shared" si="43"/>
        <v>0.68274522301824603</v>
      </c>
      <c r="AC183">
        <f t="shared" si="44"/>
        <v>-9.3723152604752613E-2</v>
      </c>
      <c r="AD183">
        <f t="shared" si="45"/>
        <v>-0.12643962744546611</v>
      </c>
      <c r="AE183">
        <f t="shared" si="46"/>
        <v>-0.12980347004084059</v>
      </c>
      <c r="AF183">
        <f t="shared" si="47"/>
        <v>6.5961128174865102E-3</v>
      </c>
      <c r="AG183">
        <f t="shared" si="48"/>
        <v>-0.10383091149273371</v>
      </c>
      <c r="AH183">
        <f t="shared" si="49"/>
        <v>0.23129242409724848</v>
      </c>
      <c r="AI183">
        <f t="shared" si="50"/>
        <v>-2.7196772097172972E-2</v>
      </c>
      <c r="AJ183">
        <f t="shared" si="51"/>
        <v>4.823354752724196E-2</v>
      </c>
      <c r="AK183">
        <f t="shared" si="52"/>
        <v>-5.1780149880037429E-2</v>
      </c>
      <c r="AL183">
        <f t="shared" si="53"/>
        <v>-4.7510853438285983E-2</v>
      </c>
      <c r="AM183">
        <f t="shared" si="54"/>
        <v>-4.9290213900927693E-2</v>
      </c>
    </row>
    <row r="184" spans="1:39" x14ac:dyDescent="0.2">
      <c r="A184" s="46">
        <v>42258</v>
      </c>
      <c r="B184">
        <v>6.4814931995411601E-3</v>
      </c>
      <c r="C184">
        <v>-1.59617083691887E-3</v>
      </c>
      <c r="D184">
        <v>4.3885658910960404E-3</v>
      </c>
      <c r="E184">
        <v>1.4568514799200001E-2</v>
      </c>
      <c r="F184">
        <v>5.9395356712363904E-3</v>
      </c>
      <c r="G184">
        <v>1.37867883380589E-2</v>
      </c>
      <c r="H184">
        <v>2.2649412031661102E-3</v>
      </c>
      <c r="I184">
        <v>3.4094135551256898E-3</v>
      </c>
      <c r="J184">
        <v>5.4338851613244801E-3</v>
      </c>
      <c r="K184">
        <v>8.0000824688712894E-3</v>
      </c>
      <c r="L184">
        <v>3.24292452830188E-3</v>
      </c>
      <c r="M184" cm="1">
        <f t="array" ref="M184">SUMPRODUCT(B184:K184,TRANSPOSE(Weight_1))</f>
        <v>8.3340278026784453E-3</v>
      </c>
      <c r="N184" cm="1">
        <f t="array" ref="N184">SUMPRODUCT(B184:K184,TRANSPOSE(Weight_2))</f>
        <v>5.4289182137119921E-3</v>
      </c>
      <c r="O184">
        <f>SUMPRODUCT(B184:K184,Equally_Weight)</f>
        <v>6.2677049450701192E-3</v>
      </c>
      <c r="P184">
        <v>4.4870400000000003E-3</v>
      </c>
      <c r="Q184">
        <v>4.5046185134747204E-3</v>
      </c>
      <c r="R184">
        <v>9.7822074566256091E-4</v>
      </c>
      <c r="V184" s="46">
        <v>42258</v>
      </c>
      <c r="W184">
        <f t="shared" si="38"/>
        <v>0.23487736207021737</v>
      </c>
      <c r="X184">
        <f t="shared" si="39"/>
        <v>1.9417960586105121E-2</v>
      </c>
      <c r="Y184">
        <f t="shared" si="40"/>
        <v>-4.4894431870149965E-2</v>
      </c>
      <c r="Z184">
        <f t="shared" si="41"/>
        <v>4.7842379862730766E-2</v>
      </c>
      <c r="AA184">
        <f t="shared" si="42"/>
        <v>1.2066447967349792E-2</v>
      </c>
      <c r="AB184">
        <f t="shared" si="43"/>
        <v>0.70594487523487826</v>
      </c>
      <c r="AC184">
        <f t="shared" si="44"/>
        <v>-9.1670488831611663E-2</v>
      </c>
      <c r="AD184">
        <f t="shared" si="45"/>
        <v>-0.12346129887005808</v>
      </c>
      <c r="AE184">
        <f t="shared" si="46"/>
        <v>-0.12507492202925941</v>
      </c>
      <c r="AF184">
        <f t="shared" si="47"/>
        <v>1.4648964732871583E-2</v>
      </c>
      <c r="AG184">
        <f t="shared" si="48"/>
        <v>-0.10092470277410759</v>
      </c>
      <c r="AH184">
        <f t="shared" si="49"/>
        <v>0.24155404939290226</v>
      </c>
      <c r="AI184">
        <f t="shared" si="50"/>
        <v>-2.1915502934853559E-2</v>
      </c>
      <c r="AJ184">
        <f t="shared" si="51"/>
        <v>5.4803566116666813E-2</v>
      </c>
      <c r="AK184">
        <f t="shared" si="52"/>
        <v>-4.7525449483755033E-2</v>
      </c>
      <c r="AL184">
        <f t="shared" si="53"/>
        <v>-4.3220253194800384E-2</v>
      </c>
      <c r="AM184">
        <f t="shared" si="54"/>
        <v>-4.8360209865061177E-2</v>
      </c>
    </row>
    <row r="185" spans="1:39" x14ac:dyDescent="0.2">
      <c r="A185" s="46">
        <v>42261</v>
      </c>
      <c r="B185">
        <v>-4.3186588471871802E-3</v>
      </c>
      <c r="C185">
        <v>-2.8769897911408099E-3</v>
      </c>
      <c r="D185">
        <v>-1.0119230487044399E-2</v>
      </c>
      <c r="E185">
        <v>9.6313409604620297E-3</v>
      </c>
      <c r="F185">
        <v>-1.74932676193462E-3</v>
      </c>
      <c r="G185">
        <v>-1.5223627835876901E-2</v>
      </c>
      <c r="H185">
        <v>4.1965163746293596E-3</v>
      </c>
      <c r="I185">
        <v>-3.18554324264908E-3</v>
      </c>
      <c r="J185">
        <v>-3.5776907830731199E-3</v>
      </c>
      <c r="K185">
        <v>-8.4449428617094902E-4</v>
      </c>
      <c r="L185">
        <v>-4.4078754040551803E-3</v>
      </c>
      <c r="M185" cm="1">
        <f t="array" ref="M185">SUMPRODUCT(B185:K185,TRANSPOSE(Weight_1))</f>
        <v>-7.684075565736922E-3</v>
      </c>
      <c r="N185" cm="1">
        <f t="array" ref="N185">SUMPRODUCT(B185:K185,TRANSPOSE(Weight_2))</f>
        <v>-9.7188937460453053E-4</v>
      </c>
      <c r="O185">
        <f>SUMPRODUCT(B185:K185,Equally_Weight)</f>
        <v>-2.8067704699985675E-3</v>
      </c>
      <c r="P185">
        <v>-4.0896999999999999E-3</v>
      </c>
      <c r="Q185">
        <v>-4.0643277559525501E-3</v>
      </c>
      <c r="R185">
        <v>-4.1241802346665404E-3</v>
      </c>
      <c r="V185" s="46">
        <v>42261</v>
      </c>
      <c r="W185">
        <f t="shared" si="38"/>
        <v>0.22954434802532164</v>
      </c>
      <c r="X185">
        <f t="shared" si="39"/>
        <v>1.6485105520593235E-2</v>
      </c>
      <c r="Y185">
        <f t="shared" si="40"/>
        <v>-5.4559365253515457E-2</v>
      </c>
      <c r="Z185">
        <f t="shared" si="41"/>
        <v>5.7934507096010668E-2</v>
      </c>
      <c r="AA185">
        <f t="shared" si="42"/>
        <v>1.0296013045064445E-2</v>
      </c>
      <c r="AB185">
        <f t="shared" si="43"/>
        <v>0.6799742053457809</v>
      </c>
      <c r="AC185">
        <f t="shared" si="44"/>
        <v>-8.7858669164434411E-2</v>
      </c>
      <c r="AD185">
        <f t="shared" si="45"/>
        <v>-0.12625355080636291</v>
      </c>
      <c r="AE185">
        <f t="shared" si="46"/>
        <v>-0.1282051334165949</v>
      </c>
      <c r="AF185">
        <f t="shared" si="47"/>
        <v>1.3792099479685405E-2</v>
      </c>
      <c r="AG185">
        <f t="shared" si="48"/>
        <v>-0.10488771466314317</v>
      </c>
      <c r="AH185">
        <f t="shared" si="49"/>
        <v>0.23201385425842047</v>
      </c>
      <c r="AI185">
        <f t="shared" si="50"/>
        <v>-2.2866092865016618E-2</v>
      </c>
      <c r="AJ185">
        <f t="shared" si="51"/>
        <v>5.1842974615641468E-2</v>
      </c>
      <c r="AK185">
        <f t="shared" si="52"/>
        <v>-5.1420784653001261E-2</v>
      </c>
      <c r="AL185">
        <f t="shared" si="53"/>
        <v>-4.7108919676074001E-2</v>
      </c>
      <c r="AM185">
        <f t="shared" si="54"/>
        <v>-5.2284943878057932E-2</v>
      </c>
    </row>
    <row r="186" spans="1:39" x14ac:dyDescent="0.2">
      <c r="A186" s="46">
        <v>42262</v>
      </c>
      <c r="B186">
        <v>1.9311289694321901E-2</v>
      </c>
      <c r="C186">
        <v>1.9236959217449699E-2</v>
      </c>
      <c r="D186">
        <v>2.1839913514122501E-2</v>
      </c>
      <c r="E186">
        <v>8.4122246102915597E-3</v>
      </c>
      <c r="F186">
        <v>1.5771953266720401E-2</v>
      </c>
      <c r="G186">
        <v>1.89878826403688E-3</v>
      </c>
      <c r="H186">
        <v>1.1573297361450401E-2</v>
      </c>
      <c r="I186">
        <v>1.9813926389609701E-2</v>
      </c>
      <c r="J186">
        <v>1.03896155367817E-2</v>
      </c>
      <c r="K186">
        <v>1.55486007708705E-2</v>
      </c>
      <c r="L186">
        <v>1.2691853600944601E-2</v>
      </c>
      <c r="M186" cm="1">
        <f t="array" ref="M186">SUMPRODUCT(B186:K186,TRANSPOSE(Weight_1))</f>
        <v>1.1476675032331504E-2</v>
      </c>
      <c r="N186" cm="1">
        <f t="array" ref="N186">SUMPRODUCT(B186:K186,TRANSPOSE(Weight_2))</f>
        <v>1.337104492169254E-2</v>
      </c>
      <c r="O186">
        <f>SUMPRODUCT(B186:K186,Equally_Weight)</f>
        <v>1.4379656862565524E-2</v>
      </c>
      <c r="P186">
        <v>1.283131E-2</v>
      </c>
      <c r="Q186">
        <v>1.254521413072E-2</v>
      </c>
      <c r="R186">
        <v>8.4738440269582702E-3</v>
      </c>
      <c r="V186" s="46">
        <v>42262</v>
      </c>
      <c r="W186">
        <f t="shared" si="38"/>
        <v>0.25328843512205479</v>
      </c>
      <c r="X186">
        <f t="shared" si="39"/>
        <v>3.6039188040637882E-2</v>
      </c>
      <c r="Y186">
        <f t="shared" si="40"/>
        <v>-3.3911023557915199E-2</v>
      </c>
      <c r="Z186">
        <f t="shared" si="41"/>
        <v>6.6834089792680462E-2</v>
      </c>
      <c r="AA186">
        <f t="shared" si="42"/>
        <v>2.6230354548365087E-2</v>
      </c>
      <c r="AB186">
        <f t="shared" si="43"/>
        <v>0.68316412065077614</v>
      </c>
      <c r="AC186">
        <f t="shared" si="44"/>
        <v>-7.730218630700525E-2</v>
      </c>
      <c r="AD186">
        <f t="shared" si="45"/>
        <v>-0.10894120297885723</v>
      </c>
      <c r="AE186">
        <f t="shared" si="46"/>
        <v>-0.11914751992585337</v>
      </c>
      <c r="AF186">
        <f t="shared" si="47"/>
        <v>2.9555148099157602E-2</v>
      </c>
      <c r="AG186">
        <f t="shared" si="48"/>
        <v>-9.3527080581240818E-2</v>
      </c>
      <c r="AH186">
        <f t="shared" si="49"/>
        <v>0.2461532768990744</v>
      </c>
      <c r="AI186">
        <f t="shared" si="50"/>
        <v>-9.8007914982057853E-3</v>
      </c>
      <c r="AJ186">
        <f t="shared" si="51"/>
        <v>6.6968115663914585E-2</v>
      </c>
      <c r="AK186">
        <f t="shared" si="52"/>
        <v>-3.924927068132722E-2</v>
      </c>
      <c r="AL186">
        <f t="shared" si="53"/>
        <v>-3.5154697030157167E-2</v>
      </c>
      <c r="AM186">
        <f t="shared" si="54"/>
        <v>-4.4254154310480631E-2</v>
      </c>
    </row>
    <row r="187" spans="1:39" x14ac:dyDescent="0.2">
      <c r="A187" s="46">
        <v>42263</v>
      </c>
      <c r="B187">
        <v>6.7663885316648898E-4</v>
      </c>
      <c r="C187">
        <v>8.8077468154252794E-3</v>
      </c>
      <c r="D187">
        <v>7.2759192002162998E-3</v>
      </c>
      <c r="E187">
        <v>1.1181906619628301E-3</v>
      </c>
      <c r="F187">
        <v>-3.8817392781249601E-3</v>
      </c>
      <c r="G187">
        <v>9.61008399826601E-3</v>
      </c>
      <c r="H187">
        <v>2.2244463994511802E-3</v>
      </c>
      <c r="I187">
        <v>4.1785082579539603E-3</v>
      </c>
      <c r="J187">
        <v>2.41953226606406E-3</v>
      </c>
      <c r="K187">
        <v>2.52952515363438E-2</v>
      </c>
      <c r="L187">
        <v>9.0352666860971098E-3</v>
      </c>
      <c r="M187" cm="1">
        <f t="array" ref="M187">SUMPRODUCT(B187:K187,TRANSPOSE(Weight_1))</f>
        <v>5.5544536263931483E-3</v>
      </c>
      <c r="N187" cm="1">
        <f t="array" ref="N187">SUMPRODUCT(B187:K187,TRANSPOSE(Weight_2))</f>
        <v>1.9720499539609554E-3</v>
      </c>
      <c r="O187">
        <f>SUMPRODUCT(B187:K187,Equally_Weight)</f>
        <v>5.7724578710724953E-3</v>
      </c>
      <c r="P187">
        <v>8.7054100000000002E-3</v>
      </c>
      <c r="Q187">
        <v>8.7760078230072393E-3</v>
      </c>
      <c r="R187">
        <v>1.21174289019039E-2</v>
      </c>
      <c r="V187" s="46">
        <v>42263</v>
      </c>
      <c r="W187">
        <f t="shared" si="38"/>
        <v>0.2541364587714825</v>
      </c>
      <c r="X187">
        <f t="shared" si="39"/>
        <v>4.5164358899758561E-2</v>
      </c>
      <c r="Y187">
        <f t="shared" si="40"/>
        <v>-2.6881838225102928E-2</v>
      </c>
      <c r="Z187">
        <f t="shared" si="41"/>
        <v>6.8027013709750284E-2</v>
      </c>
      <c r="AA187">
        <f t="shared" si="42"/>
        <v>2.2246795872710612E-2</v>
      </c>
      <c r="AB187">
        <f t="shared" si="43"/>
        <v>0.69933946923309764</v>
      </c>
      <c r="AC187">
        <f t="shared" si="44"/>
        <v>-7.5249694477554363E-2</v>
      </c>
      <c r="AD187">
        <f t="shared" si="45"/>
        <v>-0.10521790643718187</v>
      </c>
      <c r="AE187">
        <f t="shared" si="46"/>
        <v>-0.11701626892867145</v>
      </c>
      <c r="AF187">
        <f t="shared" si="47"/>
        <v>5.5598004540863499E-2</v>
      </c>
      <c r="AG187">
        <f t="shared" si="48"/>
        <v>-8.5336856010567286E-2</v>
      </c>
      <c r="AH187">
        <f t="shared" si="49"/>
        <v>0.25307497748698826</v>
      </c>
      <c r="AI187">
        <f t="shared" si="50"/>
        <v>-7.8480691946675174E-3</v>
      </c>
      <c r="AJ187">
        <f t="shared" si="51"/>
        <v>7.3127144161362123E-2</v>
      </c>
      <c r="AK187">
        <f t="shared" si="52"/>
        <v>-3.088554167480928E-2</v>
      </c>
      <c r="AL187">
        <f t="shared" si="53"/>
        <v>-2.668720710330208E-2</v>
      </c>
      <c r="AM187">
        <f t="shared" si="54"/>
        <v>-3.2672971977047882E-2</v>
      </c>
    </row>
    <row r="188" spans="1:39" x14ac:dyDescent="0.2">
      <c r="A188" s="46">
        <v>42264</v>
      </c>
      <c r="B188">
        <v>9.2408390407818699E-3</v>
      </c>
      <c r="C188">
        <v>-2.3230386609523899E-2</v>
      </c>
      <c r="D188">
        <v>-1.1285108738990899E-3</v>
      </c>
      <c r="E188">
        <v>-2.1390051787674998E-2</v>
      </c>
      <c r="F188">
        <v>-2.07837026818469E-2</v>
      </c>
      <c r="G188">
        <v>2.1767534746373E-2</v>
      </c>
      <c r="H188">
        <v>2.4309176128292E-3</v>
      </c>
      <c r="I188">
        <v>-8.6687967115119894E-3</v>
      </c>
      <c r="J188">
        <v>-8.3723080028767997E-3</v>
      </c>
      <c r="K188">
        <v>9.4141247675940606E-3</v>
      </c>
      <c r="L188">
        <v>-3.46620450606582E-3</v>
      </c>
      <c r="M188" cm="1">
        <f t="array" ref="M188">SUMPRODUCT(B188:K188,TRANSPOSE(Weight_1))</f>
        <v>-1.18278692125829E-3</v>
      </c>
      <c r="N188" cm="1">
        <f t="array" ref="N188">SUMPRODUCT(B188:K188,TRANSPOSE(Weight_2))</f>
        <v>-5.3842317357540026E-3</v>
      </c>
      <c r="O188">
        <f>SUMPRODUCT(B188:K188,Equally_Weight)</f>
        <v>-4.0720340499755554E-3</v>
      </c>
      <c r="P188">
        <v>-2.5611000000000002E-3</v>
      </c>
      <c r="Q188">
        <v>-2.0648813989157999E-3</v>
      </c>
      <c r="R188">
        <v>-5.6233787436277196E-4</v>
      </c>
      <c r="V188" s="46">
        <v>42264</v>
      </c>
      <c r="W188">
        <f t="shared" si="38"/>
        <v>0.26572573192216598</v>
      </c>
      <c r="X188">
        <f t="shared" si="39"/>
        <v>2.0884786772021879E-2</v>
      </c>
      <c r="Y188">
        <f t="shared" si="40"/>
        <v>-2.7980012652254582E-2</v>
      </c>
      <c r="Z188">
        <f t="shared" si="41"/>
        <v>4.5181860575862931E-2</v>
      </c>
      <c r="AA188">
        <f t="shared" si="42"/>
        <v>1.0007223998216297E-3</v>
      </c>
      <c r="AB188">
        <f t="shared" si="43"/>
        <v>0.73632990017551214</v>
      </c>
      <c r="AC188">
        <f t="shared" si="44"/>
        <v>-7.30017026723907E-2</v>
      </c>
      <c r="AD188">
        <f t="shared" si="45"/>
        <v>-0.11297459050737901</v>
      </c>
      <c r="AE188">
        <f t="shared" si="46"/>
        <v>-0.12440888068672995</v>
      </c>
      <c r="AF188">
        <f t="shared" si="47"/>
        <v>6.5535535860034466E-2</v>
      </c>
      <c r="AG188">
        <f t="shared" si="48"/>
        <v>-8.8507265521795775E-2</v>
      </c>
      <c r="AH188">
        <f t="shared" si="49"/>
        <v>0.25159285679226073</v>
      </c>
      <c r="AI188">
        <f t="shared" si="50"/>
        <v>-1.3190045107199122E-2</v>
      </c>
      <c r="AJ188">
        <f t="shared" si="51"/>
        <v>6.8757333890383965E-2</v>
      </c>
      <c r="AK188">
        <f t="shared" si="52"/>
        <v>-3.3367540714025923E-2</v>
      </c>
      <c r="AL188">
        <f t="shared" si="53"/>
        <v>-2.869698258468123E-2</v>
      </c>
      <c r="AM188">
        <f t="shared" si="54"/>
        <v>-3.3216936601799918E-2</v>
      </c>
    </row>
    <row r="189" spans="1:39" x14ac:dyDescent="0.2">
      <c r="A189" s="46">
        <v>42265</v>
      </c>
      <c r="B189">
        <v>-1.600488375768E-2</v>
      </c>
      <c r="C189">
        <v>-2.7294511235328701E-2</v>
      </c>
      <c r="D189">
        <v>-1.7401308036934501E-2</v>
      </c>
      <c r="E189">
        <v>-4.1257796545313098E-3</v>
      </c>
      <c r="F189">
        <v>-1.4592312959704E-2</v>
      </c>
      <c r="G189">
        <v>2.5794990647702801E-3</v>
      </c>
      <c r="H189">
        <v>-1.5288826978329799E-2</v>
      </c>
      <c r="I189">
        <v>-2.3294580490571301E-2</v>
      </c>
      <c r="J189">
        <v>-1.8026888987464899E-2</v>
      </c>
      <c r="K189">
        <v>3.4571443458276001E-2</v>
      </c>
      <c r="L189">
        <v>-1.7681159420289801E-2</v>
      </c>
      <c r="M189" cm="1">
        <f t="array" ref="M189">SUMPRODUCT(B189:K189,TRANSPOSE(Weight_1))</f>
        <v>-9.4280410108906719E-3</v>
      </c>
      <c r="N189" cm="1">
        <f t="array" ref="N189">SUMPRODUCT(B189:K189,TRANSPOSE(Weight_2))</f>
        <v>-1.3049478557744796E-2</v>
      </c>
      <c r="O189">
        <f>SUMPRODUCT(B189:K189,Equally_Weight)</f>
        <v>-9.8878149577498239E-3</v>
      </c>
      <c r="P189">
        <v>-1.61642E-2</v>
      </c>
      <c r="Q189">
        <v>-1.5906051339090999E-2</v>
      </c>
      <c r="R189">
        <v>-1.34250520303954E-2</v>
      </c>
      <c r="V189" s="46">
        <v>42265</v>
      </c>
      <c r="W189">
        <f t="shared" si="38"/>
        <v>0.24546793871364714</v>
      </c>
      <c r="X189">
        <f t="shared" si="39"/>
        <v>-6.9797645105031947E-3</v>
      </c>
      <c r="Y189">
        <f t="shared" si="40"/>
        <v>-4.4894431870149853E-2</v>
      </c>
      <c r="Z189">
        <f t="shared" si="41"/>
        <v>4.0869670520213841E-2</v>
      </c>
      <c r="AA189">
        <f t="shared" si="42"/>
        <v>-1.360619341432634E-2</v>
      </c>
      <c r="AB189">
        <f t="shared" si="43"/>
        <v>0.74080876152914765</v>
      </c>
      <c r="AC189">
        <f t="shared" si="44"/>
        <v>-8.7174419249438806E-2</v>
      </c>
      <c r="AD189">
        <f t="shared" si="45"/>
        <v>-0.13363747530598691</v>
      </c>
      <c r="AE189">
        <f t="shared" si="46"/>
        <v>-0.1401930645930004</v>
      </c>
      <c r="AF189">
        <f t="shared" si="47"/>
        <v>0.10237263739080338</v>
      </c>
      <c r="AG189">
        <f t="shared" si="48"/>
        <v>-0.10462351387054081</v>
      </c>
      <c r="AH189">
        <f t="shared" si="49"/>
        <v>0.23979278800948545</v>
      </c>
      <c r="AI189">
        <f t="shared" si="50"/>
        <v>-2.6067400454141798E-2</v>
      </c>
      <c r="AJ189">
        <f t="shared" si="51"/>
        <v>5.8189659138137895E-2</v>
      </c>
      <c r="AK189">
        <f t="shared" si="52"/>
        <v>-4.8992381112416217E-2</v>
      </c>
      <c r="AL189">
        <f t="shared" si="53"/>
        <v>-4.4146578245503276E-2</v>
      </c>
      <c r="AM189">
        <f t="shared" si="54"/>
        <v>-4.6196049530025762E-2</v>
      </c>
    </row>
    <row r="190" spans="1:39" x14ac:dyDescent="0.2">
      <c r="A190" s="46">
        <v>42268</v>
      </c>
      <c r="B190">
        <v>9.1690336429388602E-3</v>
      </c>
      <c r="C190">
        <v>8.3690275688790196E-3</v>
      </c>
      <c r="D190">
        <v>1.4489685733362E-2</v>
      </c>
      <c r="E190">
        <v>1.5513464444100801E-2</v>
      </c>
      <c r="F190">
        <v>5.1603330417879702E-3</v>
      </c>
      <c r="G190">
        <v>1.5048318838811499E-2</v>
      </c>
      <c r="H190">
        <v>-2.7841175422950101E-3</v>
      </c>
      <c r="I190">
        <v>3.0079265353388702E-3</v>
      </c>
      <c r="J190">
        <v>1.4562273703659E-2</v>
      </c>
      <c r="K190">
        <v>-2.5178676465687701E-2</v>
      </c>
      <c r="L190">
        <v>2.6556506344053098E-3</v>
      </c>
      <c r="M190" cm="1">
        <f t="array" ref="M190">SUMPRODUCT(B190:K190,TRANSPOSE(Weight_1))</f>
        <v>1.2018633334785927E-2</v>
      </c>
      <c r="N190" cm="1">
        <f t="array" ref="N190">SUMPRODUCT(B190:K190,TRANSPOSE(Weight_2))</f>
        <v>5.71067065371749E-3</v>
      </c>
      <c r="O190">
        <f>SUMPRODUCT(B190:K190,Equally_Weight)</f>
        <v>5.7357269500895296E-3</v>
      </c>
      <c r="P190">
        <v>4.5657800000000002E-3</v>
      </c>
      <c r="Q190">
        <v>4.0591155786095998E-3</v>
      </c>
      <c r="R190">
        <v>-1.0792977205967801E-3</v>
      </c>
      <c r="V190" s="46">
        <v>42268</v>
      </c>
      <c r="W190">
        <f t="shared" si="38"/>
        <v>0.25688767614491437</v>
      </c>
      <c r="X190">
        <f t="shared" si="39"/>
        <v>1.3308492167631858E-3</v>
      </c>
      <c r="Y190">
        <f t="shared" si="40"/>
        <v>-3.1055252345764117E-2</v>
      </c>
      <c r="Z190">
        <f t="shared" si="41"/>
        <v>5.7017165144772175E-2</v>
      </c>
      <c r="AA190">
        <f t="shared" si="42"/>
        <v>-8.5160728619873005E-3</v>
      </c>
      <c r="AB190">
        <f t="shared" si="43"/>
        <v>0.76700500681003492</v>
      </c>
      <c r="AC190">
        <f t="shared" si="44"/>
        <v>-8.971583296186203E-2</v>
      </c>
      <c r="AD190">
        <f t="shared" si="45"/>
        <v>-0.13103152047873656</v>
      </c>
      <c r="AE190">
        <f t="shared" si="46"/>
        <v>-0.12767232066729939</v>
      </c>
      <c r="AF190">
        <f t="shared" si="47"/>
        <v>7.4616353409313385E-2</v>
      </c>
      <c r="AG190">
        <f t="shared" si="48"/>
        <v>-0.10224570673711952</v>
      </c>
      <c r="AH190">
        <f t="shared" si="49"/>
        <v>0.25469340293968346</v>
      </c>
      <c r="AI190">
        <f t="shared" si="50"/>
        <v>-2.0505592139216433E-2</v>
      </c>
      <c r="AJ190">
        <f t="shared" si="51"/>
        <v>6.4259146084362451E-2</v>
      </c>
      <c r="AK190">
        <f t="shared" si="52"/>
        <v>-4.4650289546251609E-2</v>
      </c>
      <c r="AL190">
        <f t="shared" si="53"/>
        <v>-4.0266658730392257E-2</v>
      </c>
      <c r="AM190">
        <f t="shared" si="54"/>
        <v>-4.7225487959664192E-2</v>
      </c>
    </row>
    <row r="191" spans="1:39" x14ac:dyDescent="0.2">
      <c r="A191" s="46">
        <v>42269</v>
      </c>
      <c r="B191">
        <v>-2.0660242683797202E-2</v>
      </c>
      <c r="C191">
        <v>-8.7877398285825994E-3</v>
      </c>
      <c r="D191">
        <v>-4.7609429414823198E-3</v>
      </c>
      <c r="E191">
        <v>-1.5710187610460901E-2</v>
      </c>
      <c r="F191">
        <v>-8.25863268349924E-3</v>
      </c>
      <c r="G191">
        <v>-1.8216944086371398E-2</v>
      </c>
      <c r="H191">
        <v>1.1812243971240899E-3</v>
      </c>
      <c r="I191">
        <v>-1.4424306767791301E-2</v>
      </c>
      <c r="J191">
        <v>-1.2826330207522101E-2</v>
      </c>
      <c r="K191">
        <v>-1.00447429957839E-2</v>
      </c>
      <c r="L191">
        <v>-1.3243084167157E-2</v>
      </c>
      <c r="M191" cm="1">
        <f t="array" ref="M191">SUMPRODUCT(B191:K191,TRANSPOSE(Weight_1))</f>
        <v>-1.2101438094950021E-2</v>
      </c>
      <c r="N191" cm="1">
        <f t="array" ref="N191">SUMPRODUCT(B191:K191,TRANSPOSE(Weight_2))</f>
        <v>-9.8372292408044435E-3</v>
      </c>
      <c r="O191">
        <f>SUMPRODUCT(B191:K191,Equally_Weight)</f>
        <v>-1.1250884540816689E-2</v>
      </c>
      <c r="P191">
        <v>-1.23184E-2</v>
      </c>
      <c r="Q191">
        <v>-1.2619603983109301E-2</v>
      </c>
      <c r="R191">
        <v>-1.72935608037178E-2</v>
      </c>
      <c r="V191" s="46">
        <v>42269</v>
      </c>
      <c r="W191">
        <f t="shared" si="38"/>
        <v>0.23092007172948659</v>
      </c>
      <c r="X191">
        <f t="shared" si="39"/>
        <v>-7.4685857684874124E-3</v>
      </c>
      <c r="Y191">
        <f t="shared" si="40"/>
        <v>-3.5668343002794978E-2</v>
      </c>
      <c r="Z191">
        <f t="shared" si="41"/>
        <v>4.0411227172870268E-2</v>
      </c>
      <c r="AA191">
        <f t="shared" si="42"/>
        <v>-1.6704374427813473E-2</v>
      </c>
      <c r="AB191">
        <f t="shared" si="43"/>
        <v>0.73481557540063824</v>
      </c>
      <c r="AC191">
        <f t="shared" si="44"/>
        <v>-8.8640583095440761E-2</v>
      </c>
      <c r="AD191">
        <f t="shared" si="45"/>
        <v>-0.14356578839889245</v>
      </c>
      <c r="AE191">
        <f t="shared" si="46"/>
        <v>-0.13886108353158211</v>
      </c>
      <c r="AF191">
        <f t="shared" si="47"/>
        <v>6.382210832025037E-2</v>
      </c>
      <c r="AG191">
        <f t="shared" si="48"/>
        <v>-0.11413474240422639</v>
      </c>
      <c r="AH191">
        <f t="shared" si="49"/>
        <v>0.23950980839586666</v>
      </c>
      <c r="AI191">
        <f t="shared" si="50"/>
        <v>-3.0141103169428973E-2</v>
      </c>
      <c r="AJ191">
        <f t="shared" si="51"/>
        <v>5.228528931025922E-2</v>
      </c>
      <c r="AK191">
        <f t="shared" si="52"/>
        <v>-5.6418669419505019E-2</v>
      </c>
      <c r="AL191">
        <f t="shared" si="53"/>
        <v>-5.2378113426601036E-2</v>
      </c>
      <c r="AM191">
        <f t="shared" si="54"/>
        <v>-6.3702351915866262E-2</v>
      </c>
    </row>
    <row r="192" spans="1:39" x14ac:dyDescent="0.2">
      <c r="A192" s="46">
        <v>42270</v>
      </c>
      <c r="B192">
        <v>1.3773089196455999E-4</v>
      </c>
      <c r="C192">
        <v>-4.4329339637287904E-3</v>
      </c>
      <c r="D192">
        <v>-6.8352523008585698E-4</v>
      </c>
      <c r="E192">
        <v>8.1124698502630307E-3</v>
      </c>
      <c r="F192">
        <v>-1.0128025620982001E-2</v>
      </c>
      <c r="G192">
        <v>-4.3276689899475196E-3</v>
      </c>
      <c r="H192">
        <v>-2.6813391942190901E-3</v>
      </c>
      <c r="I192">
        <v>-2.6083225497911498E-3</v>
      </c>
      <c r="J192">
        <v>-1.0827485409447E-3</v>
      </c>
      <c r="K192">
        <v>-5.6367901103598897E-3</v>
      </c>
      <c r="L192">
        <v>-2.9824038174769401E-3</v>
      </c>
      <c r="M192" cm="1">
        <f t="array" ref="M192">SUMPRODUCT(B192:K192,TRANSPOSE(Weight_1))</f>
        <v>-3.8055961144021965E-3</v>
      </c>
      <c r="N192" cm="1">
        <f t="array" ref="N192">SUMPRODUCT(B192:K192,TRANSPOSE(Weight_2))</f>
        <v>-3.1322600704239002E-3</v>
      </c>
      <c r="O192">
        <f>SUMPRODUCT(B192:K192,Equally_Weight)</f>
        <v>-2.333115345783141E-3</v>
      </c>
      <c r="P192">
        <v>-2.0485999999999998E-3</v>
      </c>
      <c r="Q192">
        <v>-2.3607410962002101E-3</v>
      </c>
      <c r="R192">
        <v>-2.5612833903895199E-3</v>
      </c>
      <c r="V192" s="46">
        <v>42270</v>
      </c>
      <c r="W192">
        <f t="shared" si="38"/>
        <v>0.23108960744890306</v>
      </c>
      <c r="X192">
        <f t="shared" si="39"/>
        <v>-1.186841198470201E-2</v>
      </c>
      <c r="Y192">
        <f t="shared" si="40"/>
        <v>-3.6327488020523102E-2</v>
      </c>
      <c r="Z192">
        <f t="shared" si="41"/>
        <v>4.8851531885185429E-2</v>
      </c>
      <c r="AA192">
        <f t="shared" si="42"/>
        <v>-2.6663217716608179E-2</v>
      </c>
      <c r="AB192">
        <f t="shared" si="43"/>
        <v>0.72730786783169887</v>
      </c>
      <c r="AC192">
        <f t="shared" si="44"/>
        <v>-9.1084246820007597E-2</v>
      </c>
      <c r="AD192">
        <f t="shared" si="45"/>
        <v>-0.1457996450654242</v>
      </c>
      <c r="AE192">
        <f t="shared" si="46"/>
        <v>-0.13979348043693895</v>
      </c>
      <c r="AF192">
        <f t="shared" si="47"/>
        <v>5.7825566380888649E-2</v>
      </c>
      <c r="AG192">
        <f t="shared" si="48"/>
        <v>-0.11677675033025026</v>
      </c>
      <c r="AH192">
        <f t="shared" si="49"/>
        <v>0.23479273468527184</v>
      </c>
      <c r="AI192">
        <f t="shared" si="50"/>
        <v>-3.3178953465916705E-2</v>
      </c>
      <c r="AJ192">
        <f t="shared" si="51"/>
        <v>4.9830186353627459E-2</v>
      </c>
      <c r="AK192">
        <f t="shared" si="52"/>
        <v>-5.835169013333219E-2</v>
      </c>
      <c r="AL192">
        <f t="shared" si="53"/>
        <v>-5.4615203357893605E-2</v>
      </c>
      <c r="AM192">
        <f t="shared" si="54"/>
        <v>-6.6100475530364911E-2</v>
      </c>
    </row>
    <row r="193" spans="1:39" x14ac:dyDescent="0.2">
      <c r="A193" s="46">
        <v>42271</v>
      </c>
      <c r="B193">
        <v>2.4797489195826899E-3</v>
      </c>
      <c r="C193">
        <v>-6.9259880205787498E-3</v>
      </c>
      <c r="D193">
        <v>9.1173452408832502E-4</v>
      </c>
      <c r="E193">
        <v>5.9483991242268398E-3</v>
      </c>
      <c r="F193">
        <v>2.5008827484078698E-3</v>
      </c>
      <c r="G193">
        <v>-4.3278066157795801E-3</v>
      </c>
      <c r="H193">
        <v>-5.4841689786155803E-3</v>
      </c>
      <c r="I193">
        <v>-5.8130793963795304E-4</v>
      </c>
      <c r="J193">
        <v>-2.5549846833233798E-3</v>
      </c>
      <c r="K193">
        <v>9.7162914497928E-4</v>
      </c>
      <c r="L193">
        <v>-2.6921926413400101E-3</v>
      </c>
      <c r="M193" cm="1">
        <f t="array" ref="M193">SUMPRODUCT(B193:K193,TRANSPOSE(Weight_1))</f>
        <v>-1.4170994009400978E-3</v>
      </c>
      <c r="N193" cm="1">
        <f t="array" ref="N193">SUMPRODUCT(B193:K193,TRANSPOSE(Weight_2))</f>
        <v>-9.0004193339695844E-4</v>
      </c>
      <c r="O193">
        <f>SUMPRODUCT(B193:K193,Equally_Weight)</f>
        <v>-7.0618617766502378E-4</v>
      </c>
      <c r="P193">
        <v>-3.3630000000000001E-3</v>
      </c>
      <c r="Q193">
        <v>-3.8082164546409101E-3</v>
      </c>
      <c r="R193">
        <v>-5.81213282727688E-3</v>
      </c>
      <c r="V193" s="46">
        <v>42271</v>
      </c>
      <c r="W193">
        <f t="shared" si="38"/>
        <v>0.23414240057288405</v>
      </c>
      <c r="X193">
        <f t="shared" si="39"/>
        <v>-1.871219952605141E-2</v>
      </c>
      <c r="Y193">
        <f t="shared" si="40"/>
        <v>-3.5448874521436524E-2</v>
      </c>
      <c r="Z193">
        <f t="shared" si="41"/>
        <v>5.5090519418895312E-2</v>
      </c>
      <c r="AA193">
        <f t="shared" si="42"/>
        <v>-2.4229016549404792E-2</v>
      </c>
      <c r="AB193">
        <f t="shared" si="43"/>
        <v>0.71983241341380877</v>
      </c>
      <c r="AC193">
        <f t="shared" si="44"/>
        <v>-9.6068894397772331E-2</v>
      </c>
      <c r="AD193">
        <f t="shared" si="45"/>
        <v>-0.14629619851378928</v>
      </c>
      <c r="AE193">
        <f t="shared" si="46"/>
        <v>-0.14199129491891749</v>
      </c>
      <c r="AF193">
        <f t="shared" si="47"/>
        <v>5.8853380531488586E-2</v>
      </c>
      <c r="AG193">
        <f t="shared" si="48"/>
        <v>-0.11915455746367154</v>
      </c>
      <c r="AH193">
        <f t="shared" si="49"/>
        <v>0.23304291064066418</v>
      </c>
      <c r="AI193">
        <f t="shared" si="50"/>
        <v>-3.4049132949888095E-2</v>
      </c>
      <c r="AJ193">
        <f t="shared" si="51"/>
        <v>4.9088810787129011E-2</v>
      </c>
      <c r="AK193">
        <f t="shared" si="52"/>
        <v>-6.1518453399413753E-2</v>
      </c>
      <c r="AL193">
        <f t="shared" si="53"/>
        <v>-5.8215433296433416E-2</v>
      </c>
      <c r="AM193">
        <f t="shared" si="54"/>
        <v>-7.1528423613913095E-2</v>
      </c>
    </row>
    <row r="194" spans="1:39" x14ac:dyDescent="0.2">
      <c r="A194" s="46">
        <v>42272</v>
      </c>
      <c r="B194">
        <v>-2.2537370532928799E-2</v>
      </c>
      <c r="C194">
        <v>2.07572713012837E-2</v>
      </c>
      <c r="D194">
        <v>6.8336970463955804E-4</v>
      </c>
      <c r="E194">
        <v>-2.5216747890268701E-3</v>
      </c>
      <c r="F194">
        <v>2.9485439190646201E-3</v>
      </c>
      <c r="G194">
        <v>-1.7798594847775101E-2</v>
      </c>
      <c r="H194">
        <v>-1.6003585223090599E-2</v>
      </c>
      <c r="I194">
        <v>1.43917531124584E-2</v>
      </c>
      <c r="J194">
        <v>6.2873363896709302E-3</v>
      </c>
      <c r="K194">
        <v>-2.5242628580486499E-2</v>
      </c>
      <c r="L194">
        <v>-1.49970005998811E-3</v>
      </c>
      <c r="M194" cm="1">
        <f t="array" ref="M194">SUMPRODUCT(B194:K194,TRANSPOSE(Weight_1))</f>
        <v>-3.4214835322377533E-3</v>
      </c>
      <c r="N194" cm="1">
        <f t="array" ref="N194">SUMPRODUCT(B194:K194,TRANSPOSE(Weight_2))</f>
        <v>-5.8033208753245661E-3</v>
      </c>
      <c r="O194">
        <f>SUMPRODUCT(B194:K194,Equally_Weight)</f>
        <v>-3.9035579546190667E-3</v>
      </c>
      <c r="P194">
        <v>-4.6579999999999999E-4</v>
      </c>
      <c r="Q194">
        <v>-1.0206222091742E-3</v>
      </c>
      <c r="R194">
        <v>4.6113721982132799E-3</v>
      </c>
      <c r="V194" s="46">
        <v>42272</v>
      </c>
      <c r="W194">
        <f t="shared" si="38"/>
        <v>0.20632807600077463</v>
      </c>
      <c r="X194">
        <f t="shared" si="39"/>
        <v>1.6566575730263544E-3</v>
      </c>
      <c r="Y194">
        <f t="shared" si="40"/>
        <v>-3.4789729503708511E-2</v>
      </c>
      <c r="Z194">
        <f t="shared" si="41"/>
        <v>5.2429924255935401E-2</v>
      </c>
      <c r="AA194">
        <f t="shared" si="42"/>
        <v>-2.1351912949751806E-2</v>
      </c>
      <c r="AB194">
        <f t="shared" si="43"/>
        <v>0.68922181308138519</v>
      </c>
      <c r="AC194">
        <f t="shared" si="44"/>
        <v>-0.11053503288208011</v>
      </c>
      <c r="AD194">
        <f t="shared" si="45"/>
        <v>-0.1340099041716325</v>
      </c>
      <c r="AE194">
        <f t="shared" si="46"/>
        <v>-0.13659670556480674</v>
      </c>
      <c r="AF194">
        <f t="shared" si="47"/>
        <v>3.2125137925539615E-2</v>
      </c>
      <c r="AG194">
        <f t="shared" si="48"/>
        <v>-0.12047556142668359</v>
      </c>
      <c r="AH194">
        <f t="shared" si="49"/>
        <v>0.22882407462736465</v>
      </c>
      <c r="AI194">
        <f t="shared" si="50"/>
        <v>-3.9654855781177889E-2</v>
      </c>
      <c r="AJ194">
        <f t="shared" si="51"/>
        <v>4.499363181467908E-2</v>
      </c>
      <c r="AK194">
        <f t="shared" si="52"/>
        <v>-6.1955598103820231E-2</v>
      </c>
      <c r="AL194">
        <f t="shared" si="53"/>
        <v>-5.9176639541468568E-2</v>
      </c>
      <c r="AM194">
        <f t="shared" si="54"/>
        <v>-6.7246895599735068E-2</v>
      </c>
    </row>
    <row r="195" spans="1:39" x14ac:dyDescent="0.2">
      <c r="A195" s="46">
        <v>42275</v>
      </c>
      <c r="B195">
        <v>-2.4837965801244699E-2</v>
      </c>
      <c r="C195">
        <v>-2.42395604411508E-2</v>
      </c>
      <c r="D195">
        <v>-1.4792560781961299E-2</v>
      </c>
      <c r="E195">
        <v>-1.9789009324621E-2</v>
      </c>
      <c r="F195">
        <v>-1.08550259060232E-2</v>
      </c>
      <c r="G195">
        <v>-3.8512164885848799E-2</v>
      </c>
      <c r="H195">
        <v>4.0662079838948897E-3</v>
      </c>
      <c r="I195">
        <v>-8.4552211751335298E-3</v>
      </c>
      <c r="J195">
        <v>-7.8679749866026293E-3</v>
      </c>
      <c r="K195">
        <v>-4.6148662973436998E-2</v>
      </c>
      <c r="L195">
        <v>-2.1928507059176799E-2</v>
      </c>
      <c r="M195" cm="1">
        <f t="array" ref="M195">SUMPRODUCT(B195:K195,TRANSPOSE(Weight_1))</f>
        <v>-2.4764134198256404E-2</v>
      </c>
      <c r="N195" cm="1">
        <f t="array" ref="N195">SUMPRODUCT(B195:K195,TRANSPOSE(Weight_2))</f>
        <v>-1.0874839625369269E-2</v>
      </c>
      <c r="O195">
        <f>SUMPRODUCT(B195:K195,Equally_Weight)</f>
        <v>-1.9143193829212809E-2</v>
      </c>
      <c r="P195">
        <v>-2.5666100000000001E-2</v>
      </c>
      <c r="Q195">
        <v>-2.6591746838433999E-2</v>
      </c>
      <c r="R195">
        <v>-2.1734495516398101E-2</v>
      </c>
      <c r="V195" s="46">
        <v>42275</v>
      </c>
      <c r="W195">
        <f t="shared" si="38"/>
        <v>0.176365340503986</v>
      </c>
      <c r="X195">
        <f t="shared" si="39"/>
        <v>-2.2623059519496169E-2</v>
      </c>
      <c r="Y195">
        <f t="shared" si="40"/>
        <v>-4.9067661097398241E-2</v>
      </c>
      <c r="Z195">
        <f t="shared" si="41"/>
        <v>3.1603378671324567E-2</v>
      </c>
      <c r="AA195">
        <f t="shared" si="42"/>
        <v>-3.1975163287562225E-2</v>
      </c>
      <c r="AB195">
        <f t="shared" si="43"/>
        <v>0.62416622408722233</v>
      </c>
      <c r="AC195">
        <f t="shared" si="44"/>
        <v>-0.10691828333139042</v>
      </c>
      <c r="AD195">
        <f t="shared" si="45"/>
        <v>-0.1413320419673364</v>
      </c>
      <c r="AE195">
        <f t="shared" si="46"/>
        <v>-0.14338994108877312</v>
      </c>
      <c r="AF195">
        <f t="shared" si="47"/>
        <v>-1.5506057210998292E-2</v>
      </c>
      <c r="AG195">
        <f t="shared" si="48"/>
        <v>-0.13976221928665711</v>
      </c>
      <c r="AH195">
        <f t="shared" si="49"/>
        <v>0.19839331033724439</v>
      </c>
      <c r="AI195">
        <f t="shared" si="50"/>
        <v>-5.0098455209559689E-2</v>
      </c>
      <c r="AJ195">
        <f t="shared" si="51"/>
        <v>2.4989116170557546E-2</v>
      </c>
      <c r="AK195">
        <f t="shared" si="52"/>
        <v>-8.6031539527327783E-2</v>
      </c>
      <c r="AL195">
        <f t="shared" si="53"/>
        <v>-8.4194776162466622E-2</v>
      </c>
      <c r="AM195">
        <f t="shared" si="54"/>
        <v>-8.7519813765228993E-2</v>
      </c>
    </row>
    <row r="196" spans="1:39" x14ac:dyDescent="0.2">
      <c r="A196" s="46">
        <v>42276</v>
      </c>
      <c r="B196">
        <v>-2.6271760487585E-3</v>
      </c>
      <c r="C196">
        <v>-2.3341898332999099E-3</v>
      </c>
      <c r="D196">
        <v>3.4647135659202602E-3</v>
      </c>
      <c r="E196">
        <v>-3.0060617561403599E-2</v>
      </c>
      <c r="F196">
        <v>-4.8009426463051499E-3</v>
      </c>
      <c r="G196">
        <v>-1.5851268247975201E-2</v>
      </c>
      <c r="H196">
        <v>1.8277116292609401E-2</v>
      </c>
      <c r="I196">
        <v>2.29079574854806E-2</v>
      </c>
      <c r="J196">
        <v>1.4772387546209101E-3</v>
      </c>
      <c r="K196">
        <v>2.59308067138979E-2</v>
      </c>
      <c r="L196">
        <v>2.7641277641277098E-3</v>
      </c>
      <c r="M196" cm="1">
        <f t="array" ref="M196">SUMPRODUCT(B196:K196,TRANSPOSE(Weight_1))</f>
        <v>-9.2424036208102588E-3</v>
      </c>
      <c r="N196" cm="1">
        <f t="array" ref="N196">SUMPRODUCT(B196:K196,TRANSPOSE(Weight_2))</f>
        <v>3.5851728308309871E-3</v>
      </c>
      <c r="O196">
        <f>SUMPRODUCT(B196:K196,Equally_Weight)</f>
        <v>1.6383638474786718E-3</v>
      </c>
      <c r="P196">
        <v>1.23285E-3</v>
      </c>
      <c r="Q196">
        <v>6.8698182258675102E-4</v>
      </c>
      <c r="R196">
        <v>-6.1600984590137698E-3</v>
      </c>
      <c r="V196" s="46">
        <v>42276</v>
      </c>
      <c r="W196">
        <f t="shared" si="38"/>
        <v>0.17327482165682428</v>
      </c>
      <c r="X196">
        <f t="shared" si="39"/>
        <v>-2.490444283726756E-2</v>
      </c>
      <c r="Y196">
        <f t="shared" si="40"/>
        <v>-4.5772952922530141E-2</v>
      </c>
      <c r="Z196">
        <f t="shared" si="41"/>
        <v>5.9274403003417575E-4</v>
      </c>
      <c r="AA196">
        <f t="shared" si="42"/>
        <v>-3.6622595008817593E-2</v>
      </c>
      <c r="AB196">
        <f t="shared" si="43"/>
        <v>0.59842112958991467</v>
      </c>
      <c r="AC196">
        <f t="shared" si="44"/>
        <v>-9.0595324937035038E-2</v>
      </c>
      <c r="AD196">
        <f t="shared" si="45"/>
        <v>-0.12166171289057959</v>
      </c>
      <c r="AE196">
        <f t="shared" si="46"/>
        <v>-0.14212452351215132</v>
      </c>
      <c r="AF196">
        <f t="shared" si="47"/>
        <v>1.0022664930466663E-2</v>
      </c>
      <c r="AG196">
        <f t="shared" si="48"/>
        <v>-0.13738441215323571</v>
      </c>
      <c r="AH196">
        <f t="shared" si="49"/>
        <v>0.18731727566662859</v>
      </c>
      <c r="AI196">
        <f t="shared" si="50"/>
        <v>-4.6692893999212726E-2</v>
      </c>
      <c r="AJ196">
        <f t="shared" si="51"/>
        <v>2.6668421282550536E-2</v>
      </c>
      <c r="AK196">
        <f t="shared" si="52"/>
        <v>-8.4904753510834041E-2</v>
      </c>
      <c r="AL196">
        <f t="shared" si="53"/>
        <v>-8.3565634620660245E-2</v>
      </c>
      <c r="AM196">
        <f t="shared" si="54"/>
        <v>-9.3140781554334362E-2</v>
      </c>
    </row>
    <row r="197" spans="1:39" x14ac:dyDescent="0.2">
      <c r="A197" s="46">
        <v>42277</v>
      </c>
      <c r="B197">
        <v>2.5312812412935998E-2</v>
      </c>
      <c r="C197">
        <v>1.8883789849608999E-2</v>
      </c>
      <c r="D197">
        <v>1.8876729754120102E-2</v>
      </c>
      <c r="E197">
        <v>1.13701216498369E-2</v>
      </c>
      <c r="F197">
        <v>-4.5951755645301501E-4</v>
      </c>
      <c r="G197">
        <v>3.1890674885891999E-2</v>
      </c>
      <c r="H197">
        <v>3.3317463822810601E-3</v>
      </c>
      <c r="I197">
        <v>1.55430439215087E-3</v>
      </c>
      <c r="J197">
        <v>1.2343733933908E-2</v>
      </c>
      <c r="K197">
        <v>1.05839452458671E-2</v>
      </c>
      <c r="L197">
        <v>1.7457886676875901E-2</v>
      </c>
      <c r="M197" cm="1">
        <f t="array" ref="M197">SUMPRODUCT(B197:K197,TRANSPOSE(Weight_1))</f>
        <v>1.9223506614608619E-2</v>
      </c>
      <c r="N197" cm="1">
        <f t="array" ref="N197">SUMPRODUCT(B197:K197,TRANSPOSE(Weight_2))</f>
        <v>9.4264198792410221E-3</v>
      </c>
      <c r="O197">
        <f>SUMPRODUCT(B197:K197,Equally_Weight)</f>
        <v>1.3368834095014801E-2</v>
      </c>
      <c r="P197">
        <v>1.9075559999999998E-2</v>
      </c>
      <c r="Q197">
        <v>1.8803488840659102E-2</v>
      </c>
      <c r="R197">
        <v>2.0310494507975198E-2</v>
      </c>
      <c r="V197" s="46">
        <v>42277</v>
      </c>
      <c r="W197">
        <f t="shared" ref="W197:W260" si="55">(W196+1)*(1+B197) - 1</f>
        <v>0.20297370712624452</v>
      </c>
      <c r="X197">
        <f t="shared" ref="X197:X260" si="56">(X196+1)*(1+C197) - 1</f>
        <v>-6.490943252519088E-3</v>
      </c>
      <c r="Y197">
        <f t="shared" ref="Y197:Y260" si="57">(Y196+1)*(1+D197) - 1</f>
        <v>-2.7760266830776703E-2</v>
      </c>
      <c r="Z197">
        <f t="shared" ref="Z197:Z260" si="58">(Z196+1)*(1+E197) - 1</f>
        <v>1.1969605251599846E-2</v>
      </c>
      <c r="AA197">
        <f t="shared" ref="AA197:AA260" si="59">(AA196+1)*(1+F197) - 1</f>
        <v>-3.7065283839901153E-2</v>
      </c>
      <c r="AB197">
        <f t="shared" ref="AB197:AB260" si="60">(AB196+1)*(1+G197) - 1</f>
        <v>0.64939585816440704</v>
      </c>
      <c r="AC197">
        <f t="shared" ref="AC197:AC260" si="61">(AC196+1)*(1+H197) - 1</f>
        <v>-8.7565419200864469E-2</v>
      </c>
      <c r="AD197">
        <f t="shared" ref="AD197:AD260" si="62">(AD196+1)*(1+I197) - 1</f>
        <v>-0.12029650783313117</v>
      </c>
      <c r="AE197">
        <f t="shared" ref="AE197:AE260" si="63">(AE196+1)*(1+J197) - 1</f>
        <v>-0.13153513688196072</v>
      </c>
      <c r="AF197">
        <f t="shared" ref="AF197:AF260" si="64">(AF196+1)*(1+K197) - 1</f>
        <v>2.0712689513175508E-2</v>
      </c>
      <c r="AG197">
        <f t="shared" ref="AG197:AG260" si="65">(AG196+1)*(1+L197) - 1</f>
        <v>-0.12232496697490014</v>
      </c>
      <c r="AH197">
        <f t="shared" ref="AH197:AH260" si="66">(AH196+1)*(1+M197) - 1</f>
        <v>0.21014167716904519</v>
      </c>
      <c r="AI197">
        <f t="shared" ref="AI197:AI260" si="67">(AI196+1)*(1+N197) - 1</f>
        <v>-3.7706620944185087E-2</v>
      </c>
      <c r="AJ197">
        <f t="shared" ref="AJ197:AJ260" si="68">(AJ196+1)*(1+O197) - 1</f>
        <v>4.0393781077267876E-2</v>
      </c>
      <c r="AK197">
        <f t="shared" ref="AK197:AK260" si="69">(AK196+1)*(1+P197) - 1</f>
        <v>-6.7448799230715117E-2</v>
      </c>
      <c r="AL197">
        <f t="shared" ref="AL197:AL260" si="70">(AL196+1)*(1+Q197) - 1</f>
        <v>-6.6333471258053223E-2</v>
      </c>
      <c r="AM197">
        <f t="shared" ref="AM197:AM260" si="71">(AM196+1)*(1+R197) - 1</f>
        <v>-7.4722022378586939E-2</v>
      </c>
    </row>
    <row r="198" spans="1:39" x14ac:dyDescent="0.2">
      <c r="A198" s="46">
        <v>42278</v>
      </c>
      <c r="B198">
        <v>5.6863651339786802E-3</v>
      </c>
      <c r="C198">
        <v>7.3806612172466696E-3</v>
      </c>
      <c r="D198">
        <v>7.9077594152343594E-3</v>
      </c>
      <c r="E198">
        <v>-6.5277142750459396E-3</v>
      </c>
      <c r="F198">
        <v>-1.26408231419385E-2</v>
      </c>
      <c r="G198">
        <v>1.7249713418910601E-2</v>
      </c>
      <c r="H198">
        <v>-1.9281687419009301E-3</v>
      </c>
      <c r="I198">
        <v>-6.8423230704022196E-3</v>
      </c>
      <c r="J198">
        <v>-3.9876459970132798E-3</v>
      </c>
      <c r="K198">
        <v>1.4358009774387301E-2</v>
      </c>
      <c r="L198">
        <v>-3.3112582781457101E-3</v>
      </c>
      <c r="M198" cm="1">
        <f t="array" ref="M198">SUMPRODUCT(B198:K198,TRANSPOSE(Weight_1))</f>
        <v>5.9445671988674273E-3</v>
      </c>
      <c r="N198" cm="1">
        <f t="array" ref="N198">SUMPRODUCT(B198:K198,TRANSPOSE(Weight_2))</f>
        <v>-2.9888785389108725E-3</v>
      </c>
      <c r="O198">
        <f>SUMPRODUCT(B198:K198,Equally_Weight)</f>
        <v>2.065583373345674E-3</v>
      </c>
      <c r="P198">
        <v>1.9738799999999999E-3</v>
      </c>
      <c r="Q198">
        <v>1.8063884296084501E-3</v>
      </c>
      <c r="R198">
        <v>3.8307879033072601E-3</v>
      </c>
      <c r="V198" s="46">
        <v>42278</v>
      </c>
      <c r="W198">
        <f t="shared" si="55"/>
        <v>0.20981425487154026</v>
      </c>
      <c r="X198">
        <f t="shared" si="56"/>
        <v>8.4181051160037157E-4</v>
      </c>
      <c r="Y198">
        <f t="shared" si="57"/>
        <v>-2.007202892694282E-2</v>
      </c>
      <c r="Z198">
        <f t="shared" si="58"/>
        <v>5.3637568134863312E-3</v>
      </c>
      <c r="AA198">
        <f t="shared" si="59"/>
        <v>-4.9237571284113657E-2</v>
      </c>
      <c r="AB198">
        <f t="shared" si="60"/>
        <v>0.67784746403208129</v>
      </c>
      <c r="AC198">
        <f t="shared" si="61"/>
        <v>-8.9324747038590835E-2</v>
      </c>
      <c r="AD198">
        <f t="shared" si="62"/>
        <v>-0.12631572333269792</v>
      </c>
      <c r="AE198">
        <f t="shared" si="63"/>
        <v>-0.13499826731692011</v>
      </c>
      <c r="AF198">
        <f t="shared" si="64"/>
        <v>3.536809228604687E-2</v>
      </c>
      <c r="AG198">
        <f t="shared" si="65"/>
        <v>-0.12523117569352626</v>
      </c>
      <c r="AH198">
        <f t="shared" si="66"/>
        <v>0.21733544568912655</v>
      </c>
      <c r="AI198">
        <f t="shared" si="67"/>
        <v>-4.0582798972981005E-2</v>
      </c>
      <c r="AJ198">
        <f t="shared" si="68"/>
        <v>4.2542801173193201E-2</v>
      </c>
      <c r="AK198">
        <f t="shared" si="69"/>
        <v>-6.560805506654066E-2</v>
      </c>
      <c r="AL198">
        <f t="shared" si="70"/>
        <v>-6.4646906843421115E-2</v>
      </c>
      <c r="AM198">
        <f t="shared" si="71"/>
        <v>-7.1177478694718244E-2</v>
      </c>
    </row>
    <row r="199" spans="1:39" x14ac:dyDescent="0.2">
      <c r="A199" s="46">
        <v>42279</v>
      </c>
      <c r="B199">
        <v>2.3348894446066901E-2</v>
      </c>
      <c r="C199">
        <v>-2.7877904425151999E-3</v>
      </c>
      <c r="D199">
        <v>2.15198733047401E-2</v>
      </c>
      <c r="E199">
        <v>7.3004126090474497E-3</v>
      </c>
      <c r="F199">
        <v>-2.7933503725422401E-3</v>
      </c>
      <c r="G199">
        <v>2.26993547189255E-2</v>
      </c>
      <c r="H199">
        <v>8.1572099315425604E-3</v>
      </c>
      <c r="I199">
        <v>1.70456595758532E-2</v>
      </c>
      <c r="J199">
        <v>-3.84994224499224E-4</v>
      </c>
      <c r="K199">
        <v>3.6303049957157198E-2</v>
      </c>
      <c r="L199">
        <v>1.47991543340382E-2</v>
      </c>
      <c r="M199" cm="1">
        <f t="array" ref="M199">SUMPRODUCT(B199:K199,TRANSPOSE(Weight_1))</f>
        <v>1.240600526482416E-2</v>
      </c>
      <c r="N199" cm="1">
        <f t="array" ref="N199">SUMPRODUCT(B199:K199,TRANSPOSE(Weight_2))</f>
        <v>6.8665271279838595E-3</v>
      </c>
      <c r="O199">
        <f>SUMPRODUCT(B199:K199,Equally_Weight)</f>
        <v>1.3040831950377623E-2</v>
      </c>
      <c r="P199">
        <v>1.431529E-2</v>
      </c>
      <c r="Q199">
        <v>1.47049113117379E-2</v>
      </c>
      <c r="R199">
        <v>1.20593458355899E-2</v>
      </c>
      <c r="V199" s="46">
        <v>42279</v>
      </c>
      <c r="W199">
        <f t="shared" si="55"/>
        <v>0.238062080207883</v>
      </c>
      <c r="X199">
        <f t="shared" si="56"/>
        <v>-1.9483267222134559E-3</v>
      </c>
      <c r="Y199">
        <f t="shared" si="57"/>
        <v>1.0158968583204864E-3</v>
      </c>
      <c r="Z199">
        <f t="shared" si="58"/>
        <v>1.2703327060406888E-2</v>
      </c>
      <c r="AA199">
        <f t="shared" si="59"/>
        <v>-5.1893383868566345E-2</v>
      </c>
      <c r="AB199">
        <f t="shared" si="60"/>
        <v>0.7159335187823952</v>
      </c>
      <c r="AC199">
        <f t="shared" si="61"/>
        <v>-8.1896177820724003E-2</v>
      </c>
      <c r="AD199">
        <f t="shared" si="62"/>
        <v>-0.11142319857585148</v>
      </c>
      <c r="AE199">
        <f t="shared" si="63"/>
        <v>-0.13533128798818495</v>
      </c>
      <c r="AF199">
        <f t="shared" si="64"/>
        <v>7.2955111864353883E-2</v>
      </c>
      <c r="AG199">
        <f t="shared" si="65"/>
        <v>-0.11228533685600961</v>
      </c>
      <c r="AH199">
        <f t="shared" si="66"/>
        <v>0.23243771563740268</v>
      </c>
      <c r="AI199">
        <f t="shared" si="67"/>
        <v>-3.3994934735074533E-2</v>
      </c>
      <c r="AJ199">
        <f t="shared" si="68"/>
        <v>5.6138426644368744E-2</v>
      </c>
      <c r="AK199">
        <f t="shared" si="69"/>
        <v>-5.2231963401154102E-2</v>
      </c>
      <c r="AL199">
        <f t="shared" si="70"/>
        <v>-5.0892622563393886E-2</v>
      </c>
      <c r="AM199">
        <f t="shared" si="71"/>
        <v>-5.9976486690413222E-2</v>
      </c>
    </row>
    <row r="200" spans="1:39" x14ac:dyDescent="0.2">
      <c r="A200" s="46">
        <v>42282</v>
      </c>
      <c r="B200">
        <v>2.2359552899985102E-2</v>
      </c>
      <c r="C200">
        <v>1.9898001201780199E-2</v>
      </c>
      <c r="D200">
        <v>2.32610136357187E-2</v>
      </c>
      <c r="E200">
        <v>3.6239387346963499E-3</v>
      </c>
      <c r="F200">
        <v>2.70776874079257E-2</v>
      </c>
      <c r="G200">
        <v>2.0918644811799499E-2</v>
      </c>
      <c r="H200">
        <v>8.8362133141657306E-3</v>
      </c>
      <c r="I200">
        <v>2.1787731467237802E-2</v>
      </c>
      <c r="J200">
        <v>1.9641092319139599E-2</v>
      </c>
      <c r="K200">
        <v>-4.1778242615798603E-3</v>
      </c>
      <c r="L200">
        <v>2.08333333333332E-2</v>
      </c>
      <c r="M200" cm="1">
        <f t="array" ref="M200">SUMPRODUCT(B200:K200,TRANSPOSE(Weight_1))</f>
        <v>2.1042047341430295E-2</v>
      </c>
      <c r="N200" cm="1">
        <f t="array" ref="N200">SUMPRODUCT(B200:K200,TRANSPOSE(Weight_2))</f>
        <v>1.738888372856354E-2</v>
      </c>
      <c r="O200">
        <f>SUMPRODUCT(B200:K200,Equally_Weight)</f>
        <v>1.6322605153086884E-2</v>
      </c>
      <c r="P200">
        <v>1.8289840000000002E-2</v>
      </c>
      <c r="Q200">
        <v>1.8202258884638001E-2</v>
      </c>
      <c r="R200">
        <v>1.8890817793208999E-2</v>
      </c>
      <c r="V200" s="46">
        <v>42282</v>
      </c>
      <c r="W200">
        <f t="shared" si="55"/>
        <v>0.26574459478375689</v>
      </c>
      <c r="X200">
        <f t="shared" si="56"/>
        <v>1.7910906672106597E-2</v>
      </c>
      <c r="Y200">
        <f t="shared" si="57"/>
        <v>2.430054128471304E-2</v>
      </c>
      <c r="Z200">
        <f t="shared" si="58"/>
        <v>1.6373301874097024E-2</v>
      </c>
      <c r="AA200">
        <f t="shared" si="59"/>
        <v>-2.6220849287573178E-2</v>
      </c>
      <c r="AB200">
        <f t="shared" si="60"/>
        <v>0.75182852258246546</v>
      </c>
      <c r="AC200">
        <f t="shared" si="61"/>
        <v>-7.3783616603397051E-2</v>
      </c>
      <c r="AD200">
        <f t="shared" si="62"/>
        <v>-9.2063125838404924E-2</v>
      </c>
      <c r="AE200">
        <f t="shared" si="63"/>
        <v>-0.1183482499900893</v>
      </c>
      <c r="AF200">
        <f t="shared" si="64"/>
        <v>6.8472493966420744E-2</v>
      </c>
      <c r="AG200">
        <f t="shared" si="65"/>
        <v>-9.3791281373843183E-2</v>
      </c>
      <c r="AH200">
        <f t="shared" si="66"/>
        <v>0.25837072839520925</v>
      </c>
      <c r="AI200">
        <f t="shared" si="67"/>
        <v>-1.7197184973979263E-2</v>
      </c>
      <c r="AJ200">
        <f t="shared" si="68"/>
        <v>7.3377357169487123E-2</v>
      </c>
      <c r="AK200">
        <f t="shared" si="69"/>
        <v>-3.4897437654647034E-2</v>
      </c>
      <c r="AL200">
        <f t="shared" si="70"/>
        <v>-3.3616724369972983E-2</v>
      </c>
      <c r="AM200">
        <f t="shared" si="71"/>
        <v>-4.2218673779149674E-2</v>
      </c>
    </row>
    <row r="201" spans="1:39" x14ac:dyDescent="0.2">
      <c r="A201" s="46">
        <v>42283</v>
      </c>
      <c r="B201" s="1">
        <v>-5.9519455365197803E-5</v>
      </c>
      <c r="C201">
        <v>4.8385163848396702E-4</v>
      </c>
      <c r="D201">
        <v>2.5733979801085801E-3</v>
      </c>
      <c r="E201">
        <v>4.7842610755577299E-3</v>
      </c>
      <c r="F201">
        <v>1.36360784774791E-3</v>
      </c>
      <c r="G201">
        <v>-1.1403789527948601E-2</v>
      </c>
      <c r="H201">
        <v>-1.41408281535641E-2</v>
      </c>
      <c r="I201">
        <v>-3.6221627772646801E-3</v>
      </c>
      <c r="J201">
        <v>-8.9892914149661794E-3</v>
      </c>
      <c r="K201">
        <v>-3.3726068195607403E-2</v>
      </c>
      <c r="L201">
        <v>-1.4577259475217999E-3</v>
      </c>
      <c r="M201" cm="1">
        <f t="array" ref="M201">SUMPRODUCT(B201:K201,TRANSPOSE(Weight_1))</f>
        <v>-3.1209396835267353E-3</v>
      </c>
      <c r="N201" cm="1">
        <f t="array" ref="N201">SUMPRODUCT(B201:K201,TRANSPOSE(Weight_2))</f>
        <v>-7.4811135671989833E-3</v>
      </c>
      <c r="O201">
        <f>SUMPRODUCT(B201:K201,Equally_Weight)</f>
        <v>-6.2736540982817977E-3</v>
      </c>
      <c r="P201">
        <v>-3.5882000000000002E-3</v>
      </c>
      <c r="Q201">
        <v>-3.9334257074840001E-3</v>
      </c>
      <c r="R201">
        <v>2.1313107255615999E-3</v>
      </c>
      <c r="V201" s="46">
        <v>42283</v>
      </c>
      <c r="W201">
        <f t="shared" si="55"/>
        <v>0.2656692583548439</v>
      </c>
      <c r="X201">
        <f t="shared" si="56"/>
        <v>1.8403424532130508E-2</v>
      </c>
      <c r="Y201">
        <f t="shared" si="57"/>
        <v>2.6936474228679286E-2</v>
      </c>
      <c r="Z201">
        <f t="shared" si="58"/>
        <v>2.1235897100489343E-2</v>
      </c>
      <c r="AA201">
        <f t="shared" si="59"/>
        <v>-2.4892996395688427E-2</v>
      </c>
      <c r="AB201">
        <f t="shared" si="60"/>
        <v>0.73185103882187774</v>
      </c>
      <c r="AC201">
        <f t="shared" si="61"/>
        <v>-8.6881083314023999E-2</v>
      </c>
      <c r="AD201">
        <f t="shared" si="62"/>
        <v>-9.5351820988099134E-2</v>
      </c>
      <c r="AE201">
        <f t="shared" si="63"/>
        <v>-0.12627367449744331</v>
      </c>
      <c r="AF201">
        <f t="shared" si="64"/>
        <v>3.2437117769778423E-2</v>
      </c>
      <c r="AG201">
        <f t="shared" si="65"/>
        <v>-9.5112285336855007E-2</v>
      </c>
      <c r="AH201">
        <f t="shared" si="66"/>
        <v>0.25444342925237207</v>
      </c>
      <c r="AI201">
        <f t="shared" si="67"/>
        <v>-2.4549644447351748E-2</v>
      </c>
      <c r="AJ201">
        <f t="shared" si="68"/>
        <v>6.6643358913677897E-2</v>
      </c>
      <c r="AK201">
        <f t="shared" si="69"/>
        <v>-3.8360418668854646E-2</v>
      </c>
      <c r="AL201">
        <f t="shared" si="70"/>
        <v>-3.741792118961873E-2</v>
      </c>
      <c r="AM201">
        <f t="shared" si="71"/>
        <v>-4.0177344165832518E-2</v>
      </c>
    </row>
    <row r="202" spans="1:39" x14ac:dyDescent="0.2">
      <c r="A202" s="46">
        <v>42284</v>
      </c>
      <c r="B202">
        <v>-2.44180604590082E-3</v>
      </c>
      <c r="C202">
        <v>1.2891488301078799E-3</v>
      </c>
      <c r="D202">
        <v>1.06918934256694E-3</v>
      </c>
      <c r="E202">
        <v>-4.7614809077884896E-3</v>
      </c>
      <c r="F202">
        <v>8.1616340222845293E-3</v>
      </c>
      <c r="G202">
        <v>8.2980243631893807E-3</v>
      </c>
      <c r="H202">
        <v>1.6698679868515101E-2</v>
      </c>
      <c r="I202">
        <v>1.20034084993634E-2</v>
      </c>
      <c r="J202">
        <v>1.13574983355952E-2</v>
      </c>
      <c r="K202">
        <v>1.1189098172728699E-2</v>
      </c>
      <c r="L202">
        <v>9.0510948905109193E-3</v>
      </c>
      <c r="M202" cm="1">
        <f t="array" ref="M202">SUMPRODUCT(B202:K202,TRANSPOSE(Weight_1))</f>
        <v>4.8389794287716208E-3</v>
      </c>
      <c r="N202" cm="1">
        <f t="array" ref="N202">SUMPRODUCT(B202:K202,TRANSPOSE(Weight_2))</f>
        <v>9.2460783739316266E-3</v>
      </c>
      <c r="O202">
        <f>SUMPRODUCT(B202:K202,Equally_Weight)</f>
        <v>6.2863394480661833E-3</v>
      </c>
      <c r="P202">
        <v>8.0356300000000002E-3</v>
      </c>
      <c r="Q202">
        <v>8.4244081659610101E-3</v>
      </c>
      <c r="R202">
        <v>7.6113054394324397E-3</v>
      </c>
      <c r="V202" s="46">
        <v>42284</v>
      </c>
      <c r="W202">
        <f t="shared" si="55"/>
        <v>0.26257873950768218</v>
      </c>
      <c r="X202">
        <f t="shared" si="56"/>
        <v>1.9716298115443953E-2</v>
      </c>
      <c r="Y202">
        <f t="shared" si="57"/>
        <v>2.8034463762417916E-2</v>
      </c>
      <c r="Z202">
        <f t="shared" si="58"/>
        <v>1.6373301874097024E-2</v>
      </c>
      <c r="AA202">
        <f t="shared" si="59"/>
        <v>-1.6934529899703565E-2</v>
      </c>
      <c r="AB202">
        <f t="shared" si="60"/>
        <v>0.74622198093543646</v>
      </c>
      <c r="AC202">
        <f t="shared" si="61"/>
        <v>-7.163320284239949E-2</v>
      </c>
      <c r="AD202">
        <f t="shared" si="62"/>
        <v>-8.4492959347214014E-2</v>
      </c>
      <c r="AE202">
        <f t="shared" si="63"/>
        <v>-0.11635032920978228</v>
      </c>
      <c r="AF202">
        <f t="shared" si="64"/>
        <v>4.398915803767367E-2</v>
      </c>
      <c r="AG202">
        <f t="shared" si="65"/>
        <v>-8.6922060766181253E-2</v>
      </c>
      <c r="AH202">
        <f t="shared" si="66"/>
        <v>0.26051365520108183</v>
      </c>
      <c r="AI202">
        <f t="shared" si="67"/>
        <v>-1.5530554010032449E-2</v>
      </c>
      <c r="AJ202">
        <f t="shared" si="68"/>
        <v>7.3348641137834791E-2</v>
      </c>
      <c r="AK202">
        <f t="shared" si="69"/>
        <v>-3.063303879992274E-2</v>
      </c>
      <c r="AL202">
        <f t="shared" si="70"/>
        <v>-2.9308736864480878E-2</v>
      </c>
      <c r="AM202">
        <f t="shared" si="71"/>
        <v>-3.2871840764591376E-2</v>
      </c>
    </row>
    <row r="203" spans="1:39" x14ac:dyDescent="0.2">
      <c r="A203" s="46">
        <v>42285</v>
      </c>
      <c r="B203">
        <v>-4.4776119402984904E-3</v>
      </c>
      <c r="C203">
        <v>0</v>
      </c>
      <c r="D203">
        <v>1.38891124541413E-2</v>
      </c>
      <c r="E203">
        <v>-1.15544615627182E-2</v>
      </c>
      <c r="F203">
        <v>8.6662493424536306E-3</v>
      </c>
      <c r="G203">
        <v>-1.6201109453669201E-2</v>
      </c>
      <c r="H203">
        <v>1.05310942318093E-3</v>
      </c>
      <c r="I203">
        <v>1.3149047076836E-2</v>
      </c>
      <c r="J203">
        <v>8.0645717763447797E-3</v>
      </c>
      <c r="K203">
        <v>-6.6078743836406296E-4</v>
      </c>
      <c r="L203">
        <v>8.3912037037037202E-3</v>
      </c>
      <c r="M203" cm="1">
        <f t="array" ref="M203">SUMPRODUCT(B203:K203,TRANSPOSE(Weight_1))</f>
        <v>-2.7407015230411754E-3</v>
      </c>
      <c r="N203" cm="1">
        <f t="array" ref="N203">SUMPRODUCT(B203:K203,TRANSPOSE(Weight_2))</f>
        <v>3.5990435698574881E-3</v>
      </c>
      <c r="O203">
        <f>SUMPRODUCT(B203:K203,Equally_Weight)</f>
        <v>1.1928119677906686E-3</v>
      </c>
      <c r="P203">
        <v>8.8184400000000003E-3</v>
      </c>
      <c r="Q203">
        <v>8.73227552904598E-3</v>
      </c>
      <c r="R203">
        <v>6.1083660423231203E-3</v>
      </c>
      <c r="V203" s="46">
        <v>42285</v>
      </c>
      <c r="W203">
        <f t="shared" si="55"/>
        <v>0.25692540186809554</v>
      </c>
      <c r="X203">
        <f t="shared" si="56"/>
        <v>1.9716298115443953E-2</v>
      </c>
      <c r="Y203">
        <f t="shared" si="57"/>
        <v>4.2312950036347052E-2</v>
      </c>
      <c r="Z203">
        <f t="shared" si="58"/>
        <v>4.6296556242197973E-3</v>
      </c>
      <c r="AA203">
        <f t="shared" si="59"/>
        <v>-8.4150394158579722E-3</v>
      </c>
      <c r="AB203">
        <f t="shared" si="60"/>
        <v>0.71793124749189841</v>
      </c>
      <c r="AC203">
        <f t="shared" si="61"/>
        <v>-7.0655531020144546E-2</v>
      </c>
      <c r="AD203">
        <f t="shared" si="62"/>
        <v>-7.2454914170495655E-2</v>
      </c>
      <c r="AE203">
        <f t="shared" si="63"/>
        <v>-0.10922407301455117</v>
      </c>
      <c r="AF203">
        <f t="shared" si="64"/>
        <v>4.3299303116254073E-2</v>
      </c>
      <c r="AG203">
        <f t="shared" si="65"/>
        <v>-7.9260237780712228E-2</v>
      </c>
      <c r="AH203">
        <f t="shared" si="66"/>
        <v>0.25705896350645796</v>
      </c>
      <c r="AI203">
        <f t="shared" si="67"/>
        <v>-1.19874055807212E-2</v>
      </c>
      <c r="AJ203">
        <f t="shared" si="68"/>
        <v>7.4628944242595807E-2</v>
      </c>
      <c r="AK203">
        <f t="shared" si="69"/>
        <v>-2.2084734414597573E-2</v>
      </c>
      <c r="AL203">
        <f t="shared" si="70"/>
        <v>-2.0832393301143837E-2</v>
      </c>
      <c r="AM203">
        <f t="shared" si="71"/>
        <v>-2.6964267958143329E-2</v>
      </c>
    </row>
    <row r="204" spans="1:39" x14ac:dyDescent="0.2">
      <c r="A204" s="46">
        <v>42286</v>
      </c>
      <c r="B204">
        <v>6.3568069480883704E-3</v>
      </c>
      <c r="C204">
        <v>-3.2191136078843999E-3</v>
      </c>
      <c r="D204">
        <v>-7.1653955069844698E-3</v>
      </c>
      <c r="E204">
        <v>2.3926999777499101E-2</v>
      </c>
      <c r="F204">
        <v>-1.5828626894620599E-3</v>
      </c>
      <c r="G204">
        <v>1.24540756675248E-2</v>
      </c>
      <c r="H204">
        <v>3.0498979173663099E-3</v>
      </c>
      <c r="I204">
        <v>2.8097559213211502E-3</v>
      </c>
      <c r="J204">
        <v>-5.3831866968457797E-3</v>
      </c>
      <c r="K204">
        <v>1.53696188311589E-2</v>
      </c>
      <c r="L204">
        <v>-2.8694404591100798E-4</v>
      </c>
      <c r="M204" cm="1">
        <f t="array" ref="M204">SUMPRODUCT(B204:K204,TRANSPOSE(Weight_1))</f>
        <v>4.6437463623843636E-3</v>
      </c>
      <c r="N204" cm="1">
        <f t="array" ref="N204">SUMPRODUCT(B204:K204,TRANSPOSE(Weight_2))</f>
        <v>1.1928168440589078E-3</v>
      </c>
      <c r="O204">
        <f>SUMPRODUCT(B204:K204,Equally_Weight)</f>
        <v>4.6616596561781928E-3</v>
      </c>
      <c r="P204">
        <v>7.2510999999999995E-4</v>
      </c>
      <c r="Q204">
        <v>8.9243480661327303E-4</v>
      </c>
      <c r="R204">
        <v>6.1313921265711002E-3</v>
      </c>
      <c r="V204" s="46">
        <v>42286</v>
      </c>
      <c r="W204">
        <f t="shared" si="55"/>
        <v>0.26491543399591944</v>
      </c>
      <c r="X204">
        <f t="shared" si="56"/>
        <v>1.643371550399908E-2</v>
      </c>
      <c r="Y204">
        <f t="shared" si="57"/>
        <v>3.484436550728498E-2</v>
      </c>
      <c r="Z204">
        <f t="shared" si="58"/>
        <v>2.8667429170809555E-2</v>
      </c>
      <c r="AA204">
        <f t="shared" si="59"/>
        <v>-9.9845822533982664E-3</v>
      </c>
      <c r="AB204">
        <f t="shared" si="60"/>
        <v>0.73932649323976785</v>
      </c>
      <c r="AC204">
        <f t="shared" si="61"/>
        <v>-6.7821125259686976E-2</v>
      </c>
      <c r="AD204">
        <f t="shared" si="62"/>
        <v>-6.9848738873293903E-2</v>
      </c>
      <c r="AE204">
        <f t="shared" si="63"/>
        <v>-0.11401928613456969</v>
      </c>
      <c r="AF204">
        <f t="shared" si="64"/>
        <v>5.9334415731964629E-2</v>
      </c>
      <c r="AG204">
        <f t="shared" si="65"/>
        <v>-7.9524438573314593E-2</v>
      </c>
      <c r="AH204">
        <f t="shared" si="66"/>
        <v>0.26289642649554357</v>
      </c>
      <c r="AI204">
        <f t="shared" si="67"/>
        <v>-1.0808887515955545E-2</v>
      </c>
      <c r="AJ204">
        <f t="shared" si="68"/>
        <v>7.9638498637332855E-2</v>
      </c>
      <c r="AK204">
        <f t="shared" si="69"/>
        <v>-2.1375638276368902E-2</v>
      </c>
      <c r="AL204">
        <f t="shared" si="70"/>
        <v>-1.9958550047417534E-2</v>
      </c>
      <c r="AM204">
        <f t="shared" si="71"/>
        <v>-2.0998204331829529E-2</v>
      </c>
    </row>
    <row r="205" spans="1:39" x14ac:dyDescent="0.2">
      <c r="A205" s="46">
        <v>42289</v>
      </c>
      <c r="B205">
        <v>7.7319625125344899E-3</v>
      </c>
      <c r="C205">
        <v>-3.3908141098656299E-3</v>
      </c>
      <c r="D205">
        <v>-2.3349207375837899E-3</v>
      </c>
      <c r="E205">
        <v>-4.6379780015063298E-3</v>
      </c>
      <c r="F205">
        <v>3.1705284760707901E-3</v>
      </c>
      <c r="G205">
        <v>1.9247897153384898E-2</v>
      </c>
      <c r="H205">
        <v>6.5008804428434699E-3</v>
      </c>
      <c r="I205">
        <v>1.06720917157554E-3</v>
      </c>
      <c r="J205">
        <v>2.7812908410331698E-3</v>
      </c>
      <c r="K205">
        <v>2.0670370090993501E-2</v>
      </c>
      <c r="L205">
        <v>-8.6107921928824105E-4</v>
      </c>
      <c r="M205" cm="1">
        <f t="array" ref="M205">SUMPRODUCT(B205:K205,TRANSPOSE(Weight_1))</f>
        <v>6.7143983474713389E-3</v>
      </c>
      <c r="N205" cm="1">
        <f t="array" ref="N205">SUMPRODUCT(B205:K205,TRANSPOSE(Weight_2))</f>
        <v>5.1807732536999756E-3</v>
      </c>
      <c r="O205">
        <f>SUMPRODUCT(B205:K205,Equally_Weight)</f>
        <v>5.0806425839480113E-3</v>
      </c>
      <c r="P205">
        <v>1.2754800000000001E-3</v>
      </c>
      <c r="Q205">
        <v>8.2023829141397698E-4</v>
      </c>
      <c r="R205">
        <v>3.70421264570541E-4</v>
      </c>
      <c r="V205" s="46">
        <v>42289</v>
      </c>
      <c r="W205">
        <f t="shared" si="55"/>
        <v>0.27469571271310222</v>
      </c>
      <c r="X205">
        <f t="shared" si="56"/>
        <v>1.2987177719725018E-2</v>
      </c>
      <c r="Y205">
        <f t="shared" si="57"/>
        <v>3.2428085938090323E-2</v>
      </c>
      <c r="Z205">
        <f t="shared" si="58"/>
        <v>2.3896492263449254E-2</v>
      </c>
      <c r="AA205">
        <f t="shared" si="59"/>
        <v>-6.8457101796834952E-3</v>
      </c>
      <c r="AB205">
        <f t="shared" si="60"/>
        <v>0.77280487069780457</v>
      </c>
      <c r="AC205">
        <f t="shared" si="61"/>
        <v>-6.1761141843655887E-2</v>
      </c>
      <c r="AD205">
        <f t="shared" si="62"/>
        <v>-6.8856072916466893E-2</v>
      </c>
      <c r="AE205">
        <f t="shared" si="63"/>
        <v>-0.11155511608976376</v>
      </c>
      <c r="AF205">
        <f t="shared" si="64"/>
        <v>8.1231250155270773E-2</v>
      </c>
      <c r="AG205">
        <f t="shared" si="65"/>
        <v>-8.0317040951121799E-2</v>
      </c>
      <c r="AH205">
        <f t="shared" si="66"/>
        <v>0.27137601617463281</v>
      </c>
      <c r="AI205">
        <f t="shared" si="67"/>
        <v>-5.684112657600493E-3</v>
      </c>
      <c r="AJ205">
        <f t="shared" si="68"/>
        <v>8.5123755968779413E-2</v>
      </c>
      <c r="AK205">
        <f t="shared" si="69"/>
        <v>-2.0127422475477497E-2</v>
      </c>
      <c r="AL205">
        <f t="shared" si="70"/>
        <v>-1.9154682522993571E-2</v>
      </c>
      <c r="AM205">
        <f t="shared" si="71"/>
        <v>-2.0635561248661283E-2</v>
      </c>
    </row>
    <row r="206" spans="1:39" x14ac:dyDescent="0.2">
      <c r="A206" s="46">
        <v>42290</v>
      </c>
      <c r="B206">
        <v>9.9640617763168092E-3</v>
      </c>
      <c r="C206">
        <v>-2.75443734883951E-3</v>
      </c>
      <c r="D206">
        <v>-2.34056443787278E-3</v>
      </c>
      <c r="E206">
        <v>1.7024937079095301E-3</v>
      </c>
      <c r="F206">
        <v>1.3542115408977601E-3</v>
      </c>
      <c r="G206">
        <v>-2.3446046304360598E-3</v>
      </c>
      <c r="H206">
        <v>-5.6254156042424503E-3</v>
      </c>
      <c r="I206">
        <v>-6.3306057452312504E-3</v>
      </c>
      <c r="J206">
        <v>-9.0704011277320494E-3</v>
      </c>
      <c r="K206">
        <v>-5.90007014936477E-3</v>
      </c>
      <c r="L206">
        <v>-7.46911806952044E-3</v>
      </c>
      <c r="M206" cm="1">
        <f t="array" ref="M206">SUMPRODUCT(B206:K206,TRANSPOSE(Weight_1))</f>
        <v>-1.2953611546443326E-3</v>
      </c>
      <c r="N206" cm="1">
        <f t="array" ref="N206">SUMPRODUCT(B206:K206,TRANSPOSE(Weight_2))</f>
        <v>-2.6636777328170502E-3</v>
      </c>
      <c r="O206">
        <f>SUMPRODUCT(B206:K206,Equally_Weight)</f>
        <v>-2.1345332018594771E-3</v>
      </c>
      <c r="P206">
        <v>-6.8253999999999997E-3</v>
      </c>
      <c r="Q206">
        <v>-7.12726655798567E-3</v>
      </c>
      <c r="R206">
        <v>-7.9551359002384397E-3</v>
      </c>
      <c r="V206" s="46">
        <v>42290</v>
      </c>
      <c r="W206">
        <f t="shared" si="55"/>
        <v>0.28739685954058181</v>
      </c>
      <c r="X206">
        <f t="shared" si="56"/>
        <v>1.0196968003518325E-2</v>
      </c>
      <c r="Y206">
        <f t="shared" si="57"/>
        <v>3.0011621475482642E-2</v>
      </c>
      <c r="Z206">
        <f t="shared" si="58"/>
        <v>2.5639669599078374E-2</v>
      </c>
      <c r="AA206">
        <f t="shared" si="59"/>
        <v>-5.5007691785167179E-3</v>
      </c>
      <c r="AB206">
        <f t="shared" si="60"/>
        <v>0.76864834418910699</v>
      </c>
      <c r="AC206">
        <f t="shared" si="61"/>
        <v>-6.7039125356835205E-2</v>
      </c>
      <c r="AD206">
        <f t="shared" si="62"/>
        <v>-7.4750778010899133E-2</v>
      </c>
      <c r="AE206">
        <f t="shared" si="63"/>
        <v>-0.11961366756671099</v>
      </c>
      <c r="AF206">
        <f t="shared" si="64"/>
        <v>7.4851909931669347E-2</v>
      </c>
      <c r="AG206">
        <f t="shared" si="65"/>
        <v>-8.718626155878384E-2</v>
      </c>
      <c r="AH206">
        <f t="shared" si="66"/>
        <v>0.26972912507033375</v>
      </c>
      <c r="AI206">
        <f t="shared" si="67"/>
        <v>-8.3326497461007065E-3</v>
      </c>
      <c r="AJ206">
        <f t="shared" si="68"/>
        <v>8.2807523283537465E-2</v>
      </c>
      <c r="AK206">
        <f t="shared" si="69"/>
        <v>-2.6815444766113306E-2</v>
      </c>
      <c r="AL206">
        <f t="shared" si="70"/>
        <v>-2.6145428552804328E-2</v>
      </c>
      <c r="AM206">
        <f t="shared" si="71"/>
        <v>-2.842653845478893E-2</v>
      </c>
    </row>
    <row r="207" spans="1:39" x14ac:dyDescent="0.2">
      <c r="A207" s="46">
        <v>42291</v>
      </c>
      <c r="B207">
        <v>-4.0400044420393303E-3</v>
      </c>
      <c r="C207">
        <v>-2.53451641714624E-2</v>
      </c>
      <c r="D207">
        <v>-4.4784090011560302E-3</v>
      </c>
      <c r="E207">
        <v>-1.4133520925078399E-2</v>
      </c>
      <c r="F207">
        <v>-8.3408766855486097E-3</v>
      </c>
      <c r="G207">
        <v>-7.4148426729683196E-3</v>
      </c>
      <c r="H207">
        <v>-9.6386496970356506E-3</v>
      </c>
      <c r="I207">
        <v>-5.29819345542648E-3</v>
      </c>
      <c r="J207">
        <v>-7.6405911715804404E-3</v>
      </c>
      <c r="K207">
        <v>-4.1708039635462903E-3</v>
      </c>
      <c r="L207">
        <v>-3.7626628075252402E-3</v>
      </c>
      <c r="M207" cm="1">
        <f t="array" ref="M207">SUMPRODUCT(B207:K207,TRANSPOSE(Weight_1))</f>
        <v>-1.0080515552049821E-2</v>
      </c>
      <c r="N207" cm="1">
        <f t="array" ref="N207">SUMPRODUCT(B207:K207,TRANSPOSE(Weight_2))</f>
        <v>-7.7171955131748859E-3</v>
      </c>
      <c r="O207">
        <f>SUMPRODUCT(B207:K207,Equally_Weight)</f>
        <v>-9.050105618584197E-3</v>
      </c>
      <c r="P207">
        <v>-4.7162999999999997E-3</v>
      </c>
      <c r="Q207">
        <v>-4.8274979752614897E-3</v>
      </c>
      <c r="R207">
        <v>-4.8522940032629204E-3</v>
      </c>
      <c r="V207" s="46">
        <v>42291</v>
      </c>
      <c r="W207">
        <f t="shared" si="55"/>
        <v>0.28219577050937028</v>
      </c>
      <c r="X207">
        <f t="shared" si="56"/>
        <v>-1.5406639996044413E-2</v>
      </c>
      <c r="Y207">
        <f t="shared" si="57"/>
        <v>2.5398808158571429E-2</v>
      </c>
      <c r="Z207">
        <f t="shared" si="58"/>
        <v>1.1143769867209441E-2</v>
      </c>
      <c r="AA207">
        <f t="shared" si="59"/>
        <v>-1.3795764626671647E-2</v>
      </c>
      <c r="AB207">
        <f t="shared" si="60"/>
        <v>0.75553409497313884</v>
      </c>
      <c r="AC207">
        <f t="shared" si="61"/>
        <v>-7.6031608408560714E-2</v>
      </c>
      <c r="AD207">
        <f t="shared" si="62"/>
        <v>-7.9652927383480177E-2</v>
      </c>
      <c r="AE207">
        <f t="shared" si="63"/>
        <v>-0.12634033960588087</v>
      </c>
      <c r="AF207">
        <f t="shared" si="64"/>
        <v>7.0368913325500992E-2</v>
      </c>
      <c r="AG207">
        <f t="shared" si="65"/>
        <v>-9.0620871862614694E-2</v>
      </c>
      <c r="AH207">
        <f t="shared" si="66"/>
        <v>0.25692960087817163</v>
      </c>
      <c r="AI207">
        <f t="shared" si="67"/>
        <v>-1.5985540572042045E-2</v>
      </c>
      <c r="AJ207">
        <f t="shared" si="68"/>
        <v>7.3008000833223896E-2</v>
      </c>
      <c r="AK207">
        <f t="shared" si="69"/>
        <v>-3.1405275083962847E-2</v>
      </c>
      <c r="AL207">
        <f t="shared" si="70"/>
        <v>-3.0846709524664839E-2</v>
      </c>
      <c r="AM207">
        <f t="shared" si="71"/>
        <v>-3.3140898535974128E-2</v>
      </c>
    </row>
    <row r="208" spans="1:39" x14ac:dyDescent="0.2">
      <c r="A208" s="46">
        <v>42292</v>
      </c>
      <c r="B208">
        <v>1.8533012278525399E-2</v>
      </c>
      <c r="C208">
        <v>3.1671765473486803E-2</v>
      </c>
      <c r="D208">
        <v>7.06928723722777E-3</v>
      </c>
      <c r="E208">
        <v>1.49715036112934E-2</v>
      </c>
      <c r="F208">
        <v>1.54580924994771E-2</v>
      </c>
      <c r="G208">
        <v>3.2321980799854703E-2</v>
      </c>
      <c r="H208">
        <v>2.7715982107939699E-2</v>
      </c>
      <c r="I208">
        <v>5.8657626335840698E-3</v>
      </c>
      <c r="J208">
        <v>1.9972637004577801E-2</v>
      </c>
      <c r="K208">
        <v>2.48068174557016E-2</v>
      </c>
      <c r="L208">
        <v>1.07495642068564E-2</v>
      </c>
      <c r="M208" cm="1">
        <f t="array" ref="M208">SUMPRODUCT(B208:K208,TRANSPOSE(Weight_1))</f>
        <v>2.2503837932235204E-2</v>
      </c>
      <c r="N208" cm="1">
        <f t="array" ref="N208">SUMPRODUCT(B208:K208,TRANSPOSE(Weight_2))</f>
        <v>2.0629271861495477E-2</v>
      </c>
      <c r="O208">
        <f>SUMPRODUCT(B208:K208,Equally_Weight)</f>
        <v>1.9838684110166836E-2</v>
      </c>
      <c r="P208">
        <v>1.485277E-2</v>
      </c>
      <c r="Q208">
        <v>1.4814262856830801E-2</v>
      </c>
      <c r="R208">
        <v>1.3768821725216301E-2</v>
      </c>
      <c r="V208" s="46">
        <v>42292</v>
      </c>
      <c r="W208">
        <f t="shared" si="55"/>
        <v>0.3059587204676939</v>
      </c>
      <c r="X208">
        <f t="shared" si="56"/>
        <v>1.5777169988753226E-2</v>
      </c>
      <c r="Y208">
        <f t="shared" si="57"/>
        <v>3.26476468661554E-2</v>
      </c>
      <c r="Z208">
        <f t="shared" si="58"/>
        <v>2.6282112469313113E-2</v>
      </c>
      <c r="AA208">
        <f t="shared" si="59"/>
        <v>1.4490716671053949E-3</v>
      </c>
      <c r="AB208">
        <f t="shared" si="60"/>
        <v>0.81227643428435092</v>
      </c>
      <c r="AC208">
        <f t="shared" si="61"/>
        <v>-5.0422916998910439E-2</v>
      </c>
      <c r="AD208">
        <f t="shared" si="62"/>
        <v>-7.4254389914997665E-2</v>
      </c>
      <c r="AE208">
        <f t="shared" si="63"/>
        <v>-0.10889105234328633</v>
      </c>
      <c r="AF208">
        <f t="shared" si="64"/>
        <v>9.6921359568624466E-2</v>
      </c>
      <c r="AG208">
        <f t="shared" si="65"/>
        <v>-8.084544253632675E-2</v>
      </c>
      <c r="AH208">
        <f t="shared" si="66"/>
        <v>0.28521534090856293</v>
      </c>
      <c r="AI208">
        <f t="shared" si="67"/>
        <v>4.3139612271398953E-3</v>
      </c>
      <c r="AJ208">
        <f t="shared" si="68"/>
        <v>9.4295067609435845E-2</v>
      </c>
      <c r="AK208">
        <f t="shared" si="69"/>
        <v>-1.7018960411571582E-2</v>
      </c>
      <c r="AL208">
        <f t="shared" si="70"/>
        <v>-1.6489417931000672E-2</v>
      </c>
      <c r="AM208">
        <f t="shared" si="71"/>
        <v>-1.9828387934513136E-2</v>
      </c>
    </row>
    <row r="209" spans="1:39" x14ac:dyDescent="0.2">
      <c r="A209" s="46">
        <v>42293</v>
      </c>
      <c r="B209">
        <v>3.31878983023381E-3</v>
      </c>
      <c r="C209">
        <v>8.7254122145210503E-3</v>
      </c>
      <c r="D209">
        <v>1.0635894058778199E-2</v>
      </c>
      <c r="E209">
        <v>-7.3306025448913702E-3</v>
      </c>
      <c r="F209">
        <v>6.7155077572267298E-4</v>
      </c>
      <c r="G209">
        <v>1.47927019559486E-2</v>
      </c>
      <c r="H209">
        <v>1.1219705193473E-2</v>
      </c>
      <c r="I209">
        <v>-3.28461894776455E-3</v>
      </c>
      <c r="J209" s="1">
        <v>7.4697358803943405E-5</v>
      </c>
      <c r="K209">
        <v>1.3675005819129201E-2</v>
      </c>
      <c r="L209">
        <v>4.5990227076746397E-3</v>
      </c>
      <c r="M209" cm="1">
        <f t="array" ref="M209">SUMPRODUCT(B209:K209,TRANSPOSE(Weight_1))</f>
        <v>8.3920640820956596E-3</v>
      </c>
      <c r="N209" cm="1">
        <f t="array" ref="N209">SUMPRODUCT(B209:K209,TRANSPOSE(Weight_2))</f>
        <v>3.6935685056833437E-3</v>
      </c>
      <c r="O209">
        <f>SUMPRODUCT(B209:K209,Equally_Weight)</f>
        <v>5.2498535713954558E-3</v>
      </c>
      <c r="P209">
        <v>4.5704700000000001E-3</v>
      </c>
      <c r="Q209">
        <v>4.0959443372390299E-3</v>
      </c>
      <c r="R209">
        <v>4.6426418899967398E-3</v>
      </c>
      <c r="V209" s="46">
        <v>42293</v>
      </c>
      <c r="W209">
        <f t="shared" si="55"/>
        <v>0.31029292298788724</v>
      </c>
      <c r="X209">
        <f t="shared" si="56"/>
        <v>2.4640244515004683E-2</v>
      </c>
      <c r="Y209">
        <f t="shared" si="57"/>
        <v>4.3630777838270518E-2</v>
      </c>
      <c r="Z209">
        <f t="shared" si="58"/>
        <v>1.8758846203869028E-2</v>
      </c>
      <c r="AA209">
        <f t="shared" si="59"/>
        <v>2.1215955680302656E-3</v>
      </c>
      <c r="AB209">
        <f t="shared" si="60"/>
        <v>0.83908489943850872</v>
      </c>
      <c r="AC209">
        <f t="shared" si="61"/>
        <v>-3.9768942069160151E-2</v>
      </c>
      <c r="AD209">
        <f t="shared" si="62"/>
        <v>-7.7295111486692769E-2</v>
      </c>
      <c r="AE209">
        <f t="shared" si="63"/>
        <v>-0.10882448885848983</v>
      </c>
      <c r="AF209">
        <f t="shared" si="64"/>
        <v>0.11192176554385269</v>
      </c>
      <c r="AG209">
        <f t="shared" si="65"/>
        <v>-7.6618229854688691E-2</v>
      </c>
      <c r="AH209">
        <f t="shared" si="66"/>
        <v>0.29600095040875996</v>
      </c>
      <c r="AI209">
        <f t="shared" si="67"/>
        <v>8.0234636441465224E-3</v>
      </c>
      <c r="AJ209">
        <f t="shared" si="68"/>
        <v>0.10003995647828567</v>
      </c>
      <c r="AK209">
        <f t="shared" si="69"/>
        <v>-1.2526275059563829E-2</v>
      </c>
      <c r="AL209">
        <f t="shared" si="70"/>
        <v>-1.2461013331760529E-2</v>
      </c>
      <c r="AM209">
        <f t="shared" si="71"/>
        <v>-1.5277802148952246E-2</v>
      </c>
    </row>
    <row r="210" spans="1:39" x14ac:dyDescent="0.2">
      <c r="A210" s="46">
        <v>42296</v>
      </c>
      <c r="B210">
        <v>6.6588115314414296E-3</v>
      </c>
      <c r="C210">
        <v>-3.36386868454929E-3</v>
      </c>
      <c r="D210">
        <v>2.3153514319560402E-3</v>
      </c>
      <c r="E210">
        <v>6.2140024601886603E-3</v>
      </c>
      <c r="F210">
        <v>0</v>
      </c>
      <c r="G210">
        <v>4.1874248502780098E-3</v>
      </c>
      <c r="H210">
        <v>-3.0535044167255801E-3</v>
      </c>
      <c r="I210">
        <v>-4.7072128201152098E-3</v>
      </c>
      <c r="J210">
        <v>-1.4199420437404E-3</v>
      </c>
      <c r="K210">
        <v>9.1486952651465003E-3</v>
      </c>
      <c r="L210">
        <v>-1.7167381974249E-3</v>
      </c>
      <c r="M210" cm="1">
        <f t="array" ref="M210">SUMPRODUCT(B210:K210,TRANSPOSE(Weight_1))</f>
        <v>2.0988113364064842E-3</v>
      </c>
      <c r="N210" cm="1">
        <f t="array" ref="N210">SUMPRODUCT(B210:K210,TRANSPOSE(Weight_2))</f>
        <v>5.6678756273006862E-4</v>
      </c>
      <c r="O210">
        <f>SUMPRODUCT(B210:K210,Equally_Weight)</f>
        <v>1.5979757573880162E-3</v>
      </c>
      <c r="P210">
        <v>2.7054999999999999E-4</v>
      </c>
      <c r="Q210">
        <v>3.0968276581377902E-4</v>
      </c>
      <c r="R210">
        <v>-2.1561581182619701E-3</v>
      </c>
      <c r="V210" s="46">
        <v>42296</v>
      </c>
      <c r="W210">
        <f t="shared" si="55"/>
        <v>0.31901791661304513</v>
      </c>
      <c r="X210">
        <f t="shared" si="56"/>
        <v>2.1193489283551692E-2</v>
      </c>
      <c r="Y210">
        <f t="shared" si="57"/>
        <v>4.6047149854171687E-2</v>
      </c>
      <c r="Z210">
        <f t="shared" si="58"/>
        <v>2.5089416180518853E-2</v>
      </c>
      <c r="AA210">
        <f t="shared" si="59"/>
        <v>2.1215955680302656E-3</v>
      </c>
      <c r="AB210">
        <f t="shared" si="60"/>
        <v>0.84678592924818852</v>
      </c>
      <c r="AC210">
        <f t="shared" si="61"/>
        <v>-4.2701011845629022E-2</v>
      </c>
      <c r="AD210">
        <f t="shared" si="62"/>
        <v>-8.1638479767085603E-2</v>
      </c>
      <c r="AE210">
        <f t="shared" si="63"/>
        <v>-0.11008990643511152</v>
      </c>
      <c r="AF210">
        <f t="shared" si="64"/>
        <v>0.12209439893549701</v>
      </c>
      <c r="AG210">
        <f t="shared" si="65"/>
        <v>-7.8203434610302991E-2</v>
      </c>
      <c r="AH210">
        <f t="shared" si="66"/>
        <v>0.29872101189547129</v>
      </c>
      <c r="AI210">
        <f t="shared" si="67"/>
        <v>8.5947988062800018E-3</v>
      </c>
      <c r="AJ210">
        <f t="shared" si="68"/>
        <v>0.10179779366089625</v>
      </c>
      <c r="AK210">
        <f t="shared" si="69"/>
        <v>-1.2259114043281172E-2</v>
      </c>
      <c r="AL210">
        <f t="shared" si="70"/>
        <v>-1.2155189527020216E-2</v>
      </c>
      <c r="AM210">
        <f t="shared" si="71"/>
        <v>-1.7401018910081612E-2</v>
      </c>
    </row>
    <row r="211" spans="1:39" x14ac:dyDescent="0.2">
      <c r="A211" s="46">
        <v>42297</v>
      </c>
      <c r="B211">
        <v>-2.8502052802494099E-2</v>
      </c>
      <c r="C211">
        <v>4.8214016631167303E-3</v>
      </c>
      <c r="D211">
        <v>3.1501165209046802E-3</v>
      </c>
      <c r="E211">
        <v>1.8258192330225399E-2</v>
      </c>
      <c r="F211">
        <v>1.20808675085133E-2</v>
      </c>
      <c r="G211">
        <v>-2.1408041539898299E-2</v>
      </c>
      <c r="H211">
        <v>-3.5736772665792001E-3</v>
      </c>
      <c r="I211">
        <v>7.4999894969898203E-3</v>
      </c>
      <c r="J211">
        <v>4.0413752780656901E-3</v>
      </c>
      <c r="K211">
        <v>-1.82853439215118E-2</v>
      </c>
      <c r="L211">
        <v>-1.4330753797648899E-3</v>
      </c>
      <c r="M211" cm="1">
        <f t="array" ref="M211">SUMPRODUCT(B211:K211,TRANSPOSE(Weight_1))</f>
        <v>-2.8910617867321797E-3</v>
      </c>
      <c r="N211" cm="1">
        <f t="array" ref="N211">SUMPRODUCT(B211:K211,TRANSPOSE(Weight_2))</f>
        <v>-1.6331608958519797E-3</v>
      </c>
      <c r="O211">
        <f>SUMPRODUCT(B211:K211,Equally_Weight)</f>
        <v>-2.1917172732667783E-3</v>
      </c>
      <c r="P211">
        <v>-1.4211E-3</v>
      </c>
      <c r="Q211">
        <v>-1.4064768990084101E-3</v>
      </c>
      <c r="R211">
        <v>-1.42863945902194E-3</v>
      </c>
      <c r="V211" s="46">
        <v>42297</v>
      </c>
      <c r="W211">
        <f t="shared" si="55"/>
        <v>0.28142319830630447</v>
      </c>
      <c r="X211">
        <f t="shared" si="56"/>
        <v>2.6117073271147317E-2</v>
      </c>
      <c r="Y211">
        <f t="shared" si="57"/>
        <v>4.9342320262572681E-2</v>
      </c>
      <c r="Z211">
        <f t="shared" si="58"/>
        <v>4.3805695896821151E-2</v>
      </c>
      <c r="AA211">
        <f t="shared" si="59"/>
        <v>1.4228093791507579E-2</v>
      </c>
      <c r="AB211">
        <f t="shared" si="60"/>
        <v>0.80724985935954363</v>
      </c>
      <c r="AC211">
        <f t="shared" si="61"/>
        <v>-4.612208947691554E-2</v>
      </c>
      <c r="AD211">
        <f t="shared" si="62"/>
        <v>-7.4750778010899133E-2</v>
      </c>
      <c r="AE211">
        <f t="shared" si="63"/>
        <v>-0.10649344578327724</v>
      </c>
      <c r="AF211">
        <f t="shared" si="64"/>
        <v>0.1015765169385594</v>
      </c>
      <c r="AG211">
        <f t="shared" si="65"/>
        <v>-7.9524438573314815E-2</v>
      </c>
      <c r="AH211">
        <f t="shared" si="66"/>
        <v>0.29496632920635424</v>
      </c>
      <c r="AI211">
        <f t="shared" si="67"/>
        <v>6.9476012211098226E-3</v>
      </c>
      <c r="AJ211">
        <f t="shared" si="68"/>
        <v>9.9382964404882479E-2</v>
      </c>
      <c r="AK211">
        <f t="shared" si="69"/>
        <v>-1.3662792616314201E-2</v>
      </c>
      <c r="AL211">
        <f t="shared" si="70"/>
        <v>-1.3544570432755809E-2</v>
      </c>
      <c r="AM211">
        <f t="shared" si="71"/>
        <v>-1.880479858686146E-2</v>
      </c>
    </row>
    <row r="212" spans="1:39" x14ac:dyDescent="0.2">
      <c r="A212" s="46">
        <v>42298</v>
      </c>
      <c r="B212">
        <v>-1.2058841480928201E-2</v>
      </c>
      <c r="C212">
        <v>-7.3576068903253803E-3</v>
      </c>
      <c r="D212">
        <v>-1.19321304851182E-2</v>
      </c>
      <c r="E212" s="1">
        <v>-8.7884359593393095E-5</v>
      </c>
      <c r="F212">
        <v>-8.3997642489193006E-3</v>
      </c>
      <c r="G212">
        <v>-9.1106570158979699E-3</v>
      </c>
      <c r="H212">
        <v>4.1008591435098802E-4</v>
      </c>
      <c r="I212">
        <v>4.7615830816185502E-3</v>
      </c>
      <c r="J212">
        <v>-7.0065773386060997E-3</v>
      </c>
      <c r="K212">
        <v>-2.15996872358852E-2</v>
      </c>
      <c r="L212">
        <v>-4.87944890929969E-3</v>
      </c>
      <c r="M212" cm="1">
        <f t="array" ref="M212">SUMPRODUCT(B212:K212,TRANSPOSE(Weight_1))</f>
        <v>-8.4988642050769572E-3</v>
      </c>
      <c r="N212" cm="1">
        <f t="array" ref="N212">SUMPRODUCT(B212:K212,TRANSPOSE(Weight_2))</f>
        <v>-6.9723366752940047E-3</v>
      </c>
      <c r="O212">
        <f>SUMPRODUCT(B212:K212,Equally_Weight)</f>
        <v>-7.2381480059304192E-3</v>
      </c>
      <c r="P212">
        <v>-5.8253999999999997E-3</v>
      </c>
      <c r="Q212">
        <v>-6.5375153159654698E-3</v>
      </c>
      <c r="R212">
        <v>-2.7719490676714198E-3</v>
      </c>
      <c r="V212" s="46">
        <v>42298</v>
      </c>
      <c r="W212">
        <f t="shared" si="55"/>
        <v>0.26597071908794478</v>
      </c>
      <c r="X212">
        <f t="shared" si="56"/>
        <v>1.8567307222566942E-2</v>
      </c>
      <c r="Y212">
        <f t="shared" si="57"/>
        <v>3.6821430773642971E-2</v>
      </c>
      <c r="Z212">
        <f t="shared" si="58"/>
        <v>4.3713961701697279E-2</v>
      </c>
      <c r="AA212">
        <f t="shared" si="59"/>
        <v>5.708816909028025E-3</v>
      </c>
      <c r="AB212">
        <f t="shared" si="60"/>
        <v>0.79078462574888908</v>
      </c>
      <c r="AC212">
        <f t="shared" si="61"/>
        <v>-4.573091758179948E-2</v>
      </c>
      <c r="AD212">
        <f t="shared" si="62"/>
        <v>-7.0345126969195149E-2</v>
      </c>
      <c r="AE212">
        <f t="shared" si="63"/>
        <v>-0.11275386855794811</v>
      </c>
      <c r="AF212">
        <f t="shared" si="64"/>
        <v>7.7782808706290618E-2</v>
      </c>
      <c r="AG212">
        <f t="shared" si="65"/>
        <v>-8.401585204755524E-2</v>
      </c>
      <c r="AH212">
        <f t="shared" si="66"/>
        <v>0.28396058622428244</v>
      </c>
      <c r="AI212">
        <f t="shared" si="67"/>
        <v>-7.3176468983415788E-5</v>
      </c>
      <c r="AJ212">
        <f t="shared" si="68"/>
        <v>9.1425467793321502E-2</v>
      </c>
      <c r="AK212">
        <f t="shared" si="69"/>
        <v>-1.940860138420708E-2</v>
      </c>
      <c r="AL212">
        <f t="shared" si="70"/>
        <v>-1.9993537912068926E-2</v>
      </c>
      <c r="AM212">
        <f t="shared" si="71"/>
        <v>-2.1524621710622305E-2</v>
      </c>
    </row>
    <row r="213" spans="1:39" x14ac:dyDescent="0.2">
      <c r="A213" s="46">
        <v>42299</v>
      </c>
      <c r="B213">
        <v>1.3902987533764399E-2</v>
      </c>
      <c r="C213">
        <v>1.8208281062523701E-2</v>
      </c>
      <c r="D213">
        <v>1.7584572989392599E-2</v>
      </c>
      <c r="E213">
        <v>1.52954035493426E-2</v>
      </c>
      <c r="F213">
        <v>2.2960087138908399E-2</v>
      </c>
      <c r="G213">
        <v>1.4646262531661401E-2</v>
      </c>
      <c r="H213">
        <v>1.9461005824797002E-2</v>
      </c>
      <c r="I213">
        <v>4.1249471001766298E-2</v>
      </c>
      <c r="J213">
        <v>3.05509084832313E-2</v>
      </c>
      <c r="K213">
        <v>1.0718548671882299E-2</v>
      </c>
      <c r="L213">
        <v>1.7594462070954699E-2</v>
      </c>
      <c r="M213" cm="1">
        <f t="array" ref="M213">SUMPRODUCT(B213:K213,TRANSPOSE(Weight_1))</f>
        <v>1.7466237796887336E-2</v>
      </c>
      <c r="N213" cm="1">
        <f t="array" ref="N213">SUMPRODUCT(B213:K213,TRANSPOSE(Weight_2))</f>
        <v>2.2338340607746483E-2</v>
      </c>
      <c r="O213">
        <f>SUMPRODUCT(B213:K213,Equally_Weight)</f>
        <v>2.0457752878727004E-2</v>
      </c>
      <c r="P213">
        <v>1.6627570000000001E-2</v>
      </c>
      <c r="Q213">
        <v>1.5532946434655101E-2</v>
      </c>
      <c r="R213">
        <v>9.8393778356955508E-3</v>
      </c>
      <c r="V213" s="46">
        <v>42299</v>
      </c>
      <c r="W213">
        <f t="shared" si="55"/>
        <v>0.28357149421353522</v>
      </c>
      <c r="X213">
        <f t="shared" si="56"/>
        <v>3.7113667033573439E-2</v>
      </c>
      <c r="Y213">
        <f t="shared" si="57"/>
        <v>5.5053492900048573E-2</v>
      </c>
      <c r="Z213">
        <f t="shared" si="58"/>
        <v>5.967798793600787E-2</v>
      </c>
      <c r="AA213">
        <f t="shared" si="59"/>
        <v>2.8799978981627783E-2</v>
      </c>
      <c r="AB213">
        <f t="shared" si="60"/>
        <v>0.81701292751527044</v>
      </c>
      <c r="AC213">
        <f t="shared" si="61"/>
        <v>-2.7159881410435127E-2</v>
      </c>
      <c r="AD213">
        <f t="shared" si="62"/>
        <v>-3.1997355242460168E-2</v>
      </c>
      <c r="AE213">
        <f t="shared" si="63"/>
        <v>-8.5647693194160879E-2</v>
      </c>
      <c r="AF213">
        <f t="shared" si="64"/>
        <v>8.9335076199127172E-2</v>
      </c>
      <c r="AG213">
        <f t="shared" si="65"/>
        <v>-6.7899603698810207E-2</v>
      </c>
      <c r="AH213">
        <f t="shared" si="66"/>
        <v>0.3063865471451066</v>
      </c>
      <c r="AI213">
        <f t="shared" si="67"/>
        <v>2.2263529497874357E-2</v>
      </c>
      <c r="AJ213">
        <f t="shared" si="68"/>
        <v>0.11375358029898641</v>
      </c>
      <c r="AK213">
        <f t="shared" si="69"/>
        <v>-3.1037492623250396E-3</v>
      </c>
      <c r="AL213">
        <f t="shared" si="70"/>
        <v>-4.7711500308411647E-3</v>
      </c>
      <c r="AM213">
        <f t="shared" si="71"/>
        <v>-1.1897032760707971E-2</v>
      </c>
    </row>
    <row r="214" spans="1:39" x14ac:dyDescent="0.2">
      <c r="A214" s="46">
        <v>42300</v>
      </c>
      <c r="B214">
        <v>5.6067771119154598E-2</v>
      </c>
      <c r="C214">
        <v>1.07613025021295E-2</v>
      </c>
      <c r="D214">
        <v>0.10077038813118</v>
      </c>
      <c r="E214">
        <v>3.0995422350480601E-2</v>
      </c>
      <c r="F214">
        <v>5.88379591310905E-3</v>
      </c>
      <c r="G214">
        <v>6.2279544297653998E-2</v>
      </c>
      <c r="H214">
        <v>7.8367422397658208E-3</v>
      </c>
      <c r="I214">
        <v>-1.34616124827557E-3</v>
      </c>
      <c r="J214">
        <v>3.5691275193145901E-3</v>
      </c>
      <c r="K214">
        <v>3.1339052931019698E-2</v>
      </c>
      <c r="L214">
        <v>1.07709750566891E-2</v>
      </c>
      <c r="M214" cm="1">
        <f t="array" ref="M214">SUMPRODUCT(B214:K214,TRANSPOSE(Weight_1))</f>
        <v>4.819738518737933E-2</v>
      </c>
      <c r="N214" cm="1">
        <f t="array" ref="N214">SUMPRODUCT(B214:K214,TRANSPOSE(Weight_2))</f>
        <v>1.5387752824183469E-2</v>
      </c>
      <c r="O214">
        <f>SUMPRODUCT(B214:K214,Equally_Weight)</f>
        <v>3.0815698575553229E-2</v>
      </c>
      <c r="P214">
        <v>1.103034E-2</v>
      </c>
      <c r="Q214">
        <v>1.03870856342118E-2</v>
      </c>
      <c r="R214">
        <v>1.02289073182859E-2</v>
      </c>
      <c r="V214" s="46">
        <v>42300</v>
      </c>
      <c r="W214">
        <f t="shared" si="55"/>
        <v>0.35553848696617107</v>
      </c>
      <c r="X214">
        <f t="shared" si="56"/>
        <v>4.8274360933614702E-2</v>
      </c>
      <c r="Y214">
        <f t="shared" si="57"/>
        <v>0.1613716428787435</v>
      </c>
      <c r="Z214">
        <f t="shared" si="58"/>
        <v>9.2523154727591983E-2</v>
      </c>
      <c r="AA214">
        <f t="shared" si="59"/>
        <v>3.4853228093366662E-2</v>
      </c>
      <c r="AB214">
        <f t="shared" si="60"/>
        <v>0.93017566462386769</v>
      </c>
      <c r="AC214">
        <f t="shared" si="61"/>
        <v>-1.9535984160545472E-2</v>
      </c>
      <c r="AD214">
        <f t="shared" si="62"/>
        <v>-3.3300442891061044E-2</v>
      </c>
      <c r="AE214">
        <f t="shared" si="63"/>
        <v>-8.238425321359133E-2</v>
      </c>
      <c r="AF214">
        <f t="shared" si="64"/>
        <v>0.12347380581174816</v>
      </c>
      <c r="AG214">
        <f t="shared" si="65"/>
        <v>-5.785997357992001E-2</v>
      </c>
      <c r="AH214">
        <f t="shared" si="66"/>
        <v>0.36935096276146995</v>
      </c>
      <c r="AI214">
        <f t="shared" si="67"/>
        <v>3.7993868010965048E-2</v>
      </c>
      <c r="AJ214">
        <f t="shared" si="68"/>
        <v>0.14807467491692328</v>
      </c>
      <c r="AK214">
        <f t="shared" si="69"/>
        <v>7.892355328036782E-3</v>
      </c>
      <c r="AL214">
        <f t="shared" si="70"/>
        <v>5.5663772594267691E-3</v>
      </c>
      <c r="AM214">
        <f t="shared" si="71"/>
        <v>-1.7898190878938847E-3</v>
      </c>
    </row>
    <row r="215" spans="1:39" x14ac:dyDescent="0.2">
      <c r="A215" s="46">
        <v>42303</v>
      </c>
      <c r="B215">
        <v>1.6390221104691099E-2</v>
      </c>
      <c r="C215">
        <v>4.6969850030453798E-4</v>
      </c>
      <c r="D215">
        <v>2.6101668228576999E-2</v>
      </c>
      <c r="E215">
        <v>-3.1911175807950401E-2</v>
      </c>
      <c r="F215">
        <v>4.3326977705420103E-3</v>
      </c>
      <c r="G215">
        <v>1.5992447099742499E-2</v>
      </c>
      <c r="H215">
        <v>-3.6882880566738701E-3</v>
      </c>
      <c r="I215">
        <v>4.8143297551896903E-3</v>
      </c>
      <c r="J215">
        <v>-5.6611902032770401E-3</v>
      </c>
      <c r="K215">
        <v>-9.3615757272665894E-3</v>
      </c>
      <c r="L215">
        <v>-2.8042624789679201E-3</v>
      </c>
      <c r="M215" cm="1">
        <f t="array" ref="M215">SUMPRODUCT(B215:K215,TRANSPOSE(Weight_1))</f>
        <v>9.3364902248237736E-3</v>
      </c>
      <c r="N215" cm="1">
        <f t="array" ref="N215">SUMPRODUCT(B215:K215,TRANSPOSE(Weight_2))</f>
        <v>-8.1029911647055423E-4</v>
      </c>
      <c r="O215">
        <f>SUMPRODUCT(B215:K215,Equally_Weight)</f>
        <v>1.7478832663878935E-3</v>
      </c>
      <c r="P215">
        <v>-1.9131E-3</v>
      </c>
      <c r="Q215">
        <v>-1.7987958241034701E-3</v>
      </c>
      <c r="R215">
        <v>-9.5510983763125103E-4</v>
      </c>
      <c r="V215" s="46">
        <v>42303</v>
      </c>
      <c r="W215">
        <f t="shared" si="55"/>
        <v>0.37775606248346505</v>
      </c>
      <c r="X215">
        <f t="shared" si="56"/>
        <v>4.8766733828852882E-2</v>
      </c>
      <c r="Y215">
        <f t="shared" si="57"/>
        <v>0.19168538019124193</v>
      </c>
      <c r="Z215">
        <f t="shared" si="58"/>
        <v>5.7659456262823205E-2</v>
      </c>
      <c r="AA215">
        <f t="shared" si="59"/>
        <v>3.9336934367564913E-2</v>
      </c>
      <c r="AB215">
        <f t="shared" si="60"/>
        <v>0.96104389683357527</v>
      </c>
      <c r="AC215">
        <f t="shared" si="61"/>
        <v>-2.3152217880164638E-2</v>
      </c>
      <c r="AD215">
        <f t="shared" si="62"/>
        <v>-2.8646432448942827E-2</v>
      </c>
      <c r="AE215">
        <f t="shared" si="63"/>
        <v>-8.7579050489671295E-2</v>
      </c>
      <c r="AF215">
        <f t="shared" si="64"/>
        <v>0.11295632070104111</v>
      </c>
      <c r="AG215">
        <f t="shared" si="65"/>
        <v>-6.0501981505943658E-2</v>
      </c>
      <c r="AH215">
        <f t="shared" si="66"/>
        <v>0.38213589463964559</v>
      </c>
      <c r="AI215">
        <f t="shared" si="67"/>
        <v>3.7152782496813863E-2</v>
      </c>
      <c r="AJ215">
        <f t="shared" si="68"/>
        <v>0.15008137542977429</v>
      </c>
      <c r="AK215">
        <f t="shared" si="69"/>
        <v>5.9641564630588118E-3</v>
      </c>
      <c r="AL215">
        <f t="shared" si="70"/>
        <v>3.757568659153554E-3</v>
      </c>
      <c r="AM215">
        <f t="shared" si="71"/>
        <v>-2.7432194517067465E-3</v>
      </c>
    </row>
    <row r="216" spans="1:39" x14ac:dyDescent="0.2">
      <c r="A216" s="46">
        <v>42304</v>
      </c>
      <c r="B216">
        <v>2.3252164054940998E-3</v>
      </c>
      <c r="C216">
        <v>-4.06917781985005E-3</v>
      </c>
      <c r="D216">
        <v>-1.03224759419952E-2</v>
      </c>
      <c r="E216">
        <v>-6.3322414084266898E-3</v>
      </c>
      <c r="F216">
        <v>-4.0983164359001904E-3</v>
      </c>
      <c r="G216">
        <v>3.9434522466406099E-3</v>
      </c>
      <c r="H216">
        <v>2.5013168415341999E-3</v>
      </c>
      <c r="I216">
        <v>1.2135051903932E-3</v>
      </c>
      <c r="J216">
        <v>-9.9999643590328296E-3</v>
      </c>
      <c r="K216">
        <v>3.4856748413463201E-2</v>
      </c>
      <c r="L216">
        <v>-4.7806524184477103E-3</v>
      </c>
      <c r="M216" cm="1">
        <f t="array" ref="M216">SUMPRODUCT(B216:K216,TRANSPOSE(Weight_1))</f>
        <v>-2.3872953044882534E-3</v>
      </c>
      <c r="N216" cm="1">
        <f t="array" ref="N216">SUMPRODUCT(B216:K216,TRANSPOSE(Weight_2))</f>
        <v>-1.5020232162094196E-3</v>
      </c>
      <c r="O216">
        <f>SUMPRODUCT(B216:K216,Equally_Weight)</f>
        <v>1.001806313232035E-3</v>
      </c>
      <c r="P216">
        <v>-2.5541000000000001E-3</v>
      </c>
      <c r="Q216">
        <v>-2.9948230083087701E-3</v>
      </c>
      <c r="R216">
        <v>-5.12615983765207E-3</v>
      </c>
      <c r="V216" s="46">
        <v>42304</v>
      </c>
      <c r="W216">
        <f t="shared" si="55"/>
        <v>0.38095964348272049</v>
      </c>
      <c r="X216">
        <f t="shared" si="56"/>
        <v>4.4499115497359965E-2</v>
      </c>
      <c r="Y216">
        <f t="shared" si="57"/>
        <v>0.17938423652379032</v>
      </c>
      <c r="Z216">
        <f t="shared" si="58"/>
        <v>5.0962101257861603E-2</v>
      </c>
      <c r="AA216">
        <f t="shared" si="59"/>
        <v>3.5077402727008211E-2</v>
      </c>
      <c r="AB216">
        <f t="shared" si="60"/>
        <v>0.96877717979430455</v>
      </c>
      <c r="AC216">
        <f t="shared" si="61"/>
        <v>-2.0708812071132954E-2</v>
      </c>
      <c r="AD216">
        <f t="shared" si="62"/>
        <v>-2.7467689853012622E-2</v>
      </c>
      <c r="AE216">
        <f t="shared" si="63"/>
        <v>-9.6703227465209429E-2</v>
      </c>
      <c r="AF216">
        <f t="shared" si="64"/>
        <v>0.15175035916689095</v>
      </c>
      <c r="AG216">
        <f t="shared" si="65"/>
        <v>-6.4993394980184083E-2</v>
      </c>
      <c r="AH216">
        <f t="shared" si="66"/>
        <v>0.37883632810820767</v>
      </c>
      <c r="AI216">
        <f t="shared" si="67"/>
        <v>3.5594954938747536E-2</v>
      </c>
      <c r="AJ216">
        <f t="shared" si="68"/>
        <v>0.15123353421241026</v>
      </c>
      <c r="AK216">
        <f t="shared" si="69"/>
        <v>3.3948234110365849E-3</v>
      </c>
      <c r="AL216">
        <f t="shared" si="70"/>
        <v>7.5149239776894916E-4</v>
      </c>
      <c r="AM216">
        <f t="shared" si="71"/>
        <v>-7.855317107979598E-3</v>
      </c>
    </row>
    <row r="217" spans="1:39" x14ac:dyDescent="0.2">
      <c r="A217" s="46">
        <v>42305</v>
      </c>
      <c r="B217">
        <v>5.5947920975956099E-3</v>
      </c>
      <c r="C217">
        <v>2.9226979655781499E-2</v>
      </c>
      <c r="D217">
        <v>5.4013929115928E-3</v>
      </c>
      <c r="E217">
        <v>4.1204513945568302E-2</v>
      </c>
      <c r="F217">
        <v>6.7142167596641001E-3</v>
      </c>
      <c r="G217">
        <v>9.9670475491040397E-3</v>
      </c>
      <c r="H217">
        <v>2.8943441903650502E-3</v>
      </c>
      <c r="I217">
        <v>8.6136845289757E-3</v>
      </c>
      <c r="J217">
        <v>1.8653680514741901E-2</v>
      </c>
      <c r="K217">
        <v>1.18262152099832E-2</v>
      </c>
      <c r="L217">
        <v>1.2715456343600001E-2</v>
      </c>
      <c r="M217" cm="1">
        <f t="array" ref="M217">SUMPRODUCT(B217:K217,TRANSPOSE(Weight_1))</f>
        <v>1.3703401275047225E-2</v>
      </c>
      <c r="N217" cm="1">
        <f t="array" ref="N217">SUMPRODUCT(B217:K217,TRANSPOSE(Weight_2))</f>
        <v>1.0959613278920526E-2</v>
      </c>
      <c r="O217">
        <f>SUMPRODUCT(B217:K217,Equally_Weight)</f>
        <v>1.4009686736337221E-2</v>
      </c>
      <c r="P217">
        <v>1.184003E-2</v>
      </c>
      <c r="Q217">
        <v>1.25214725992792E-2</v>
      </c>
      <c r="R217">
        <v>1.0546856576899501E-2</v>
      </c>
      <c r="V217" s="46">
        <v>42305</v>
      </c>
      <c r="W217">
        <f t="shared" si="55"/>
        <v>0.38868582558317599</v>
      </c>
      <c r="X217">
        <f t="shared" si="56"/>
        <v>7.5026669896483211E-2</v>
      </c>
      <c r="Y217">
        <f t="shared" si="57"/>
        <v>0.18575455417899422</v>
      </c>
      <c r="Z217">
        <f t="shared" si="58"/>
        <v>9.4266483815405033E-2</v>
      </c>
      <c r="AA217">
        <f t="shared" si="59"/>
        <v>4.2027136771947582E-2</v>
      </c>
      <c r="AB217">
        <f t="shared" si="60"/>
        <v>0.9884000755589053</v>
      </c>
      <c r="AC217">
        <f t="shared" si="61"/>
        <v>-1.7874406310675384E-2</v>
      </c>
      <c r="AD217">
        <f t="shared" si="62"/>
        <v>-1.9090603339170564E-2</v>
      </c>
      <c r="AE217">
        <f t="shared" si="63"/>
        <v>-7.9853418060347958E-2</v>
      </c>
      <c r="AF217">
        <f t="shared" si="64"/>
        <v>0.16537120678257411</v>
      </c>
      <c r="AG217">
        <f t="shared" si="65"/>
        <v>-5.3104359313076888E-2</v>
      </c>
      <c r="AH217">
        <f t="shared" si="66"/>
        <v>0.39773107560488707</v>
      </c>
      <c r="AI217">
        <f t="shared" si="67"/>
        <v>4.6944675158477223E-2</v>
      </c>
      <c r="AJ217">
        <f t="shared" si="68"/>
        <v>0.16736195538709264</v>
      </c>
      <c r="AK217">
        <f t="shared" si="69"/>
        <v>1.5275048222067822E-2</v>
      </c>
      <c r="AL217">
        <f t="shared" si="70"/>
        <v>1.328237478851535E-2</v>
      </c>
      <c r="AM217">
        <f t="shared" si="71"/>
        <v>2.6086905660160919E-3</v>
      </c>
    </row>
    <row r="218" spans="1:39" x14ac:dyDescent="0.2">
      <c r="A218" s="46">
        <v>42306</v>
      </c>
      <c r="B218">
        <v>1.0760995575754301E-2</v>
      </c>
      <c r="C218">
        <v>-4.4273844227806702E-3</v>
      </c>
      <c r="D218">
        <v>-1.1485801347506401E-2</v>
      </c>
      <c r="E218">
        <v>1.0564247516044499E-2</v>
      </c>
      <c r="F218">
        <v>-1.72086062299869E-3</v>
      </c>
      <c r="G218">
        <v>1.5313583829035899E-2</v>
      </c>
      <c r="H218">
        <v>8.8576441912304703E-3</v>
      </c>
      <c r="I218">
        <v>-2.97302308855007E-3</v>
      </c>
      <c r="J218">
        <v>-1.9542868073546501E-3</v>
      </c>
      <c r="K218">
        <v>-4.1427557992959E-3</v>
      </c>
      <c r="L218">
        <v>-3.0691964285716098E-3</v>
      </c>
      <c r="M218" cm="1">
        <f t="array" ref="M218">SUMPRODUCT(B218:K218,TRANSPOSE(Weight_1))</f>
        <v>3.6006286999971165E-3</v>
      </c>
      <c r="N218" cm="1">
        <f t="array" ref="N218">SUMPRODUCT(B218:K218,TRANSPOSE(Weight_2))</f>
        <v>2.7405998559895395E-3</v>
      </c>
      <c r="O218">
        <f>SUMPRODUCT(B218:K218,Equally_Weight)</f>
        <v>1.8792359023578789E-3</v>
      </c>
      <c r="P218">
        <v>-4.4979999999999998E-4</v>
      </c>
      <c r="Q218">
        <v>-1.00892738617797E-3</v>
      </c>
      <c r="R218">
        <v>-4.3870651584186904E-3</v>
      </c>
      <c r="V218" s="46">
        <v>42306</v>
      </c>
      <c r="W218">
        <f t="shared" si="55"/>
        <v>0.40362946760838936</v>
      </c>
      <c r="X218">
        <f t="shared" si="56"/>
        <v>7.0267113564109751E-2</v>
      </c>
      <c r="Y218">
        <f t="shared" si="57"/>
        <v>0.17213521292279332</v>
      </c>
      <c r="Z218">
        <f t="shared" si="58"/>
        <v>0.10582658579894266</v>
      </c>
      <c r="AA218">
        <f t="shared" si="59"/>
        <v>4.023395330418067E-2</v>
      </c>
      <c r="AB218">
        <f t="shared" si="60"/>
        <v>1.0188496068016382</v>
      </c>
      <c r="AC218">
        <f t="shared" si="61"/>
        <v>-9.1750872506743963E-3</v>
      </c>
      <c r="AD218">
        <f t="shared" si="62"/>
        <v>-2.2006869623218961E-2</v>
      </c>
      <c r="AE218">
        <f t="shared" si="63"/>
        <v>-8.1651648386265152E-2</v>
      </c>
      <c r="AF218">
        <f t="shared" si="64"/>
        <v>0.16054335845734324</v>
      </c>
      <c r="AG218">
        <f t="shared" si="65"/>
        <v>-5.6010568031703234E-2</v>
      </c>
      <c r="AH218">
        <f t="shared" si="66"/>
        <v>0.40276378623058795</v>
      </c>
      <c r="AI218">
        <f t="shared" si="67"/>
        <v>4.981393158444547E-2</v>
      </c>
      <c r="AJ218">
        <f t="shared" si="68"/>
        <v>0.16955570388470265</v>
      </c>
      <c r="AK218">
        <f t="shared" si="69"/>
        <v>1.4818377505377622E-2</v>
      </c>
      <c r="AL218">
        <f t="shared" si="70"/>
        <v>1.2260046450659701E-2</v>
      </c>
      <c r="AM218">
        <f t="shared" si="71"/>
        <v>-1.7898190878938847E-3</v>
      </c>
    </row>
    <row r="219" spans="1:39" x14ac:dyDescent="0.2">
      <c r="A219" s="46">
        <v>42307</v>
      </c>
      <c r="B219">
        <v>-1.00153872350355E-2</v>
      </c>
      <c r="C219">
        <v>-1.47216310888385E-2</v>
      </c>
      <c r="D219">
        <v>-1.34932171899174E-2</v>
      </c>
      <c r="E219">
        <v>-8.5454955022642408E-3</v>
      </c>
      <c r="F219">
        <v>1.03447079227052E-2</v>
      </c>
      <c r="G219">
        <v>-1.0373687520061001E-3</v>
      </c>
      <c r="H219">
        <v>-3.3541885882273298E-3</v>
      </c>
      <c r="I219">
        <v>-2.53801470824444E-3</v>
      </c>
      <c r="J219">
        <v>-1.35614992056333E-2</v>
      </c>
      <c r="K219">
        <v>-2.0204936643712399E-2</v>
      </c>
      <c r="L219">
        <v>-1.3993842709206701E-3</v>
      </c>
      <c r="M219" cm="1">
        <f t="array" ref="M219">SUMPRODUCT(B219:K219,TRANSPOSE(Weight_1))</f>
        <v>-3.5567050415620666E-3</v>
      </c>
      <c r="N219" cm="1">
        <f t="array" ref="N219">SUMPRODUCT(B219:K219,TRANSPOSE(Weight_2))</f>
        <v>-5.8313902971906225E-3</v>
      </c>
      <c r="O219">
        <f>SUMPRODUCT(B219:K219,Equally_Weight)</f>
        <v>-7.7127030991174014E-3</v>
      </c>
      <c r="P219">
        <v>-4.8098999999999998E-3</v>
      </c>
      <c r="Q219">
        <v>-4.18678822835028E-3</v>
      </c>
      <c r="R219">
        <v>-4.7462513403761998E-4</v>
      </c>
      <c r="V219" s="46">
        <v>42307</v>
      </c>
      <c r="W219">
        <f t="shared" si="55"/>
        <v>0.38957157495578465</v>
      </c>
      <c r="X219">
        <f t="shared" si="56"/>
        <v>5.4511035951702924E-2</v>
      </c>
      <c r="Y219">
        <f t="shared" si="57"/>
        <v>0.15631933791887609</v>
      </c>
      <c r="Z219">
        <f t="shared" si="58"/>
        <v>9.637674968371357E-2</v>
      </c>
      <c r="AA219">
        <f t="shared" si="59"/>
        <v>5.0994869722393421E-2</v>
      </c>
      <c r="AB219">
        <f t="shared" si="60"/>
        <v>1.0167553153045423</v>
      </c>
      <c r="AC219">
        <f t="shared" si="61"/>
        <v>-1.2498500865949502E-2</v>
      </c>
      <c r="AD219">
        <f t="shared" si="62"/>
        <v>-2.4489030572677262E-2</v>
      </c>
      <c r="AE219">
        <f t="shared" si="63"/>
        <v>-9.4105828827169447E-2</v>
      </c>
      <c r="AF219">
        <f t="shared" si="64"/>
        <v>0.13709465342743155</v>
      </c>
      <c r="AG219">
        <f t="shared" si="65"/>
        <v>-5.7331571994715058E-2</v>
      </c>
      <c r="AH219">
        <f t="shared" si="66"/>
        <v>0.397774569199981</v>
      </c>
      <c r="AI219">
        <f t="shared" si="67"/>
        <v>4.3692056809948365E-2</v>
      </c>
      <c r="AJ219">
        <f t="shared" si="68"/>
        <v>0.16053526798276074</v>
      </c>
      <c r="AK219">
        <f t="shared" si="69"/>
        <v>9.9372025914143958E-3</v>
      </c>
      <c r="AL219">
        <f t="shared" si="70"/>
        <v>8.0219280041506913E-3</v>
      </c>
      <c r="AM219">
        <f t="shared" si="71"/>
        <v>-2.2635947288069946E-3</v>
      </c>
    </row>
    <row r="220" spans="1:39" x14ac:dyDescent="0.2">
      <c r="A220" s="46">
        <v>42310</v>
      </c>
      <c r="B220">
        <v>1.4035958421368001E-2</v>
      </c>
      <c r="C220">
        <v>2.0077859503579501E-2</v>
      </c>
      <c r="D220">
        <v>1.1398105333917099E-2</v>
      </c>
      <c r="E220">
        <v>1.40585517850775E-2</v>
      </c>
      <c r="F220">
        <v>-2.1333820018936099E-3</v>
      </c>
      <c r="G220">
        <v>3.9142851514801704E-3</v>
      </c>
      <c r="H220">
        <v>1.12840160691798E-2</v>
      </c>
      <c r="I220">
        <v>1.7237821686450799E-2</v>
      </c>
      <c r="J220">
        <v>1.7497350016664401E-2</v>
      </c>
      <c r="K220">
        <v>-3.03254434913768E-3</v>
      </c>
      <c r="L220">
        <v>1.31726457399101E-2</v>
      </c>
      <c r="M220" cm="1">
        <f t="array" ref="M220">SUMPRODUCT(B220:K220,TRANSPOSE(Weight_1))</f>
        <v>7.1570969861139136E-3</v>
      </c>
      <c r="N220" cm="1">
        <f t="array" ref="N220">SUMPRODUCT(B220:K220,TRANSPOSE(Weight_2))</f>
        <v>1.0159074720679473E-2</v>
      </c>
      <c r="O220">
        <f>SUMPRODUCT(B220:K220,Equally_Weight)</f>
        <v>1.0433802161668599E-2</v>
      </c>
      <c r="P220">
        <v>1.187382E-2</v>
      </c>
      <c r="Q220">
        <v>1.2214438233196999E-2</v>
      </c>
      <c r="R220">
        <v>5.4988861531246602E-3</v>
      </c>
      <c r="V220" s="46">
        <v>42310</v>
      </c>
      <c r="W220">
        <f t="shared" si="55"/>
        <v>0.40907554380537903</v>
      </c>
      <c r="X220">
        <f t="shared" si="56"/>
        <v>7.5683360376515241E-2</v>
      </c>
      <c r="Y220">
        <f t="shared" si="57"/>
        <v>0.16949918753212079</v>
      </c>
      <c r="Z220">
        <f t="shared" si="58"/>
        <v>0.111790218995097</v>
      </c>
      <c r="AA220">
        <f t="shared" si="59"/>
        <v>4.8752696183245181E-2</v>
      </c>
      <c r="AB220">
        <f t="shared" si="60"/>
        <v>1.0246494706894076</v>
      </c>
      <c r="AC220">
        <f t="shared" si="61"/>
        <v>-1.3555180813816792E-3</v>
      </c>
      <c r="AD220">
        <f t="shared" si="62"/>
        <v>-7.673346428512251E-3</v>
      </c>
      <c r="AE220">
        <f t="shared" si="63"/>
        <v>-7.825508143610227E-2</v>
      </c>
      <c r="AF220">
        <f t="shared" si="64"/>
        <v>0.13364636346174552</v>
      </c>
      <c r="AG220">
        <f t="shared" si="65"/>
        <v>-4.4914134742403466E-2</v>
      </c>
      <c r="AH220">
        <f t="shared" si="66"/>
        <v>0.40777857735646883</v>
      </c>
      <c r="AI220">
        <f t="shared" si="67"/>
        <v>5.4295002400460257E-2</v>
      </c>
      <c r="AJ220">
        <f t="shared" si="68"/>
        <v>0.17264406337053195</v>
      </c>
      <c r="AK220">
        <f t="shared" si="69"/>
        <v>2.1929015146288311E-2</v>
      </c>
      <c r="AL220">
        <f t="shared" si="70"/>
        <v>2.0334349581465627E-2</v>
      </c>
      <c r="AM220">
        <f t="shared" si="71"/>
        <v>3.2228441746071645E-3</v>
      </c>
    </row>
    <row r="221" spans="1:39" x14ac:dyDescent="0.2">
      <c r="A221" s="46">
        <v>42311</v>
      </c>
      <c r="B221">
        <v>1.4443751891686199E-3</v>
      </c>
      <c r="C221">
        <v>3.6618426081504998E-3</v>
      </c>
      <c r="D221">
        <v>1.7092653007310499E-2</v>
      </c>
      <c r="E221">
        <v>1.14705077041048E-2</v>
      </c>
      <c r="F221">
        <v>-7.0539696706188801E-3</v>
      </c>
      <c r="G221">
        <v>-4.8380331749181497E-3</v>
      </c>
      <c r="H221">
        <v>-2.0555360612840501E-3</v>
      </c>
      <c r="I221">
        <v>-7.3159931845665398E-3</v>
      </c>
      <c r="J221">
        <v>-3.3236378277745602E-3</v>
      </c>
      <c r="K221">
        <v>5.0191487711293004E-3</v>
      </c>
      <c r="L221">
        <v>1.93637621023512E-3</v>
      </c>
      <c r="M221" cm="1">
        <f t="array" ref="M221">SUMPRODUCT(B221:K221,TRANSPOSE(Weight_1))</f>
        <v>1.3979495587340869E-3</v>
      </c>
      <c r="N221" cm="1">
        <f t="array" ref="N221">SUMPRODUCT(B221:K221,TRANSPOSE(Weight_2))</f>
        <v>-2.1716749015756576E-3</v>
      </c>
      <c r="O221">
        <f>SUMPRODUCT(B221:K221,Equally_Weight)</f>
        <v>1.4101357360701539E-3</v>
      </c>
      <c r="P221">
        <v>2.72807E-3</v>
      </c>
      <c r="Q221">
        <v>2.4750904492663E-3</v>
      </c>
      <c r="R221">
        <v>1.28849450203483E-3</v>
      </c>
      <c r="V221" s="46">
        <v>42311</v>
      </c>
      <c r="W221">
        <f t="shared" si="55"/>
        <v>0.41111077756051584</v>
      </c>
      <c r="X221">
        <f t="shared" si="56"/>
        <v>7.9622343538420459E-2</v>
      </c>
      <c r="Y221">
        <f t="shared" si="57"/>
        <v>0.18948903133693884</v>
      </c>
      <c r="Z221">
        <f t="shared" si="58"/>
        <v>0.12454301726742867</v>
      </c>
      <c r="AA221">
        <f t="shared" si="59"/>
        <v>4.1354826472388861E-2</v>
      </c>
      <c r="AB221">
        <f t="shared" si="60"/>
        <v>1.0148541493826317</v>
      </c>
      <c r="AC221">
        <f t="shared" si="61"/>
        <v>-3.4082678263677169E-3</v>
      </c>
      <c r="AD221">
        <f t="shared" si="62"/>
        <v>-1.4933201462904999E-2</v>
      </c>
      <c r="AE221">
        <f t="shared" si="63"/>
        <v>-8.1318627715000202E-2</v>
      </c>
      <c r="AF221">
        <f t="shared" si="64"/>
        <v>0.13933630321380974</v>
      </c>
      <c r="AG221">
        <f t="shared" si="65"/>
        <v>-4.3064729194186802E-2</v>
      </c>
      <c r="AH221">
        <f t="shared" si="66"/>
        <v>0.40974658079747983</v>
      </c>
      <c r="AI221">
        <f t="shared" si="67"/>
        <v>5.2005416404890425E-2</v>
      </c>
      <c r="AJ221">
        <f t="shared" si="68"/>
        <v>0.17429765066998115</v>
      </c>
      <c r="AK221">
        <f t="shared" si="69"/>
        <v>2.4716909034638634E-2</v>
      </c>
      <c r="AL221">
        <f t="shared" si="70"/>
        <v>2.285976938517309E-2</v>
      </c>
      <c r="AM221">
        <f t="shared" si="71"/>
        <v>4.5154912936418157E-3</v>
      </c>
    </row>
    <row r="222" spans="1:39" x14ac:dyDescent="0.2">
      <c r="A222" s="46">
        <v>42312</v>
      </c>
      <c r="B222">
        <v>8.6669562390111407E-3</v>
      </c>
      <c r="C222">
        <v>1.06411833264408E-3</v>
      </c>
      <c r="D222">
        <v>4.6167044151150796E-3</v>
      </c>
      <c r="E222">
        <v>-4.6503619039804898E-3</v>
      </c>
      <c r="F222">
        <v>-6.67394769739371E-3</v>
      </c>
      <c r="G222">
        <v>2.50116177727863E-2</v>
      </c>
      <c r="H222">
        <v>-1.9599603901665399E-4</v>
      </c>
      <c r="I222">
        <v>1.0079381705412299E-3</v>
      </c>
      <c r="J222">
        <v>-3.69733040886122E-3</v>
      </c>
      <c r="K222">
        <v>-6.9613217357175003E-3</v>
      </c>
      <c r="L222">
        <v>-3.8652678078410201E-3</v>
      </c>
      <c r="M222" cm="1">
        <f t="array" ref="M222">SUMPRODUCT(B222:K222,TRANSPOSE(Weight_1))</f>
        <v>8.8107371738306347E-3</v>
      </c>
      <c r="N222" cm="1">
        <f t="array" ref="N222">SUMPRODUCT(B222:K222,TRANSPOSE(Weight_2))</f>
        <v>-1.8825261562264587E-3</v>
      </c>
      <c r="O222">
        <f>SUMPRODUCT(B222:K222,Equally_Weight)</f>
        <v>1.8188377145128263E-3</v>
      </c>
      <c r="P222">
        <v>-3.5454000000000002E-3</v>
      </c>
      <c r="Q222">
        <v>-3.2890874130330201E-3</v>
      </c>
      <c r="R222">
        <v>-2.04962180983947E-3</v>
      </c>
      <c r="V222" s="46">
        <v>42312</v>
      </c>
      <c r="W222">
        <f t="shared" si="55"/>
        <v>0.42334081291802983</v>
      </c>
      <c r="X222">
        <f t="shared" si="56"/>
        <v>8.0771189466511961E-2</v>
      </c>
      <c r="Y222">
        <f t="shared" si="57"/>
        <v>0.19498055059964314</v>
      </c>
      <c r="Z222">
        <f t="shared" si="58"/>
        <v>0.11931348526054086</v>
      </c>
      <c r="AA222">
        <f t="shared" si="59"/>
        <v>3.4404878826083563E-2</v>
      </c>
      <c r="AB222">
        <f t="shared" si="60"/>
        <v>1.0652489112349026</v>
      </c>
      <c r="AC222">
        <f t="shared" si="61"/>
        <v>-3.6035958583905403E-3</v>
      </c>
      <c r="AD222">
        <f t="shared" si="62"/>
        <v>-1.3940315036126583E-2</v>
      </c>
      <c r="AE222">
        <f t="shared" si="63"/>
        <v>-8.4715296288803921E-2</v>
      </c>
      <c r="AF222">
        <f t="shared" si="64"/>
        <v>0.13140501664195536</v>
      </c>
      <c r="AG222">
        <f t="shared" si="65"/>
        <v>-4.6763540290620131E-2</v>
      </c>
      <c r="AH222">
        <f t="shared" si="66"/>
        <v>0.42216748740259291</v>
      </c>
      <c r="AI222">
        <f t="shared" si="67"/>
        <v>5.0024988692016326E-2</v>
      </c>
      <c r="AJ222">
        <f t="shared" si="68"/>
        <v>0.17643350752508336</v>
      </c>
      <c r="AK222">
        <f t="shared" si="69"/>
        <v>2.1083877705347254E-2</v>
      </c>
      <c r="AL222">
        <f t="shared" si="70"/>
        <v>1.9495494192390384E-2</v>
      </c>
      <c r="AM222">
        <f t="shared" si="71"/>
        <v>2.4566144343647345E-3</v>
      </c>
    </row>
    <row r="223" spans="1:39" x14ac:dyDescent="0.2">
      <c r="A223" s="46">
        <v>42313</v>
      </c>
      <c r="B223">
        <v>7.0964046138508596E-3</v>
      </c>
      <c r="C223">
        <v>8.9600095501183308E-3</v>
      </c>
      <c r="D223">
        <v>-3.67858781837426E-4</v>
      </c>
      <c r="E223">
        <v>-4.6099271549485598E-3</v>
      </c>
      <c r="F223">
        <v>1.30031076745895E-3</v>
      </c>
      <c r="G223">
        <v>2.29347249037621E-2</v>
      </c>
      <c r="H223">
        <v>3.8256056036864898E-3</v>
      </c>
      <c r="I223">
        <v>5.0318214355149396E-4</v>
      </c>
      <c r="J223">
        <v>-6.2576249537561399E-3</v>
      </c>
      <c r="K223">
        <v>-1.0666979432625201E-3</v>
      </c>
      <c r="L223">
        <v>-2.21729490022171E-3</v>
      </c>
      <c r="M223" cm="1">
        <f t="array" ref="M223">SUMPRODUCT(B223:K223,TRANSPOSE(Weight_1))</f>
        <v>9.8105529631394243E-3</v>
      </c>
      <c r="N223" cm="1">
        <f t="array" ref="N223">SUMPRODUCT(B223:K223,TRANSPOSE(Weight_2))</f>
        <v>-2.2088640787253489E-5</v>
      </c>
      <c r="O223">
        <f>SUMPRODUCT(B223:K223,Equally_Weight)</f>
        <v>3.231812874862358E-3</v>
      </c>
      <c r="P223">
        <v>-1.1321E-3</v>
      </c>
      <c r="Q223">
        <v>-1.2600650613349099E-3</v>
      </c>
      <c r="R223">
        <v>-1.80877196053375E-3</v>
      </c>
      <c r="V223" s="46">
        <v>42313</v>
      </c>
      <c r="W223">
        <f t="shared" si="55"/>
        <v>0.43344141522990354</v>
      </c>
      <c r="X223">
        <f t="shared" si="56"/>
        <v>9.0454909645624637E-2</v>
      </c>
      <c r="Y223">
        <f t="shared" si="57"/>
        <v>0.19454096650998021</v>
      </c>
      <c r="Z223">
        <f t="shared" si="58"/>
        <v>0.11415353162993824</v>
      </c>
      <c r="AA223">
        <f t="shared" si="59"/>
        <v>3.5749926627933304E-2</v>
      </c>
      <c r="AB223">
        <f t="shared" si="60"/>
        <v>1.1126148268718694</v>
      </c>
      <c r="AC223">
        <f t="shared" si="61"/>
        <v>2.0822380878660063E-4</v>
      </c>
      <c r="AD223">
        <f t="shared" si="62"/>
        <v>-1.3444147410176743E-2</v>
      </c>
      <c r="AE223">
        <f t="shared" si="63"/>
        <v>-9.0442804690538448E-2</v>
      </c>
      <c r="AF223">
        <f t="shared" si="64"/>
        <v>0.13019814923770645</v>
      </c>
      <c r="AG223">
        <f t="shared" si="65"/>
        <v>-4.8877146631439161E-2</v>
      </c>
      <c r="AH223">
        <f t="shared" si="66"/>
        <v>0.43611973686021099</v>
      </c>
      <c r="AI223">
        <f t="shared" si="67"/>
        <v>5.0001795067223576E-2</v>
      </c>
      <c r="AJ223">
        <f t="shared" si="68"/>
        <v>0.18023552048112235</v>
      </c>
      <c r="AK223">
        <f t="shared" si="69"/>
        <v>1.992790864739713E-2</v>
      </c>
      <c r="AL223">
        <f t="shared" si="70"/>
        <v>1.8210863539970257E-2</v>
      </c>
      <c r="AM223">
        <f t="shared" si="71"/>
        <v>6.4339901852417114E-4</v>
      </c>
    </row>
    <row r="224" spans="1:39" x14ac:dyDescent="0.2">
      <c r="A224" s="46">
        <v>42314</v>
      </c>
      <c r="B224">
        <v>1.22259678530145E-3</v>
      </c>
      <c r="C224">
        <v>3.04033172186002E-2</v>
      </c>
      <c r="D224">
        <v>9.93026994518619E-3</v>
      </c>
      <c r="E224">
        <v>1.1577341236343999E-3</v>
      </c>
      <c r="F224">
        <v>-9.0909737717301802E-3</v>
      </c>
      <c r="G224">
        <v>5.6737139702684996E-3</v>
      </c>
      <c r="H224">
        <v>-4.0067432590831197E-3</v>
      </c>
      <c r="I224">
        <v>1.6982935049854001E-3</v>
      </c>
      <c r="J224">
        <v>-1.75738068604103E-3</v>
      </c>
      <c r="K224">
        <v>-1.5259601201011901E-3</v>
      </c>
      <c r="L224">
        <v>-1.3888888888887699E-3</v>
      </c>
      <c r="M224" cm="1">
        <f t="array" ref="M224">SUMPRODUCT(B224:K224,TRANSPOSE(Weight_1))</f>
        <v>6.4489386158763182E-3</v>
      </c>
      <c r="N224" cm="1">
        <f t="array" ref="N224">SUMPRODUCT(B224:K224,TRANSPOSE(Weight_2))</f>
        <v>-3.2667640350459927E-3</v>
      </c>
      <c r="O224">
        <f>SUMPRODUCT(B224:K224,Equally_Weight)</f>
        <v>3.3704867711020631E-3</v>
      </c>
      <c r="P224">
        <v>-3.4759999999999999E-4</v>
      </c>
      <c r="Q224">
        <v>-4.4628826450432402E-4</v>
      </c>
      <c r="R224">
        <v>-3.7293148699123401E-3</v>
      </c>
      <c r="V224" s="46">
        <v>42314</v>
      </c>
      <c r="W224">
        <f t="shared" si="55"/>
        <v>0.43519393609608148</v>
      </c>
      <c r="X224">
        <f t="shared" si="56"/>
        <v>0.12360835617616073</v>
      </c>
      <c r="Y224">
        <f t="shared" si="57"/>
        <v>0.20640308076800795</v>
      </c>
      <c r="Z224">
        <f t="shared" si="58"/>
        <v>0.11544342519247408</v>
      </c>
      <c r="AA224">
        <f t="shared" si="59"/>
        <v>2.633395121088733E-2</v>
      </c>
      <c r="AB224">
        <f t="shared" si="60"/>
        <v>1.1246011991288887</v>
      </c>
      <c r="AC224">
        <f t="shared" si="61"/>
        <v>-3.7993537496388008E-3</v>
      </c>
      <c r="AD224">
        <f t="shared" si="62"/>
        <v>-1.1768686013418073E-2</v>
      </c>
      <c r="AE224">
        <f t="shared" si="63"/>
        <v>-9.2041242938424972E-2</v>
      </c>
      <c r="AF224">
        <f t="shared" si="64"/>
        <v>0.12847351193415757</v>
      </c>
      <c r="AG224">
        <f t="shared" si="65"/>
        <v>-5.0198150594450985E-2</v>
      </c>
      <c r="AH224">
        <f t="shared" si="66"/>
        <v>0.44538118488827094</v>
      </c>
      <c r="AI224">
        <f t="shared" si="67"/>
        <v>4.6571686966364156E-2</v>
      </c>
      <c r="AJ224">
        <f t="shared" si="68"/>
        <v>0.18421348868968868</v>
      </c>
      <c r="AK224">
        <f t="shared" si="69"/>
        <v>1.9573381706351256E-2</v>
      </c>
      <c r="AL224">
        <f t="shared" si="70"/>
        <v>1.7756447980781465E-2</v>
      </c>
      <c r="AM224">
        <f t="shared" si="71"/>
        <v>-3.0883152889152887E-3</v>
      </c>
    </row>
    <row r="225" spans="1:39" x14ac:dyDescent="0.2">
      <c r="A225" s="46">
        <v>42317</v>
      </c>
      <c r="B225">
        <v>-8.9679047710484704E-3</v>
      </c>
      <c r="C225">
        <v>-1.56297222305187E-2</v>
      </c>
      <c r="D225">
        <v>-1.38383109392282E-2</v>
      </c>
      <c r="E225">
        <v>-4.0475196850795403E-3</v>
      </c>
      <c r="F225">
        <v>-1.04849140050367E-2</v>
      </c>
      <c r="G225">
        <v>-5.8844122594976503E-3</v>
      </c>
      <c r="H225">
        <v>-1.05964847359081E-2</v>
      </c>
      <c r="I225">
        <v>-1.12393278088196E-2</v>
      </c>
      <c r="J225">
        <v>-1.7090895619161699E-2</v>
      </c>
      <c r="K225">
        <v>-7.0281978306842002E-3</v>
      </c>
      <c r="L225">
        <v>-7.7885952712100004E-3</v>
      </c>
      <c r="M225" cm="1">
        <f t="array" ref="M225">SUMPRODUCT(B225:K225,TRANSPOSE(Weight_1))</f>
        <v>-9.5282802735945759E-3</v>
      </c>
      <c r="N225" cm="1">
        <f t="array" ref="N225">SUMPRODUCT(B225:K225,TRANSPOSE(Weight_2))</f>
        <v>-1.2016593566452301E-2</v>
      </c>
      <c r="O225">
        <f>SUMPRODUCT(B225:K225,Equally_Weight)</f>
        <v>-1.0480768988498288E-2</v>
      </c>
      <c r="P225">
        <v>-9.8227000000000002E-3</v>
      </c>
      <c r="Q225">
        <v>-9.7106844674745806E-3</v>
      </c>
      <c r="R225">
        <v>-7.50415104524215E-3</v>
      </c>
      <c r="V225" s="46">
        <v>42317</v>
      </c>
      <c r="W225">
        <f t="shared" si="55"/>
        <v>0.42232325354918565</v>
      </c>
      <c r="X225">
        <f t="shared" si="56"/>
        <v>0.10604666967323761</v>
      </c>
      <c r="Y225">
        <f t="shared" si="57"/>
        <v>0.1897084998182974</v>
      </c>
      <c r="Z225">
        <f t="shared" si="58"/>
        <v>0.11092864597141494</v>
      </c>
      <c r="AA225">
        <f t="shared" si="59"/>
        <v>1.5572927991991614E-2</v>
      </c>
      <c r="AB225">
        <f t="shared" si="60"/>
        <v>1.1120991697861911</v>
      </c>
      <c r="AC225">
        <f t="shared" si="61"/>
        <v>-1.4355578691532589E-2</v>
      </c>
      <c r="AD225">
        <f t="shared" si="62"/>
        <v>-2.2875741702253816E-2</v>
      </c>
      <c r="AE225">
        <f t="shared" si="63"/>
        <v>-0.10755907128186815</v>
      </c>
      <c r="AF225">
        <f t="shared" si="64"/>
        <v>0.12054237684559732</v>
      </c>
      <c r="AG225">
        <f t="shared" si="65"/>
        <v>-5.7595772787317534E-2</v>
      </c>
      <c r="AH225">
        <f t="shared" si="66"/>
        <v>0.4316091878564754</v>
      </c>
      <c r="AI225">
        <f t="shared" si="67"/>
        <v>3.3995460365932928E-2</v>
      </c>
      <c r="AJ225">
        <f t="shared" si="68"/>
        <v>0.17180202068166839</v>
      </c>
      <c r="AK225">
        <f t="shared" si="69"/>
        <v>9.5584182498642534E-3</v>
      </c>
      <c r="AL225">
        <f t="shared" si="70"/>
        <v>7.8733362497023229E-3</v>
      </c>
      <c r="AM225">
        <f t="shared" si="71"/>
        <v>-1.0569291149754134E-2</v>
      </c>
    </row>
    <row r="226" spans="1:39" x14ac:dyDescent="0.2">
      <c r="A226" s="46">
        <v>42318</v>
      </c>
      <c r="B226">
        <v>4.62391211105939E-3</v>
      </c>
      <c r="C226">
        <v>4.30334580598268E-3</v>
      </c>
      <c r="D226">
        <v>-1.20016678674732E-2</v>
      </c>
      <c r="E226">
        <v>-3.1516964313339002E-2</v>
      </c>
      <c r="F226">
        <v>-4.4150576992504301E-3</v>
      </c>
      <c r="G226">
        <v>6.3921684599761398E-3</v>
      </c>
      <c r="H226">
        <v>6.04924579591248E-3</v>
      </c>
      <c r="I226">
        <v>7.6195736626294397E-4</v>
      </c>
      <c r="J226">
        <v>5.44772930999304E-3</v>
      </c>
      <c r="K226">
        <v>9.23465639061538E-4</v>
      </c>
      <c r="L226">
        <v>-1.6820857863751801E-3</v>
      </c>
      <c r="M226" cm="1">
        <f t="array" ref="M226">SUMPRODUCT(B226:K226,TRANSPOSE(Weight_1))</f>
        <v>-2.7998815301603442E-3</v>
      </c>
      <c r="N226" cm="1">
        <f t="array" ref="N226">SUMPRODUCT(B226:K226,TRANSPOSE(Weight_2))</f>
        <v>1.8936988892562252E-3</v>
      </c>
      <c r="O226">
        <f>SUMPRODUCT(B226:K226,Equally_Weight)</f>
        <v>-1.9431865391814419E-3</v>
      </c>
      <c r="P226">
        <v>1.51059E-3</v>
      </c>
      <c r="Q226">
        <v>1.6126388039399101E-3</v>
      </c>
      <c r="R226">
        <v>-6.4436036888149096E-4</v>
      </c>
      <c r="V226" s="46">
        <v>42318</v>
      </c>
      <c r="W226">
        <f t="shared" si="55"/>
        <v>0.42889995126711322</v>
      </c>
      <c r="X226">
        <f t="shared" si="56"/>
        <v>0.11080637097039703</v>
      </c>
      <c r="Y226">
        <f t="shared" si="57"/>
        <v>0.17543001354436827</v>
      </c>
      <c r="Z226">
        <f t="shared" si="58"/>
        <v>7.5915547481667733E-2</v>
      </c>
      <c r="AA226">
        <f t="shared" si="59"/>
        <v>1.1089114917110177E-2</v>
      </c>
      <c r="AB226">
        <f t="shared" si="60"/>
        <v>1.1256000634836401</v>
      </c>
      <c r="AC226">
        <f t="shared" si="61"/>
        <v>-8.3931733196677127E-3</v>
      </c>
      <c r="AD226">
        <f t="shared" si="62"/>
        <v>-2.2131214675889632E-2</v>
      </c>
      <c r="AE226">
        <f t="shared" si="63"/>
        <v>-0.10269729467705302</v>
      </c>
      <c r="AF226">
        <f t="shared" si="64"/>
        <v>0.12157715922772661</v>
      </c>
      <c r="AG226">
        <f t="shared" si="65"/>
        <v>-5.9180977542931834E-2</v>
      </c>
      <c r="AH226">
        <f t="shared" si="66"/>
        <v>0.42760085173298834</v>
      </c>
      <c r="AI226">
        <f t="shared" si="67"/>
        <v>3.5953536420723742E-2</v>
      </c>
      <c r="AJ226">
        <f t="shared" si="68"/>
        <v>0.16952499076849414</v>
      </c>
      <c r="AK226">
        <f t="shared" si="69"/>
        <v>1.1083447100888488E-2</v>
      </c>
      <c r="AL226">
        <f t="shared" si="70"/>
        <v>9.4986719011949106E-3</v>
      </c>
      <c r="AM226">
        <f t="shared" si="71"/>
        <v>-1.1206841086291552E-2</v>
      </c>
    </row>
    <row r="227" spans="1:39" x14ac:dyDescent="0.2">
      <c r="A227" s="46">
        <v>42319</v>
      </c>
      <c r="B227">
        <v>9.2184608766794299E-3</v>
      </c>
      <c r="C227">
        <v>-4.8757636855245503E-3</v>
      </c>
      <c r="D227">
        <v>2.6165823952901601E-3</v>
      </c>
      <c r="E227">
        <v>-5.6520841963505399E-3</v>
      </c>
      <c r="F227">
        <v>4.8783857638681196E-3</v>
      </c>
      <c r="G227">
        <v>2.05705910060669E-2</v>
      </c>
      <c r="H227">
        <v>4.04149855627933E-3</v>
      </c>
      <c r="I227">
        <v>9.2645878310184601E-3</v>
      </c>
      <c r="J227">
        <v>1.7071995370152499E-3</v>
      </c>
      <c r="K227">
        <v>-1.2452042594468899E-2</v>
      </c>
      <c r="L227">
        <v>-2.80819994383607E-3</v>
      </c>
      <c r="M227" cm="1">
        <f t="array" ref="M227">SUMPRODUCT(B227:K227,TRANSPOSE(Weight_1))</f>
        <v>8.2216858474330936E-3</v>
      </c>
      <c r="N227" cm="1">
        <f t="array" ref="N227">SUMPRODUCT(B227:K227,TRANSPOSE(Weight_2))</f>
        <v>3.0318078550440014E-3</v>
      </c>
      <c r="O227">
        <f>SUMPRODUCT(B227:K227,Equally_Weight)</f>
        <v>2.9317415489873658E-3</v>
      </c>
      <c r="P227">
        <v>-3.2280999999999998E-3</v>
      </c>
      <c r="Q227">
        <v>-3.61823662265792E-3</v>
      </c>
      <c r="R227">
        <v>8.1040632708484495E-4</v>
      </c>
      <c r="V227" s="46">
        <v>42319</v>
      </c>
      <c r="W227">
        <f t="shared" si="55"/>
        <v>0.44207220956455817</v>
      </c>
      <c r="X227">
        <f t="shared" si="56"/>
        <v>0.10539034160517025</v>
      </c>
      <c r="Y227">
        <f t="shared" si="57"/>
        <v>0.17850562302470419</v>
      </c>
      <c r="Z227">
        <f t="shared" si="58"/>
        <v>6.9834382219138735E-2</v>
      </c>
      <c r="AA227">
        <f t="shared" si="59"/>
        <v>1.6021597661323828E-2</v>
      </c>
      <c r="AB227">
        <f t="shared" si="60"/>
        <v>1.1693249130320318</v>
      </c>
      <c r="AC227">
        <f t="shared" si="61"/>
        <v>-4.3855957612424223E-3</v>
      </c>
      <c r="AD227">
        <f t="shared" si="62"/>
        <v>-1.3071663427043023E-2</v>
      </c>
      <c r="AE227">
        <f t="shared" si="63"/>
        <v>-0.10116541991396311</v>
      </c>
      <c r="AF227">
        <f t="shared" si="64"/>
        <v>0.10761123266803962</v>
      </c>
      <c r="AG227">
        <f t="shared" si="65"/>
        <v>-6.1822985468955705E-2</v>
      </c>
      <c r="AH227">
        <f t="shared" si="66"/>
        <v>0.43933813745146488</v>
      </c>
      <c r="AI227">
        <f t="shared" si="67"/>
        <v>3.9094348489904673E-2</v>
      </c>
      <c r="AJ227">
        <f t="shared" si="68"/>
        <v>0.17295373577650919</v>
      </c>
      <c r="AK227">
        <f t="shared" si="69"/>
        <v>7.8195686253021979E-3</v>
      </c>
      <c r="AL227">
        <f t="shared" si="70"/>
        <v>5.8460668359974211E-3</v>
      </c>
      <c r="AM227">
        <f t="shared" si="71"/>
        <v>-1.0405516854129715E-2</v>
      </c>
    </row>
    <row r="228" spans="1:39" x14ac:dyDescent="0.2">
      <c r="A228" s="46">
        <v>42320</v>
      </c>
      <c r="B228">
        <v>-1.1394930680333201E-2</v>
      </c>
      <c r="C228">
        <v>-2.0044566504094499E-2</v>
      </c>
      <c r="D228">
        <v>-6.1512654666092603E-3</v>
      </c>
      <c r="E228">
        <v>-3.3588524510637001E-3</v>
      </c>
      <c r="F228">
        <v>-1.08121830079099E-2</v>
      </c>
      <c r="G228">
        <v>-1.1362828687801601E-2</v>
      </c>
      <c r="H228">
        <v>-1.56098468288151E-2</v>
      </c>
      <c r="I228">
        <v>-1.72902766920091E-2</v>
      </c>
      <c r="J228">
        <v>-1.61529921911771E-2</v>
      </c>
      <c r="K228">
        <v>-8.0946183835203193E-3</v>
      </c>
      <c r="L228">
        <v>-1.4362151506617699E-2</v>
      </c>
      <c r="M228" cm="1">
        <f t="array" ref="M228">SUMPRODUCT(B228:K228,TRANSPOSE(Weight_1))</f>
        <v>-1.0783021666793676E-2</v>
      </c>
      <c r="N228" cm="1">
        <f t="array" ref="N228">SUMPRODUCT(B228:K228,TRANSPOSE(Weight_2))</f>
        <v>-1.3311706629807785E-2</v>
      </c>
      <c r="O228">
        <f>SUMPRODUCT(B228:K228,Equally_Weight)</f>
        <v>-1.2027236089333378E-2</v>
      </c>
      <c r="P228">
        <v>-1.39904E-2</v>
      </c>
      <c r="Q228">
        <v>-1.43173263775621E-2</v>
      </c>
      <c r="R228">
        <v>-1.20516821523986E-2</v>
      </c>
      <c r="V228" s="46">
        <v>42320</v>
      </c>
      <c r="W228">
        <f t="shared" si="55"/>
        <v>0.42563989670053526</v>
      </c>
      <c r="X228">
        <f t="shared" si="56"/>
        <v>8.3233271389881791E-2</v>
      </c>
      <c r="Y228">
        <f t="shared" si="57"/>
        <v>0.17125632208358743</v>
      </c>
      <c r="Z228">
        <f t="shared" si="58"/>
        <v>6.6240966382189681E-2</v>
      </c>
      <c r="AA228">
        <f t="shared" si="59"/>
        <v>5.0361862074206343E-3</v>
      </c>
      <c r="AB228">
        <f t="shared" si="60"/>
        <v>1.1446752456770688</v>
      </c>
      <c r="AC228">
        <f t="shared" si="61"/>
        <v>-1.9926984111971358E-2</v>
      </c>
      <c r="AD228">
        <f t="shared" si="62"/>
        <v>-3.0135927441573784E-2</v>
      </c>
      <c r="AE228">
        <f t="shared" si="63"/>
        <v>-0.11568428786725271</v>
      </c>
      <c r="AF228">
        <f t="shared" si="64"/>
        <v>9.8645542422291399E-2</v>
      </c>
      <c r="AG228">
        <f t="shared" si="65"/>
        <v>-7.5297225891676867E-2</v>
      </c>
      <c r="AH228">
        <f t="shared" si="66"/>
        <v>0.42381772312948329</v>
      </c>
      <c r="AI228">
        <f t="shared" si="67"/>
        <v>2.5262229362115862E-2</v>
      </c>
      <c r="AJ228">
        <f t="shared" si="68"/>
        <v>0.15884634427445943</v>
      </c>
      <c r="AK228">
        <f t="shared" si="69"/>
        <v>-6.2802302675931676E-3</v>
      </c>
      <c r="AL228">
        <f t="shared" si="70"/>
        <v>-8.5549595884807372E-3</v>
      </c>
      <c r="AM228">
        <f t="shared" si="71"/>
        <v>-2.2331795024770895E-2</v>
      </c>
    </row>
    <row r="229" spans="1:39" x14ac:dyDescent="0.2">
      <c r="A229" s="46">
        <v>42321</v>
      </c>
      <c r="B229">
        <v>-2.17572618868207E-2</v>
      </c>
      <c r="C229">
        <v>-6.6666095675693704E-3</v>
      </c>
      <c r="D229">
        <v>-9.0019913919459002E-3</v>
      </c>
      <c r="E229">
        <v>-2.9208611171460602E-2</v>
      </c>
      <c r="F229">
        <v>-1.33838222024993E-2</v>
      </c>
      <c r="G229">
        <v>-3.4930890704334298E-2</v>
      </c>
      <c r="H229">
        <v>-3.88958528692717E-3</v>
      </c>
      <c r="I229">
        <v>-4.1583732583843E-3</v>
      </c>
      <c r="J229">
        <v>-6.1755691592726399E-3</v>
      </c>
      <c r="K229">
        <v>6.7482830778071703E-3</v>
      </c>
      <c r="L229">
        <v>-1.05714285714284E-2</v>
      </c>
      <c r="M229" cm="1">
        <f t="array" ref="M229">SUMPRODUCT(B229:K229,TRANSPOSE(Weight_1))</f>
        <v>-2.119590518252832E-2</v>
      </c>
      <c r="N229" cm="1">
        <f t="array" ref="N229">SUMPRODUCT(B229:K229,TRANSPOSE(Weight_2))</f>
        <v>-9.6120094549704167E-3</v>
      </c>
      <c r="O229">
        <f>SUMPRODUCT(B229:K229,Equally_Weight)</f>
        <v>-1.2242443155140711E-2</v>
      </c>
      <c r="P229">
        <v>-1.1207399999999999E-2</v>
      </c>
      <c r="Q229">
        <v>-1.07000080370293E-2</v>
      </c>
      <c r="R229">
        <v>-1.02842374169155E-2</v>
      </c>
      <c r="V229" s="46">
        <v>42321</v>
      </c>
      <c r="W229">
        <f t="shared" si="55"/>
        <v>0.39462187611172173</v>
      </c>
      <c r="X229">
        <f t="shared" si="56"/>
        <v>7.6011778098924454E-2</v>
      </c>
      <c r="Y229">
        <f t="shared" si="57"/>
        <v>0.16071268275442874</v>
      </c>
      <c r="Z229">
        <f t="shared" si="58"/>
        <v>3.5097548580049986E-2</v>
      </c>
      <c r="AA229">
        <f t="shared" si="59"/>
        <v>-8.4150394158575281E-3</v>
      </c>
      <c r="AB229">
        <f t="shared" si="60"/>
        <v>1.069759829074032</v>
      </c>
      <c r="AC229">
        <f t="shared" si="61"/>
        <v>-2.3739061694683761E-2</v>
      </c>
      <c r="AD229">
        <f t="shared" si="62"/>
        <v>-3.4168984265168456E-2</v>
      </c>
      <c r="AE229">
        <f t="shared" si="63"/>
        <v>-0.12114544070615996</v>
      </c>
      <c r="AF229">
        <f t="shared" si="64"/>
        <v>0.10605951354472798</v>
      </c>
      <c r="AG229">
        <f t="shared" si="65"/>
        <v>-8.5072655217964699E-2</v>
      </c>
      <c r="AH229">
        <f t="shared" si="66"/>
        <v>0.39363861767282748</v>
      </c>
      <c r="AI229">
        <f t="shared" si="67"/>
        <v>1.5407399119663046E-2</v>
      </c>
      <c r="AJ229">
        <f t="shared" si="68"/>
        <v>0.14465923377913681</v>
      </c>
      <c r="AK229">
        <f t="shared" si="69"/>
        <v>-1.7417245214892074E-2</v>
      </c>
      <c r="AL229">
        <f t="shared" si="70"/>
        <v>-1.9163429489156836E-2</v>
      </c>
      <c r="AM229">
        <f t="shared" si="71"/>
        <v>-3.2386366959705759E-2</v>
      </c>
    </row>
    <row r="230" spans="1:39" x14ac:dyDescent="0.2">
      <c r="A230" s="46">
        <v>42324</v>
      </c>
      <c r="B230">
        <v>1.3985130438346901E-2</v>
      </c>
      <c r="C230">
        <v>1.4490459407374E-2</v>
      </c>
      <c r="D230">
        <v>1.7600204659654999E-2</v>
      </c>
      <c r="E230">
        <v>1.6378968220516401E-2</v>
      </c>
      <c r="F230">
        <v>1.8313320646879901E-2</v>
      </c>
      <c r="G230">
        <v>8.5000734493307899E-3</v>
      </c>
      <c r="H230">
        <v>1.34163009950429E-2</v>
      </c>
      <c r="I230">
        <v>1.64469456715843E-2</v>
      </c>
      <c r="J230">
        <v>1.01545640323903E-2</v>
      </c>
      <c r="K230">
        <v>1.3561887320024E-2</v>
      </c>
      <c r="L230">
        <v>1.4727115218018999E-2</v>
      </c>
      <c r="M230" cm="1">
        <f t="array" ref="M230">SUMPRODUCT(B230:K230,TRANSPOSE(Weight_1))</f>
        <v>1.3738911704875567E-2</v>
      </c>
      <c r="N230" cm="1">
        <f t="array" ref="N230">SUMPRODUCT(B230:K230,TRANSPOSE(Weight_2))</f>
        <v>1.3597379087608562E-2</v>
      </c>
      <c r="O230">
        <f>SUMPRODUCT(B230:K230,Equally_Weight)</f>
        <v>1.4284785484114451E-2</v>
      </c>
      <c r="P230">
        <v>1.490327E-2</v>
      </c>
      <c r="Q230">
        <v>1.44061551525453E-2</v>
      </c>
      <c r="R230">
        <v>7.9489814423019303E-3</v>
      </c>
      <c r="V230" s="46">
        <v>42324</v>
      </c>
      <c r="W230">
        <f t="shared" si="55"/>
        <v>0.41412584496131633</v>
      </c>
      <c r="X230">
        <f t="shared" si="56"/>
        <v>9.1603683091323385E-2</v>
      </c>
      <c r="Y230">
        <f t="shared" si="57"/>
        <v>0.18114146352196392</v>
      </c>
      <c r="Z230">
        <f t="shared" si="58"/>
        <v>5.2051378433377149E-2</v>
      </c>
      <c r="AA230">
        <f t="shared" si="59"/>
        <v>9.7441739159436214E-3</v>
      </c>
      <c r="AB230">
        <f t="shared" si="60"/>
        <v>1.0873529396436354</v>
      </c>
      <c r="AC230">
        <f t="shared" si="61"/>
        <v>-1.0641251096676574E-2</v>
      </c>
      <c r="AD230">
        <f t="shared" si="62"/>
        <v>-1.8284014021446526E-2</v>
      </c>
      <c r="AE230">
        <f t="shared" si="63"/>
        <v>-0.11222105580865249</v>
      </c>
      <c r="AF230">
        <f t="shared" si="64"/>
        <v>0.1210597680366623</v>
      </c>
      <c r="AG230">
        <f t="shared" si="65"/>
        <v>-7.1598414795243426E-2</v>
      </c>
      <c r="AH230">
        <f t="shared" si="66"/>
        <v>0.41278569558953948</v>
      </c>
      <c r="AI230">
        <f t="shared" si="67"/>
        <v>2.9214278453855602E-2</v>
      </c>
      <c r="AJ230">
        <f t="shared" si="68"/>
        <v>0.16101044538608256</v>
      </c>
      <c r="AK230">
        <f t="shared" si="69"/>
        <v>-2.7735491229857745E-3</v>
      </c>
      <c r="AL230">
        <f t="shared" si="70"/>
        <v>-5.0333456750870642E-3</v>
      </c>
      <c r="AM230">
        <f t="shared" si="71"/>
        <v>-2.4694824147350136E-2</v>
      </c>
    </row>
    <row r="231" spans="1:39" x14ac:dyDescent="0.2">
      <c r="A231" s="46">
        <v>42325</v>
      </c>
      <c r="B231">
        <v>-5.9166900436042804E-3</v>
      </c>
      <c r="C231">
        <v>-5.7134471782027598E-3</v>
      </c>
      <c r="D231">
        <v>-8.2379639176992595E-3</v>
      </c>
      <c r="E231">
        <v>-4.2914777640177199E-3</v>
      </c>
      <c r="F231">
        <v>8.8836257716318201E-4</v>
      </c>
      <c r="G231">
        <v>-6.9619329473485899E-3</v>
      </c>
      <c r="H231">
        <v>2.7662642285468599E-3</v>
      </c>
      <c r="I231">
        <v>-7.4587338601365101E-3</v>
      </c>
      <c r="J231">
        <v>-1.5754441789895799E-3</v>
      </c>
      <c r="K231">
        <v>1.09195255136762E-2</v>
      </c>
      <c r="L231">
        <v>-8.5372794536142595E-4</v>
      </c>
      <c r="M231" cm="1">
        <f t="array" ref="M231">SUMPRODUCT(B231:K231,TRANSPOSE(Weight_1))</f>
        <v>-5.1844899574075088E-3</v>
      </c>
      <c r="N231" cm="1">
        <f t="array" ref="N231">SUMPRODUCT(B231:K231,TRANSPOSE(Weight_2))</f>
        <v>-1.4090772642641534E-4</v>
      </c>
      <c r="O231">
        <f>SUMPRODUCT(B231:K231,Equally_Weight)</f>
        <v>-2.5581537570612458E-3</v>
      </c>
      <c r="P231">
        <v>-1.3393999999999999E-3</v>
      </c>
      <c r="Q231">
        <v>-1.39640951754127E-3</v>
      </c>
      <c r="R231">
        <v>5.1875618459322698E-3</v>
      </c>
      <c r="V231" s="46">
        <v>42325</v>
      </c>
      <c r="W231">
        <f t="shared" si="55"/>
        <v>0.40575890065403031</v>
      </c>
      <c r="X231">
        <f t="shared" si="56"/>
        <v>8.5366863108449431E-2</v>
      </c>
      <c r="Y231">
        <f t="shared" si="57"/>
        <v>0.17141126276377139</v>
      </c>
      <c r="Z231">
        <f t="shared" si="58"/>
        <v>4.7536523336226155E-2</v>
      </c>
      <c r="AA231">
        <f t="shared" si="59"/>
        <v>1.0641192852559156E-2</v>
      </c>
      <c r="AB231">
        <f t="shared" si="60"/>
        <v>1.0728209284403856</v>
      </c>
      <c r="AC231">
        <f t="shared" si="61"/>
        <v>-7.9044233803854391E-3</v>
      </c>
      <c r="AD231">
        <f t="shared" si="62"/>
        <v>-2.5606372287102053E-2</v>
      </c>
      <c r="AE231">
        <f t="shared" si="63"/>
        <v>-0.11361970197850824</v>
      </c>
      <c r="AF231">
        <f t="shared" si="64"/>
        <v>0.13330120877609453</v>
      </c>
      <c r="AG231">
        <f t="shared" si="65"/>
        <v>-7.239101717305052E-2</v>
      </c>
      <c r="AH231">
        <f t="shared" si="66"/>
        <v>0.40546112233878651</v>
      </c>
      <c r="AI231">
        <f t="shared" si="67"/>
        <v>2.9069254209873163E-2</v>
      </c>
      <c r="AJ231">
        <f t="shared" si="68"/>
        <v>0.1580404021532309</v>
      </c>
      <c r="AK231">
        <f t="shared" si="69"/>
        <v>-4.1092342312903929E-3</v>
      </c>
      <c r="AL231">
        <f t="shared" si="70"/>
        <v>-6.4227265808225464E-3</v>
      </c>
      <c r="AM231">
        <f t="shared" si="71"/>
        <v>-1.9635368228956618E-2</v>
      </c>
    </row>
    <row r="232" spans="1:39" x14ac:dyDescent="0.2">
      <c r="A232" s="46">
        <v>42326</v>
      </c>
      <c r="B232">
        <v>1.88075144966477E-2</v>
      </c>
      <c r="C232">
        <v>1.9960580234795501E-2</v>
      </c>
      <c r="D232">
        <v>1.6613335778772699E-2</v>
      </c>
      <c r="E232">
        <v>3.1665121914684999E-2</v>
      </c>
      <c r="F232">
        <v>6.6546393103488199E-3</v>
      </c>
      <c r="G232">
        <v>3.1462755508225998E-2</v>
      </c>
      <c r="H232">
        <v>1.1527089830969801E-2</v>
      </c>
      <c r="I232">
        <v>8.8782499675876796E-3</v>
      </c>
      <c r="J232">
        <v>2.3517957539543399E-2</v>
      </c>
      <c r="K232">
        <v>2.8602015061163399E-2</v>
      </c>
      <c r="L232">
        <v>1.5665052691540698E-2</v>
      </c>
      <c r="M232" cm="1">
        <f t="array" ref="M232">SUMPRODUCT(B232:K232,TRANSPOSE(Weight_1))</f>
        <v>2.195561675935891E-2</v>
      </c>
      <c r="N232" cm="1">
        <f t="array" ref="N232">SUMPRODUCT(B232:K232,TRANSPOSE(Weight_2))</f>
        <v>1.7060558495692324E-2</v>
      </c>
      <c r="O232">
        <f>SUMPRODUCT(B232:K232,Equally_Weight)</f>
        <v>1.9768925964274001E-2</v>
      </c>
      <c r="P232">
        <v>1.6162449999999998E-2</v>
      </c>
      <c r="Q232">
        <v>1.61562635676024E-2</v>
      </c>
      <c r="R232">
        <v>9.2178270986218395E-3</v>
      </c>
      <c r="V232" s="46">
        <v>42326</v>
      </c>
      <c r="W232">
        <f t="shared" si="55"/>
        <v>0.43219773155687258</v>
      </c>
      <c r="X232">
        <f t="shared" si="56"/>
        <v>0.10703141546371397</v>
      </c>
      <c r="Y232">
        <f t="shared" si="57"/>
        <v>0.19087231140710226</v>
      </c>
      <c r="Z232">
        <f t="shared" si="58"/>
        <v>8.0706895057753192E-2</v>
      </c>
      <c r="AA232">
        <f t="shared" si="59"/>
        <v>1.7366645463173569E-2</v>
      </c>
      <c r="AB232">
        <f t="shared" si="60"/>
        <v>1.1380375865242396</v>
      </c>
      <c r="AC232">
        <f t="shared" si="61"/>
        <v>3.5315514522167302E-3</v>
      </c>
      <c r="AD232">
        <f t="shared" si="62"/>
        <v>-1.6955462093442342E-2</v>
      </c>
      <c r="AE232">
        <f t="shared" si="63"/>
        <v>-9.2773847765750928E-2</v>
      </c>
      <c r="AF232">
        <f t="shared" si="64"/>
        <v>0.16571590701834316</v>
      </c>
      <c r="AG232">
        <f t="shared" si="65"/>
        <v>-5.7859973579919899E-2</v>
      </c>
      <c r="AH232">
        <f t="shared" si="66"/>
        <v>0.43631888811103536</v>
      </c>
      <c r="AI232">
        <f t="shared" si="67"/>
        <v>4.6625750417438994E-2</v>
      </c>
      <c r="AJ232">
        <f t="shared" si="68"/>
        <v>0.18093361712703615</v>
      </c>
      <c r="AK232">
        <f t="shared" si="69"/>
        <v>1.1986800475908055E-2</v>
      </c>
      <c r="AL232">
        <f t="shared" si="70"/>
        <v>9.6297697233174162E-3</v>
      </c>
      <c r="AM232">
        <f t="shared" si="71"/>
        <v>-1.0598536559687122E-2</v>
      </c>
    </row>
    <row r="233" spans="1:39" x14ac:dyDescent="0.2">
      <c r="A233" s="46">
        <v>42327</v>
      </c>
      <c r="B233" s="1">
        <v>-9.2113687082062595E-5</v>
      </c>
      <c r="C233">
        <v>3.1135771448744798E-3</v>
      </c>
      <c r="D233">
        <v>1.6712834166438999E-3</v>
      </c>
      <c r="E233">
        <v>1.27034597718507E-2</v>
      </c>
      <c r="F233">
        <v>8.3736412227619593E-3</v>
      </c>
      <c r="G233">
        <v>-3.4209822637095702E-3</v>
      </c>
      <c r="H233">
        <v>-1.7532222151116399E-3</v>
      </c>
      <c r="I233">
        <v>6.2899492572034898E-3</v>
      </c>
      <c r="J233">
        <v>3.0098638851505598E-3</v>
      </c>
      <c r="K233">
        <v>-9.9096297591932895E-3</v>
      </c>
      <c r="L233">
        <v>0</v>
      </c>
      <c r="M233" cm="1">
        <f t="array" ref="M233">SUMPRODUCT(B233:K233,TRANSPOSE(Weight_1))</f>
        <v>2.2360000133329733E-3</v>
      </c>
      <c r="N233" cm="1">
        <f t="array" ref="N233">SUMPRODUCT(B233:K233,TRANSPOSE(Weight_2))</f>
        <v>2.2288144936825076E-3</v>
      </c>
      <c r="O233">
        <f>SUMPRODUCT(B233:K233,Equally_Weight)</f>
        <v>1.998582677338853E-3</v>
      </c>
      <c r="P233">
        <v>-1.1230999999999999E-3</v>
      </c>
      <c r="Q233">
        <v>-1.1857425629598899E-3</v>
      </c>
      <c r="R233">
        <v>5.3264757175370799E-3</v>
      </c>
      <c r="V233" s="46">
        <v>42327</v>
      </c>
      <c r="W233">
        <f t="shared" si="55"/>
        <v>0.43206580654318838</v>
      </c>
      <c r="X233">
        <f t="shared" si="56"/>
        <v>0.11047824317755994</v>
      </c>
      <c r="Y233">
        <f t="shared" si="57"/>
        <v>0.19286259655249727</v>
      </c>
      <c r="Z233">
        <f t="shared" si="58"/>
        <v>9.4435611624281046E-2</v>
      </c>
      <c r="AA233">
        <f t="shared" si="59"/>
        <v>2.5885708744286973E-2</v>
      </c>
      <c r="AB233">
        <f t="shared" si="60"/>
        <v>1.1307233978615958</v>
      </c>
      <c r="AC233">
        <f t="shared" si="61"/>
        <v>1.7721376426451663E-3</v>
      </c>
      <c r="AD233">
        <f t="shared" si="62"/>
        <v>-1.0772161832439009E-2</v>
      </c>
      <c r="AE233">
        <f t="shared" si="63"/>
        <v>-9.0043220534476998E-2</v>
      </c>
      <c r="AF233">
        <f t="shared" si="64"/>
        <v>0.15416409397538922</v>
      </c>
      <c r="AG233">
        <f t="shared" si="65"/>
        <v>-5.7859973579919899E-2</v>
      </c>
      <c r="AH233">
        <f t="shared" si="66"/>
        <v>0.43953049716400217</v>
      </c>
      <c r="AI233">
        <f t="shared" si="67"/>
        <v>4.8958485059430901E-2</v>
      </c>
      <c r="AJ233">
        <f t="shared" si="68"/>
        <v>0.1832938105973132</v>
      </c>
      <c r="AK233">
        <f t="shared" si="69"/>
        <v>1.0850238100293508E-2</v>
      </c>
      <c r="AL233">
        <f t="shared" si="70"/>
        <v>8.4326087325250487E-3</v>
      </c>
      <c r="AM233">
        <f t="shared" si="71"/>
        <v>-5.3285136897766039E-3</v>
      </c>
    </row>
    <row r="234" spans="1:39" x14ac:dyDescent="0.2">
      <c r="A234" s="46">
        <v>42328</v>
      </c>
      <c r="B234">
        <v>2.2449137436884901E-2</v>
      </c>
      <c r="C234">
        <v>-1.7736831476342599E-3</v>
      </c>
      <c r="D234">
        <v>4.6345702468975E-3</v>
      </c>
      <c r="E234">
        <v>4.3780550243224196E-3</v>
      </c>
      <c r="F234">
        <v>-8.0855874848135799E-3</v>
      </c>
      <c r="G234">
        <v>1.08578832605641E-2</v>
      </c>
      <c r="H234">
        <v>7.2733963547883997E-3</v>
      </c>
      <c r="I234">
        <v>3.59913976347403E-3</v>
      </c>
      <c r="J234">
        <v>0</v>
      </c>
      <c r="K234">
        <v>1.31460667521099E-2</v>
      </c>
      <c r="L234">
        <v>3.3651149747617702E-3</v>
      </c>
      <c r="M234" cm="1">
        <f t="array" ref="M234">SUMPRODUCT(B234:K234,TRANSPOSE(Weight_1))</f>
        <v>3.4805833919685893E-3</v>
      </c>
      <c r="N234" cm="1">
        <f t="array" ref="N234">SUMPRODUCT(B234:K234,TRANSPOSE(Weight_2))</f>
        <v>4.1691983214521148E-3</v>
      </c>
      <c r="O234">
        <f>SUMPRODUCT(B234:K234,Equally_Weight)</f>
        <v>5.6478978206593406E-3</v>
      </c>
      <c r="P234">
        <v>3.8102000000000001E-3</v>
      </c>
      <c r="Q234">
        <v>3.6133878134052499E-3</v>
      </c>
      <c r="R234">
        <v>1.3348544009033E-3</v>
      </c>
      <c r="V234" s="46">
        <v>42328</v>
      </c>
      <c r="W234">
        <f t="shared" si="55"/>
        <v>0.46421444865293982</v>
      </c>
      <c r="X234">
        <f t="shared" si="56"/>
        <v>0.10850860663182149</v>
      </c>
      <c r="Y234">
        <f t="shared" si="57"/>
        <v>0.19839100205111637</v>
      </c>
      <c r="Z234">
        <f t="shared" si="58"/>
        <v>9.9227110952550213E-2</v>
      </c>
      <c r="AA234">
        <f t="shared" si="59"/>
        <v>1.7590820096815118E-2</v>
      </c>
      <c r="AB234">
        <f t="shared" si="60"/>
        <v>1.1538585437761295</v>
      </c>
      <c r="AC234">
        <f t="shared" si="61"/>
        <v>9.0584234569037747E-3</v>
      </c>
      <c r="AD234">
        <f t="shared" si="62"/>
        <v>-7.2117925849546349E-3</v>
      </c>
      <c r="AE234">
        <f t="shared" si="63"/>
        <v>-9.0043220534476998E-2</v>
      </c>
      <c r="AF234">
        <f t="shared" si="64"/>
        <v>0.16933681219767815</v>
      </c>
      <c r="AG234">
        <f t="shared" si="65"/>
        <v>-5.4689564068691188E-2</v>
      </c>
      <c r="AH234">
        <f t="shared" si="66"/>
        <v>0.44454090310466365</v>
      </c>
      <c r="AI234">
        <f t="shared" si="67"/>
        <v>5.3331801014613545E-2</v>
      </c>
      <c r="AJ234">
        <f t="shared" si="68"/>
        <v>0.18997693313138542</v>
      </c>
      <c r="AK234">
        <f t="shared" si="69"/>
        <v>1.4701779677503302E-2</v>
      </c>
      <c r="AL234">
        <f t="shared" si="70"/>
        <v>1.2076466831559607E-2</v>
      </c>
      <c r="AM234">
        <f t="shared" si="71"/>
        <v>-4.0007720788223233E-3</v>
      </c>
    </row>
    <row r="235" spans="1:39" x14ac:dyDescent="0.2">
      <c r="A235" s="46">
        <v>42331</v>
      </c>
      <c r="B235">
        <v>-3.8608467563549999E-4</v>
      </c>
      <c r="C235">
        <v>-9.7720676931253303E-3</v>
      </c>
      <c r="D235">
        <v>0</v>
      </c>
      <c r="E235">
        <v>-1.2992562918241799E-2</v>
      </c>
      <c r="F235">
        <v>-8.8126051971553192E-3</v>
      </c>
      <c r="G235">
        <v>1.57677879196138E-2</v>
      </c>
      <c r="H235">
        <v>2.8300906187910201E-3</v>
      </c>
      <c r="I235">
        <v>-1.8873855512962999E-3</v>
      </c>
      <c r="J235">
        <v>-4.6841789268570102E-3</v>
      </c>
      <c r="K235">
        <v>2.5067862845671298E-3</v>
      </c>
      <c r="L235">
        <v>-2.23588596981549E-3</v>
      </c>
      <c r="M235" cm="1">
        <f t="array" ref="M235">SUMPRODUCT(B235:K235,TRANSPOSE(Weight_1))</f>
        <v>1.7692838797489048E-3</v>
      </c>
      <c r="N235" cm="1">
        <f t="array" ref="N235">SUMPRODUCT(B235:K235,TRANSPOSE(Weight_2))</f>
        <v>-3.1076310062479106E-3</v>
      </c>
      <c r="O235">
        <f>SUMPRODUCT(B235:K235,Equally_Weight)</f>
        <v>-1.7430220139339314E-3</v>
      </c>
      <c r="P235">
        <v>-1.2348999999999999E-3</v>
      </c>
      <c r="Q235">
        <v>-8.9788121534262102E-4</v>
      </c>
      <c r="R235">
        <v>-3.2475349858764801E-3</v>
      </c>
      <c r="V235" s="46">
        <v>42331</v>
      </c>
      <c r="W235">
        <f t="shared" si="55"/>
        <v>0.46364913789247075</v>
      </c>
      <c r="X235">
        <f t="shared" si="56"/>
        <v>9.7676185489403267E-2</v>
      </c>
      <c r="Y235">
        <f t="shared" si="57"/>
        <v>0.19839100205111637</v>
      </c>
      <c r="Z235">
        <f t="shared" si="58"/>
        <v>8.4945333552062019E-2</v>
      </c>
      <c r="AA235">
        <f t="shared" si="59"/>
        <v>8.6231939470524654E-3</v>
      </c>
      <c r="AB235">
        <f t="shared" si="60"/>
        <v>1.1878201285032399</v>
      </c>
      <c r="AC235">
        <f t="shared" si="61"/>
        <v>1.1914150234941134E-2</v>
      </c>
      <c r="AD235">
        <f t="shared" si="62"/>
        <v>-9.0855667031271015E-3</v>
      </c>
      <c r="AE235">
        <f t="shared" si="63"/>
        <v>-9.4305620905200116E-2</v>
      </c>
      <c r="AF235">
        <f t="shared" si="64"/>
        <v>0.17226808968053464</v>
      </c>
      <c r="AG235">
        <f t="shared" si="65"/>
        <v>-5.6803170409510217E-2</v>
      </c>
      <c r="AH235">
        <f t="shared" si="66"/>
        <v>0.44709670603816476</v>
      </c>
      <c r="AI235">
        <f t="shared" si="67"/>
        <v>5.0058434449913536E-2</v>
      </c>
      <c r="AJ235">
        <f t="shared" si="68"/>
        <v>0.1879027771408639</v>
      </c>
      <c r="AK235">
        <f t="shared" si="69"/>
        <v>1.3448724449779403E-2</v>
      </c>
      <c r="AL235">
        <f t="shared" si="70"/>
        <v>1.1167742383501267E-2</v>
      </c>
      <c r="AM235">
        <f t="shared" si="71"/>
        <v>-7.2353144174023276E-3</v>
      </c>
    </row>
    <row r="236" spans="1:39" x14ac:dyDescent="0.2">
      <c r="A236" s="46">
        <v>42332</v>
      </c>
      <c r="B236">
        <v>-9.1026229085912E-3</v>
      </c>
      <c r="C236">
        <v>-1.49517575859381E-3</v>
      </c>
      <c r="D236">
        <v>1.1069928235236601E-3</v>
      </c>
      <c r="E236">
        <v>9.5965363511301104E-3</v>
      </c>
      <c r="F236">
        <v>4.4453729609887898E-3</v>
      </c>
      <c r="G236">
        <v>-1.15465116320879E-2</v>
      </c>
      <c r="H236">
        <v>-7.10338914982344E-3</v>
      </c>
      <c r="I236">
        <v>-5.6728635345586398E-3</v>
      </c>
      <c r="J236">
        <v>-3.3091564736635799E-3</v>
      </c>
      <c r="K236">
        <v>-2.50051802028961E-3</v>
      </c>
      <c r="L236">
        <v>1.9607843137254802E-3</v>
      </c>
      <c r="M236" cm="1">
        <f t="array" ref="M236">SUMPRODUCT(B236:K236,TRANSPOSE(Weight_1))</f>
        <v>-2.6838996665860676E-3</v>
      </c>
      <c r="N236" cm="1">
        <f t="array" ref="N236">SUMPRODUCT(B236:K236,TRANSPOSE(Weight_2))</f>
        <v>-2.9166124027993779E-3</v>
      </c>
      <c r="O236">
        <f>SUMPRODUCT(B236:K236,Equally_Weight)</f>
        <v>-2.5581335341965617E-3</v>
      </c>
      <c r="P236">
        <v>1.222E-3</v>
      </c>
      <c r="Q236">
        <v>1.5727833475907001E-3</v>
      </c>
      <c r="R236">
        <v>-1.0840747068873099E-3</v>
      </c>
      <c r="V236" s="46">
        <v>42332</v>
      </c>
      <c r="W236">
        <f t="shared" si="55"/>
        <v>0.45032609171975091</v>
      </c>
      <c r="X236">
        <f t="shared" si="56"/>
        <v>9.6034966666073807E-2</v>
      </c>
      <c r="Y236">
        <f t="shared" si="57"/>
        <v>0.19971761229016227</v>
      </c>
      <c r="Z236">
        <f t="shared" si="58"/>
        <v>9.535705088448343E-2</v>
      </c>
      <c r="AA236">
        <f t="shared" si="59"/>
        <v>1.3106900221250939E-2</v>
      </c>
      <c r="AB236">
        <f t="shared" si="60"/>
        <v>1.1625584379405614</v>
      </c>
      <c r="AC236">
        <f t="shared" si="61"/>
        <v>4.7261302396095495E-3</v>
      </c>
      <c r="AD236">
        <f t="shared" si="62"/>
        <v>-1.4706889057644834E-2</v>
      </c>
      <c r="AE236">
        <f t="shared" si="63"/>
        <v>-9.7302705322942384E-2</v>
      </c>
      <c r="AF236">
        <f t="shared" si="64"/>
        <v>0.16933681219767793</v>
      </c>
      <c r="AG236">
        <f t="shared" si="65"/>
        <v>-5.4953764861293553E-2</v>
      </c>
      <c r="AH236">
        <f t="shared" si="66"/>
        <v>0.44321284367131097</v>
      </c>
      <c r="AI236">
        <f t="shared" si="67"/>
        <v>4.6995820996332816E-2</v>
      </c>
      <c r="AJ236">
        <f t="shared" si="68"/>
        <v>0.18486396321129472</v>
      </c>
      <c r="AK236">
        <f t="shared" si="69"/>
        <v>1.4687158791057087E-2</v>
      </c>
      <c r="AL236">
        <f t="shared" si="70"/>
        <v>1.2758090170343017E-2</v>
      </c>
      <c r="AM236">
        <f t="shared" si="71"/>
        <v>-8.3115455029333374E-3</v>
      </c>
    </row>
    <row r="237" spans="1:39" x14ac:dyDescent="0.2">
      <c r="A237" s="46">
        <v>42333</v>
      </c>
      <c r="B237">
        <v>-4.8074414308185698E-4</v>
      </c>
      <c r="C237">
        <v>1.1981036671482299E-3</v>
      </c>
      <c r="D237">
        <v>-1.0322409031641701E-2</v>
      </c>
      <c r="E237">
        <v>-7.1500469412540896E-3</v>
      </c>
      <c r="F237">
        <v>-5.9746199619880001E-3</v>
      </c>
      <c r="G237">
        <v>6.2430191298350401E-3</v>
      </c>
      <c r="H237">
        <v>-7.8414004036042595E-4</v>
      </c>
      <c r="I237">
        <v>-7.6089852034832896E-4</v>
      </c>
      <c r="J237">
        <v>-3.0248518786245501E-3</v>
      </c>
      <c r="K237">
        <v>3.8336645833025799E-3</v>
      </c>
      <c r="L237">
        <v>5.5912776069311199E-4</v>
      </c>
      <c r="M237" cm="1">
        <f t="array" ref="M237">SUMPRODUCT(B237:K237,TRANSPOSE(Weight_1))</f>
        <v>-1.2405610435974753E-3</v>
      </c>
      <c r="N237" cm="1">
        <f t="array" ref="N237">SUMPRODUCT(B237:K237,TRANSPOSE(Weight_2))</f>
        <v>-2.5272066781766027E-3</v>
      </c>
      <c r="O237">
        <f>SUMPRODUCT(B237:K237,Equally_Weight)</f>
        <v>-1.7222923137013102E-3</v>
      </c>
      <c r="P237">
        <v>-1.2909999999999999E-4</v>
      </c>
      <c r="Q237">
        <v>2.67529445617809E-4</v>
      </c>
      <c r="R237">
        <v>1.3978507307750201E-3</v>
      </c>
      <c r="V237" s="46">
        <v>42333</v>
      </c>
      <c r="W237">
        <f t="shared" si="55"/>
        <v>0.44962885594559787</v>
      </c>
      <c r="X237">
        <f t="shared" si="56"/>
        <v>9.7348130178959158E-2</v>
      </c>
      <c r="Y237">
        <f t="shared" si="57"/>
        <v>0.18733363637363865</v>
      </c>
      <c r="Z237">
        <f t="shared" si="58"/>
        <v>8.752519655322577E-2</v>
      </c>
      <c r="AA237">
        <f t="shared" si="59"/>
        <v>7.0539715115611745E-3</v>
      </c>
      <c r="AB237">
        <f t="shared" si="60"/>
        <v>1.1760593316380104</v>
      </c>
      <c r="AC237">
        <f t="shared" si="61"/>
        <v>3.9382842512922789E-3</v>
      </c>
      <c r="AD237">
        <f t="shared" si="62"/>
        <v>-1.5456597127870286E-2</v>
      </c>
      <c r="AE237">
        <f t="shared" si="63"/>
        <v>-0.10003323093057559</v>
      </c>
      <c r="AF237">
        <f t="shared" si="64"/>
        <v>0.17381965732055216</v>
      </c>
      <c r="AG237">
        <f t="shared" si="65"/>
        <v>-5.4425363276089045E-2</v>
      </c>
      <c r="AH237">
        <f t="shared" si="66"/>
        <v>0.44142245003983271</v>
      </c>
      <c r="AI237">
        <f t="shared" si="67"/>
        <v>4.4349846165487872E-2</v>
      </c>
      <c r="AJ237">
        <f t="shared" si="68"/>
        <v>0.18282328111467416</v>
      </c>
      <c r="AK237">
        <f t="shared" si="69"/>
        <v>1.4556162678857065E-2</v>
      </c>
      <c r="AL237">
        <f t="shared" si="70"/>
        <v>1.3029032780751182E-2</v>
      </c>
      <c r="AM237">
        <f t="shared" si="71"/>
        <v>-6.9253130721134148E-3</v>
      </c>
    </row>
    <row r="238" spans="1:39" x14ac:dyDescent="0.2">
      <c r="A238" s="46">
        <v>42334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cm="1">
        <f t="array" ref="M238">SUMPRODUCT(B238:K238,TRANSPOSE(Weight_1))</f>
        <v>0</v>
      </c>
      <c r="N238" cm="1">
        <f t="array" ref="N238">SUMPRODUCT(B238:K238,TRANSPOSE(Weight_2))</f>
        <v>0</v>
      </c>
      <c r="O238">
        <f>SUMPRODUCT(B238:K238,Equally_Weight)</f>
        <v>0</v>
      </c>
      <c r="P238">
        <v>0</v>
      </c>
      <c r="Q238">
        <v>0</v>
      </c>
      <c r="R238">
        <v>3.53981258429869E-3</v>
      </c>
      <c r="V238" s="46">
        <v>42334</v>
      </c>
      <c r="W238">
        <f t="shared" si="55"/>
        <v>0.44962885594559787</v>
      </c>
      <c r="X238">
        <f t="shared" si="56"/>
        <v>9.7348130178959158E-2</v>
      </c>
      <c r="Y238">
        <f t="shared" si="57"/>
        <v>0.18733363637363865</v>
      </c>
      <c r="Z238">
        <f t="shared" si="58"/>
        <v>8.752519655322577E-2</v>
      </c>
      <c r="AA238">
        <f t="shared" si="59"/>
        <v>7.0539715115611745E-3</v>
      </c>
      <c r="AB238">
        <f t="shared" si="60"/>
        <v>1.1760593316380104</v>
      </c>
      <c r="AC238">
        <f t="shared" si="61"/>
        <v>3.9382842512922789E-3</v>
      </c>
      <c r="AD238">
        <f t="shared" si="62"/>
        <v>-1.5456597127870286E-2</v>
      </c>
      <c r="AE238">
        <f t="shared" si="63"/>
        <v>-0.10003323093057559</v>
      </c>
      <c r="AF238">
        <f t="shared" si="64"/>
        <v>0.17381965732055216</v>
      </c>
      <c r="AG238">
        <f t="shared" si="65"/>
        <v>-5.4425363276089045E-2</v>
      </c>
      <c r="AH238">
        <f t="shared" si="66"/>
        <v>0.44142245003983271</v>
      </c>
      <c r="AI238">
        <f t="shared" si="67"/>
        <v>4.4349846165487872E-2</v>
      </c>
      <c r="AJ238">
        <f t="shared" si="68"/>
        <v>0.18282328111467416</v>
      </c>
      <c r="AK238">
        <f t="shared" si="69"/>
        <v>1.4556162678857065E-2</v>
      </c>
      <c r="AL238">
        <f t="shared" si="70"/>
        <v>1.3029032780751182E-2</v>
      </c>
      <c r="AM238">
        <f t="shared" si="71"/>
        <v>-3.4100147981775963E-3</v>
      </c>
    </row>
    <row r="239" spans="1:39" x14ac:dyDescent="0.2">
      <c r="A239" s="46">
        <v>42335</v>
      </c>
      <c r="B239">
        <v>3.52281530704501E-3</v>
      </c>
      <c r="C239">
        <v>4.6364106956413497E-3</v>
      </c>
      <c r="D239">
        <v>4.4702201645525604E-3</v>
      </c>
      <c r="E239">
        <v>-1.8638224896410001E-3</v>
      </c>
      <c r="F239">
        <v>6.9010542051761697E-3</v>
      </c>
      <c r="G239">
        <v>-3.0799552923418401E-3</v>
      </c>
      <c r="H239">
        <v>4.0212291578249904E-3</v>
      </c>
      <c r="I239">
        <v>2.2840978865823398E-3</v>
      </c>
      <c r="J239">
        <v>-3.70014047164146E-3</v>
      </c>
      <c r="K239">
        <v>-3.3786351736047001E-3</v>
      </c>
      <c r="L239">
        <v>8.3822296730939796E-4</v>
      </c>
      <c r="M239" cm="1">
        <f t="array" ref="M239">SUMPRODUCT(B239:K239,TRANSPOSE(Weight_1))</f>
        <v>1.5773920981755711E-3</v>
      </c>
      <c r="N239" cm="1">
        <f t="array" ref="N239">SUMPRODUCT(B239:K239,TRANSPOSE(Weight_2))</f>
        <v>1.4663002779007595E-3</v>
      </c>
      <c r="O239">
        <f>SUMPRODUCT(B239:K239,Equally_Weight)</f>
        <v>1.3813273989593422E-3</v>
      </c>
      <c r="P239">
        <v>5.9362E-4</v>
      </c>
      <c r="Q239">
        <v>7.5046157546187998E-4</v>
      </c>
      <c r="R239">
        <v>-2.0835289698563002E-3</v>
      </c>
      <c r="V239" s="46">
        <v>42335</v>
      </c>
      <c r="W239">
        <f t="shared" si="55"/>
        <v>0.45473563066885725</v>
      </c>
      <c r="X239">
        <f t="shared" si="56"/>
        <v>0.1024358867865629</v>
      </c>
      <c r="Y239">
        <f t="shared" si="57"/>
        <v>0.19264127913700757</v>
      </c>
      <c r="Z239">
        <f t="shared" si="58"/>
        <v>8.549824263383865E-2</v>
      </c>
      <c r="AA239">
        <f t="shared" si="59"/>
        <v>1.4003705556500323E-2</v>
      </c>
      <c r="AB239">
        <f t="shared" si="60"/>
        <v>1.1693571661830822</v>
      </c>
      <c r="AC239">
        <f t="shared" si="61"/>
        <v>7.9753501525803294E-3</v>
      </c>
      <c r="AD239">
        <f t="shared" si="62"/>
        <v>-1.3207803622121483E-2</v>
      </c>
      <c r="AE239">
        <f t="shared" si="63"/>
        <v>-0.10336323439594175</v>
      </c>
      <c r="AF239">
        <f t="shared" si="64"/>
        <v>0.16985374893886029</v>
      </c>
      <c r="AG239">
        <f t="shared" si="65"/>
        <v>-5.3632760898281839E-2</v>
      </c>
      <c r="AH239">
        <f t="shared" si="66"/>
        <v>0.44369613842265854</v>
      </c>
      <c r="AI239">
        <f t="shared" si="67"/>
        <v>4.5881176635145904E-2</v>
      </c>
      <c r="AJ239">
        <f t="shared" si="68"/>
        <v>0.18445714732100482</v>
      </c>
      <c r="AK239">
        <f t="shared" si="69"/>
        <v>1.5158423508146557E-2</v>
      </c>
      <c r="AL239">
        <f t="shared" si="70"/>
        <v>1.3789272144680398E-2</v>
      </c>
      <c r="AM239">
        <f t="shared" si="71"/>
        <v>-5.4864389034142702E-3</v>
      </c>
    </row>
    <row r="240" spans="1:39" x14ac:dyDescent="0.2">
      <c r="A240" s="46">
        <v>42338</v>
      </c>
      <c r="B240">
        <v>-1.18139247163731E-2</v>
      </c>
      <c r="C240">
        <v>-7.2948813080279101E-3</v>
      </c>
      <c r="D240">
        <v>7.7877027036663497E-3</v>
      </c>
      <c r="E240">
        <v>4.15910700510457E-3</v>
      </c>
      <c r="F240">
        <v>4.86404765104664E-3</v>
      </c>
      <c r="G240">
        <v>-1.25657574338944E-2</v>
      </c>
      <c r="H240">
        <v>-1.10383554684974E-2</v>
      </c>
      <c r="I240">
        <v>-8.9246575740338195E-3</v>
      </c>
      <c r="J240">
        <v>-4.0110564163755502E-3</v>
      </c>
      <c r="K240">
        <v>-1.2379998416348501E-2</v>
      </c>
      <c r="L240">
        <v>-3.07091010608595E-3</v>
      </c>
      <c r="M240" cm="1">
        <f t="array" ref="M240">SUMPRODUCT(B240:K240,TRANSPOSE(Weight_1))</f>
        <v>-2.9758577677006324E-3</v>
      </c>
      <c r="N240" cm="1">
        <f t="array" ref="N240">SUMPRODUCT(B240:K240,TRANSPOSE(Weight_2))</f>
        <v>-5.0655170251167224E-3</v>
      </c>
      <c r="O240">
        <f>SUMPRODUCT(B240:K240,Equally_Weight)</f>
        <v>-5.1217773973733123E-3</v>
      </c>
      <c r="P240">
        <v>-4.6410000000000002E-3</v>
      </c>
      <c r="Q240">
        <v>-4.7321381880310797E-3</v>
      </c>
      <c r="R240">
        <v>-3.46411494509757E-3</v>
      </c>
      <c r="V240" s="46">
        <v>42338</v>
      </c>
      <c r="W240">
        <f t="shared" si="55"/>
        <v>0.43754949344590988</v>
      </c>
      <c r="X240">
        <f t="shared" si="56"/>
        <v>9.4393747842744347E-2</v>
      </c>
      <c r="Y240">
        <f t="shared" si="57"/>
        <v>0.20192921485104698</v>
      </c>
      <c r="Z240">
        <f t="shared" si="58"/>
        <v>9.0012945978805714E-2</v>
      </c>
      <c r="AA240">
        <f t="shared" si="59"/>
        <v>1.8935867898665082E-2</v>
      </c>
      <c r="AB240">
        <f t="shared" si="60"/>
        <v>1.142097550245345</v>
      </c>
      <c r="AC240">
        <f t="shared" si="61"/>
        <v>-3.1510400658869564E-3</v>
      </c>
      <c r="AD240">
        <f t="shared" si="62"/>
        <v>-2.2014586071522735E-2</v>
      </c>
      <c r="AE240">
        <f t="shared" si="63"/>
        <v>-0.10695969504777614</v>
      </c>
      <c r="AF240">
        <f t="shared" si="64"/>
        <v>0.15537096137963791</v>
      </c>
      <c r="AG240">
        <f t="shared" si="65"/>
        <v>-5.6538969616907964E-2</v>
      </c>
      <c r="AH240">
        <f t="shared" si="66"/>
        <v>0.43939990405493412</v>
      </c>
      <c r="AI240">
        <f t="shared" si="67"/>
        <v>4.0583247728651406E-2</v>
      </c>
      <c r="AJ240">
        <f t="shared" si="68"/>
        <v>0.17839062147569895</v>
      </c>
      <c r="AK240">
        <f t="shared" si="69"/>
        <v>1.0447073264645335E-2</v>
      </c>
      <c r="AL240">
        <f t="shared" si="70"/>
        <v>8.9918812153482186E-3</v>
      </c>
      <c r="AM240">
        <f t="shared" si="71"/>
        <v>-8.9315481935111629E-3</v>
      </c>
    </row>
    <row r="241" spans="1:39" x14ac:dyDescent="0.2">
      <c r="A241" s="46">
        <v>42339</v>
      </c>
      <c r="B241">
        <v>2.7449699300734001E-2</v>
      </c>
      <c r="C241">
        <v>1.3947244517477701E-2</v>
      </c>
      <c r="D241">
        <v>1.60075284663403E-2</v>
      </c>
      <c r="E241">
        <v>-8.1150256753987904E-3</v>
      </c>
      <c r="F241">
        <v>2.8604259906963498E-3</v>
      </c>
      <c r="G241">
        <v>2.1450075251905301E-2</v>
      </c>
      <c r="H241">
        <v>1.10627255755315E-2</v>
      </c>
      <c r="I241">
        <v>2.0435479735003699E-3</v>
      </c>
      <c r="J241">
        <v>1.74509389350276E-2</v>
      </c>
      <c r="K241">
        <v>1.8654061883936299E-2</v>
      </c>
      <c r="L241">
        <v>8.6810417250071607E-3</v>
      </c>
      <c r="M241" cm="1">
        <f t="array" ref="M241">SUMPRODUCT(B241:K241,TRANSPOSE(Weight_1))</f>
        <v>1.3059183406658566E-2</v>
      </c>
      <c r="N241" cm="1">
        <f t="array" ref="N241">SUMPRODUCT(B241:K241,TRANSPOSE(Weight_2))</f>
        <v>1.3645346460298444E-2</v>
      </c>
      <c r="O241">
        <f>SUMPRODUCT(B241:K241,Equally_Weight)</f>
        <v>1.2281122221975065E-2</v>
      </c>
      <c r="P241">
        <v>1.068057E-2</v>
      </c>
      <c r="Q241">
        <v>1.0384000380590799E-2</v>
      </c>
      <c r="R241">
        <v>9.2776203966005097E-3</v>
      </c>
      <c r="V241" s="46">
        <v>42339</v>
      </c>
      <c r="W241">
        <f t="shared" si="55"/>
        <v>0.47700979477092265</v>
      </c>
      <c r="X241">
        <f t="shared" si="56"/>
        <v>0.10965752504230597</v>
      </c>
      <c r="Y241">
        <f t="shared" si="57"/>
        <v>0.22116913097230118</v>
      </c>
      <c r="Z241">
        <f t="shared" si="58"/>
        <v>8.1167462935670676E-2</v>
      </c>
      <c r="AA241">
        <f t="shared" si="59"/>
        <v>2.1850458538055229E-2</v>
      </c>
      <c r="AB241">
        <f t="shared" si="60"/>
        <v>1.1880457038950296</v>
      </c>
      <c r="AC241">
        <f t="shared" si="61"/>
        <v>7.8768264181181546E-3</v>
      </c>
      <c r="AD241">
        <f t="shared" si="62"/>
        <v>-2.0016025960776229E-2</v>
      </c>
      <c r="AE241">
        <f t="shared" si="63"/>
        <v>-9.1375303219536352E-2</v>
      </c>
      <c r="AF241">
        <f t="shared" si="64"/>
        <v>0.17692332279211676</v>
      </c>
      <c r="AG241">
        <f t="shared" si="65"/>
        <v>-4.8348745046234098E-2</v>
      </c>
      <c r="AH241">
        <f t="shared" si="66"/>
        <v>0.45819729139751408</v>
      </c>
      <c r="AI241">
        <f t="shared" si="67"/>
        <v>5.4782366664691384E-2</v>
      </c>
      <c r="AJ241">
        <f t="shared" si="68"/>
        <v>0.19286258072327112</v>
      </c>
      <c r="AK241">
        <f t="shared" si="69"/>
        <v>2.1239223961943443E-2</v>
      </c>
      <c r="AL241">
        <f t="shared" si="70"/>
        <v>1.9469253293901367E-2</v>
      </c>
      <c r="AM241">
        <f t="shared" si="71"/>
        <v>2.6320868939611053E-4</v>
      </c>
    </row>
    <row r="242" spans="1:39" x14ac:dyDescent="0.2">
      <c r="A242" s="46">
        <v>42340</v>
      </c>
      <c r="B242">
        <v>-7.5785639111591802E-3</v>
      </c>
      <c r="C242">
        <v>-1.4051161843107601E-2</v>
      </c>
      <c r="D242">
        <v>-1.8123404029501901E-4</v>
      </c>
      <c r="E242">
        <v>-9.0336111306249505E-3</v>
      </c>
      <c r="F242">
        <v>-1.44800904113336E-2</v>
      </c>
      <c r="G242">
        <v>-4.4914849997559304E-3</v>
      </c>
      <c r="H242">
        <v>-3.0284042016709401E-3</v>
      </c>
      <c r="I242">
        <v>-7.6482951825965701E-3</v>
      </c>
      <c r="J242">
        <v>-8.5024442248338092E-3</v>
      </c>
      <c r="K242">
        <v>-7.0319471022427501E-3</v>
      </c>
      <c r="L242">
        <v>-1.0827318156579601E-2</v>
      </c>
      <c r="M242" cm="1">
        <f t="array" ref="M242">SUMPRODUCT(B242:K242,TRANSPOSE(Weight_1))</f>
        <v>-7.4365069135744954E-3</v>
      </c>
      <c r="N242" cm="1">
        <f t="array" ref="N242">SUMPRODUCT(B242:K242,TRANSPOSE(Weight_2))</f>
        <v>-8.345861151558321E-3</v>
      </c>
      <c r="O242">
        <f>SUMPRODUCT(B242:K242,Equally_Weight)</f>
        <v>-7.6027237047620357E-3</v>
      </c>
      <c r="P242">
        <v>-1.0995700000000001E-2</v>
      </c>
      <c r="Q242">
        <v>-1.0920147403051301E-2</v>
      </c>
      <c r="R242">
        <v>-8.1222370359973397E-3</v>
      </c>
      <c r="V242" s="46">
        <v>42340</v>
      </c>
      <c r="W242">
        <f t="shared" si="55"/>
        <v>0.46581618164384309</v>
      </c>
      <c r="X242">
        <f t="shared" si="56"/>
        <v>9.4065547567514285E-2</v>
      </c>
      <c r="Y242">
        <f t="shared" si="57"/>
        <v>0.22094781355681148</v>
      </c>
      <c r="Z242">
        <f t="shared" si="58"/>
        <v>7.1400616508425552E-2</v>
      </c>
      <c r="AA242">
        <f t="shared" si="59"/>
        <v>7.0539715115616186E-3</v>
      </c>
      <c r="AB242">
        <f t="shared" si="60"/>
        <v>1.1782181294372047</v>
      </c>
      <c r="AC242">
        <f t="shared" si="61"/>
        <v>4.8245680022267479E-3</v>
      </c>
      <c r="AD242">
        <f t="shared" si="62"/>
        <v>-2.7511232668442243E-2</v>
      </c>
      <c r="AE242">
        <f t="shared" si="63"/>
        <v>-9.9100834025218743E-2</v>
      </c>
      <c r="AF242">
        <f t="shared" si="64"/>
        <v>0.16864726024284682</v>
      </c>
      <c r="AG242">
        <f t="shared" si="65"/>
        <v>-5.8652575957726771E-2</v>
      </c>
      <c r="AH242">
        <f t="shared" si="66"/>
        <v>0.44735339715868094</v>
      </c>
      <c r="AI242">
        <f t="shared" si="67"/>
        <v>4.5979299487395764E-2</v>
      </c>
      <c r="AJ242">
        <f t="shared" si="68"/>
        <v>0.18379357610428282</v>
      </c>
      <c r="AK242">
        <f t="shared" si="69"/>
        <v>1.0009983827025115E-2</v>
      </c>
      <c r="AL242">
        <f t="shared" si="70"/>
        <v>8.3364987750533803E-3</v>
      </c>
      <c r="AM242">
        <f t="shared" si="71"/>
        <v>-7.861166189966462E-3</v>
      </c>
    </row>
    <row r="243" spans="1:39" x14ac:dyDescent="0.2">
      <c r="A243" s="46">
        <v>42341</v>
      </c>
      <c r="B243">
        <v>-1.2405944181764701E-2</v>
      </c>
      <c r="C243">
        <v>-1.29012254686808E-2</v>
      </c>
      <c r="D243">
        <v>-1.8293645550537498E-2</v>
      </c>
      <c r="E243">
        <v>-9.2877693674073801E-3</v>
      </c>
      <c r="F243">
        <v>-8.0145003586699001E-3</v>
      </c>
      <c r="G243">
        <v>-1.44376704850994E-2</v>
      </c>
      <c r="H243">
        <v>-1.2346942328830299E-2</v>
      </c>
      <c r="I243">
        <v>-8.4775926262208295E-3</v>
      </c>
      <c r="J243">
        <v>-1.9294747748321898E-2</v>
      </c>
      <c r="K243">
        <v>-1.9622489239365801E-2</v>
      </c>
      <c r="L243">
        <v>-1.48751052483862E-2</v>
      </c>
      <c r="M243" cm="1">
        <f t="array" ref="M243">SUMPRODUCT(B243:K243,TRANSPOSE(Weight_1))</f>
        <v>-1.3196082595579917E-2</v>
      </c>
      <c r="N243" cm="1">
        <f t="array" ref="N243">SUMPRODUCT(B243:K243,TRANSPOSE(Weight_2))</f>
        <v>-1.3974793708210314E-2</v>
      </c>
      <c r="O243">
        <f>SUMPRODUCT(B243:K243,Equally_Weight)</f>
        <v>-1.350825273548985E-2</v>
      </c>
      <c r="P243">
        <v>-1.4373500000000001E-2</v>
      </c>
      <c r="Q243">
        <v>-1.44985137256764E-2</v>
      </c>
      <c r="R243">
        <v>-1.0611768451212301E-2</v>
      </c>
      <c r="V243" s="46">
        <v>42341</v>
      </c>
      <c r="W243">
        <f t="shared" si="55"/>
        <v>0.44763134791364223</v>
      </c>
      <c r="X243">
        <f t="shared" si="56"/>
        <v>7.9950761260830117E-2</v>
      </c>
      <c r="Y243">
        <f t="shared" si="57"/>
        <v>0.19861222701989956</v>
      </c>
      <c r="Z243">
        <f t="shared" si="58"/>
        <v>6.1449694682197187E-2</v>
      </c>
      <c r="AA243">
        <f t="shared" si="59"/>
        <v>-1.0170629043178003E-3</v>
      </c>
      <c r="AB243">
        <f t="shared" si="60"/>
        <v>1.1467697338397209</v>
      </c>
      <c r="AC243">
        <f t="shared" si="61"/>
        <v>-7.5819429894885548E-3</v>
      </c>
      <c r="AD243">
        <f t="shared" si="62"/>
        <v>-3.5755596271454859E-2</v>
      </c>
      <c r="AE243">
        <f t="shared" si="63"/>
        <v>-0.11648345617937572</v>
      </c>
      <c r="AF243">
        <f t="shared" si="64"/>
        <v>0.14571549195411726</v>
      </c>
      <c r="AG243">
        <f t="shared" si="65"/>
        <v>-7.2655217965652774E-2</v>
      </c>
      <c r="AH243">
        <f t="shared" si="66"/>
        <v>0.42825400218478182</v>
      </c>
      <c r="AI243">
        <f t="shared" si="67"/>
        <v>3.1361954554001148E-2</v>
      </c>
      <c r="AJ243">
        <f t="shared" si="68"/>
        <v>0.16780259329161695</v>
      </c>
      <c r="AK243">
        <f t="shared" si="69"/>
        <v>-4.5073946755126437E-3</v>
      </c>
      <c r="AL243">
        <f t="shared" si="70"/>
        <v>-6.2828817925372205E-3</v>
      </c>
      <c r="AM243">
        <f t="shared" si="71"/>
        <v>-1.8389513765814325E-2</v>
      </c>
    </row>
    <row r="244" spans="1:39" x14ac:dyDescent="0.2">
      <c r="A244" s="46">
        <v>42342</v>
      </c>
      <c r="B244">
        <v>1.43322176395095E-2</v>
      </c>
      <c r="C244">
        <v>3.17627629024375E-2</v>
      </c>
      <c r="D244">
        <v>3.1549642742552501E-2</v>
      </c>
      <c r="E244">
        <v>3.3246454724416598E-2</v>
      </c>
      <c r="F244">
        <v>2.5808146989329199E-2</v>
      </c>
      <c r="G244">
        <v>9.5910163578798394E-3</v>
      </c>
      <c r="H244">
        <v>2.1430717344200899E-2</v>
      </c>
      <c r="I244">
        <v>2.4873521993905998E-2</v>
      </c>
      <c r="J244">
        <v>2.8795356248891402E-2</v>
      </c>
      <c r="K244">
        <v>4.0030211630155403E-2</v>
      </c>
      <c r="L244">
        <v>2.0512820512820398E-2</v>
      </c>
      <c r="M244" cm="1">
        <f t="array" ref="M244">SUMPRODUCT(B244:K244,TRANSPOSE(Weight_1))</f>
        <v>2.2141021246458968E-2</v>
      </c>
      <c r="N244" cm="1">
        <f t="array" ref="N244">SUMPRODUCT(B244:K244,TRANSPOSE(Weight_2))</f>
        <v>2.5072739001577277E-2</v>
      </c>
      <c r="O244">
        <f>SUMPRODUCT(B244:K244,Equally_Weight)</f>
        <v>2.6142004857327882E-2</v>
      </c>
      <c r="P244">
        <v>2.0525669999999999E-2</v>
      </c>
      <c r="Q244">
        <v>1.94252139300428E-2</v>
      </c>
      <c r="R244">
        <v>9.8615803554935599E-3</v>
      </c>
      <c r="V244" s="46">
        <v>42342</v>
      </c>
      <c r="W244">
        <f t="shared" si="55"/>
        <v>0.46837911545371713</v>
      </c>
      <c r="X244">
        <f t="shared" si="56"/>
        <v>0.11425298123706473</v>
      </c>
      <c r="Y244">
        <f t="shared" si="57"/>
        <v>0.23642801456923279</v>
      </c>
      <c r="Z244">
        <f t="shared" si="58"/>
        <v>9.6739133898694707E-2</v>
      </c>
      <c r="AA244">
        <f t="shared" si="59"/>
        <v>2.4764835576079447E-2</v>
      </c>
      <c r="AB244">
        <f t="shared" si="60"/>
        <v>1.167359437473579</v>
      </c>
      <c r="AC244">
        <f t="shared" si="61"/>
        <v>1.3686287877584968E-2</v>
      </c>
      <c r="AD244">
        <f t="shared" si="62"/>
        <v>-1.1771441887812095E-2</v>
      </c>
      <c r="AE244">
        <f t="shared" si="63"/>
        <v>-9.1042282548271625E-2</v>
      </c>
      <c r="AF244">
        <f t="shared" si="64"/>
        <v>0.19157872556498812</v>
      </c>
      <c r="AG244">
        <f t="shared" si="65"/>
        <v>-5.3632760898281617E-2</v>
      </c>
      <c r="AH244">
        <f t="shared" si="66"/>
        <v>0.45987700439249513</v>
      </c>
      <c r="AI244">
        <f t="shared" si="67"/>
        <v>5.7221023656690129E-2</v>
      </c>
      <c r="AJ244">
        <f t="shared" si="68"/>
        <v>0.19833129435784658</v>
      </c>
      <c r="AK244">
        <f t="shared" si="69"/>
        <v>1.5925758028818127E-2</v>
      </c>
      <c r="AL244">
        <f t="shared" si="70"/>
        <v>1.3020285814588473E-2</v>
      </c>
      <c r="AM244">
        <f t="shared" si="71"/>
        <v>-8.7092830780207686E-3</v>
      </c>
    </row>
    <row r="245" spans="1:39" x14ac:dyDescent="0.2">
      <c r="A245" s="46">
        <v>42345</v>
      </c>
      <c r="B245">
        <v>-7.9824842634011999E-3</v>
      </c>
      <c r="C245">
        <v>-1.3109569276524499E-2</v>
      </c>
      <c r="D245">
        <v>-1.78847874256182E-3</v>
      </c>
      <c r="E245">
        <v>-6.3008047961221596E-3</v>
      </c>
      <c r="F245">
        <v>7.6567086480985296E-3</v>
      </c>
      <c r="G245">
        <v>-4.1775652613566996E-3</v>
      </c>
      <c r="H245">
        <v>3.5940398154170601E-3</v>
      </c>
      <c r="I245">
        <v>-2.9704132163923501E-3</v>
      </c>
      <c r="J245">
        <v>-6.4477553602815202E-3</v>
      </c>
      <c r="K245">
        <v>-3.90703188827312E-3</v>
      </c>
      <c r="L245">
        <v>-5.0251256281407201E-3</v>
      </c>
      <c r="M245" cm="1">
        <f t="array" ref="M245">SUMPRODUCT(B245:K245,TRANSPOSE(Weight_1))</f>
        <v>-2.6850170901381175E-3</v>
      </c>
      <c r="N245" cm="1">
        <f t="array" ref="N245">SUMPRODUCT(B245:K245,TRANSPOSE(Weight_2))</f>
        <v>-1.2742734758891046E-3</v>
      </c>
      <c r="O245">
        <f>SUMPRODUCT(B245:K245,Equally_Weight)</f>
        <v>-3.5433354341397778E-3</v>
      </c>
      <c r="P245">
        <v>-6.9895000000000001E-3</v>
      </c>
      <c r="Q245">
        <v>-7.6254588416656503E-3</v>
      </c>
      <c r="R245">
        <v>-4.83838610321107E-3</v>
      </c>
      <c r="V245" s="46">
        <v>42345</v>
      </c>
      <c r="W245">
        <f t="shared" si="55"/>
        <v>0.45665780227190078</v>
      </c>
      <c r="X245">
        <f t="shared" si="56"/>
        <v>9.9645604587963454E-2</v>
      </c>
      <c r="Y245">
        <f t="shared" si="57"/>
        <v>0.23421668934846784</v>
      </c>
      <c r="Z245">
        <f t="shared" si="58"/>
        <v>8.9828794703730841E-2</v>
      </c>
      <c r="AA245">
        <f t="shared" si="59"/>
        <v>3.2611161354902052E-2</v>
      </c>
      <c r="AB245">
        <f t="shared" si="60"/>
        <v>1.1583051519787158</v>
      </c>
      <c r="AC245">
        <f t="shared" si="61"/>
        <v>1.7329516756559249E-2</v>
      </c>
      <c r="AD245">
        <f t="shared" si="62"/>
        <v>-1.4706889057644945E-2</v>
      </c>
      <c r="AE245">
        <f t="shared" si="63"/>
        <v>-9.6903019543240321E-2</v>
      </c>
      <c r="AF245">
        <f t="shared" si="64"/>
        <v>0.18692318948681796</v>
      </c>
      <c r="AG245">
        <f t="shared" si="65"/>
        <v>-5.8388375165124407E-2</v>
      </c>
      <c r="AH245">
        <f t="shared" si="66"/>
        <v>0.45595720968620168</v>
      </c>
      <c r="AI245">
        <f t="shared" si="67"/>
        <v>5.587383494809206E-2</v>
      </c>
      <c r="AJ245">
        <f t="shared" si="68"/>
        <v>0.19408520462070977</v>
      </c>
      <c r="AK245">
        <f t="shared" si="69"/>
        <v>8.8249449430757299E-3</v>
      </c>
      <c r="AL245">
        <f t="shared" si="70"/>
        <v>5.2955413193369605E-3</v>
      </c>
      <c r="AM245">
        <f t="shared" si="71"/>
        <v>-1.3505530307018176E-2</v>
      </c>
    </row>
    <row r="246" spans="1:39" x14ac:dyDescent="0.2">
      <c r="A246" s="46">
        <v>42346</v>
      </c>
      <c r="B246">
        <v>2.7814388817772799E-3</v>
      </c>
      <c r="C246">
        <v>-1.5522097446413301E-2</v>
      </c>
      <c r="D246">
        <v>-3.5826172280972702E-4</v>
      </c>
      <c r="E246">
        <v>-4.2281458191628603E-4</v>
      </c>
      <c r="F246">
        <v>-7.8158306978209895E-3</v>
      </c>
      <c r="G246">
        <v>1.11968705621534E-2</v>
      </c>
      <c r="H246">
        <v>-8.7109355160573908E-3</v>
      </c>
      <c r="I246">
        <v>-6.0859574785159199E-3</v>
      </c>
      <c r="J246">
        <v>-1.65192138078081E-2</v>
      </c>
      <c r="K246">
        <v>8.1347453885380894E-3</v>
      </c>
      <c r="L246">
        <v>-7.2951739618405398E-3</v>
      </c>
      <c r="M246" cm="1">
        <f t="array" ref="M246">SUMPRODUCT(B246:K246,TRANSPOSE(Weight_1))</f>
        <v>4.2584274662171157E-4</v>
      </c>
      <c r="N246" cm="1">
        <f t="array" ref="N246">SUMPRODUCT(B246:K246,TRANSPOSE(Weight_2))</f>
        <v>-8.1137632049643506E-3</v>
      </c>
      <c r="O246">
        <f>SUMPRODUCT(B246:K246,Equally_Weight)</f>
        <v>-3.332205641887295E-3</v>
      </c>
      <c r="P246">
        <v>-6.4898999999999998E-3</v>
      </c>
      <c r="Q246">
        <v>-6.4149965997557503E-3</v>
      </c>
      <c r="R246">
        <v>-9.4273618802546092E-3</v>
      </c>
      <c r="V246" s="46">
        <v>42346</v>
      </c>
      <c r="W246">
        <f t="shared" si="55"/>
        <v>0.46070940692058415</v>
      </c>
      <c r="X246">
        <f t="shared" si="56"/>
        <v>8.2576798357028913E-2</v>
      </c>
      <c r="Y246">
        <f t="shared" si="57"/>
        <v>0.23377451675102123</v>
      </c>
      <c r="Z246">
        <f t="shared" si="58"/>
        <v>8.9367999197537795E-2</v>
      </c>
      <c r="AA246">
        <f t="shared" si="59"/>
        <v>2.4540447341071747E-2</v>
      </c>
      <c r="AB246">
        <f t="shared" si="60"/>
        <v>1.1824714153990503</v>
      </c>
      <c r="AC246">
        <f t="shared" si="61"/>
        <v>8.4676249375110757E-3</v>
      </c>
      <c r="AD246">
        <f t="shared" si="62"/>
        <v>-2.0703341034714828E-2</v>
      </c>
      <c r="AE246">
        <f t="shared" si="63"/>
        <v>-0.11182147165259138</v>
      </c>
      <c r="AF246">
        <f t="shared" si="64"/>
        <v>0.1965785074290447</v>
      </c>
      <c r="AG246">
        <f t="shared" si="65"/>
        <v>-6.5257595772786114E-2</v>
      </c>
      <c r="AH246">
        <f t="shared" si="66"/>
        <v>0.4565772185033381</v>
      </c>
      <c r="AI246">
        <f t="shared" si="67"/>
        <v>4.7306724677005585E-2</v>
      </c>
      <c r="AJ246">
        <f t="shared" si="68"/>
        <v>0.19010626716497847</v>
      </c>
      <c r="AK246">
        <f t="shared" si="69"/>
        <v>2.2777719328896939E-3</v>
      </c>
      <c r="AL246">
        <f t="shared" si="70"/>
        <v>-1.1534261599761564E-3</v>
      </c>
      <c r="AM246">
        <f t="shared" si="71"/>
        <v>-2.2805570665683783E-2</v>
      </c>
    </row>
    <row r="247" spans="1:39" x14ac:dyDescent="0.2">
      <c r="A247" s="46">
        <v>42347</v>
      </c>
      <c r="B247">
        <v>-1.6242261549584601E-2</v>
      </c>
      <c r="C247">
        <v>-7.5804174435234401E-3</v>
      </c>
      <c r="D247">
        <v>-1.4518883555206001E-2</v>
      </c>
      <c r="E247">
        <v>-2.2075757545153101E-2</v>
      </c>
      <c r="F247">
        <v>-7.4396847539260902E-3</v>
      </c>
      <c r="G247">
        <v>-1.85139278432963E-2</v>
      </c>
      <c r="H247">
        <v>-2.6361851384050202E-3</v>
      </c>
      <c r="I247">
        <v>-4.7191942114339601E-3</v>
      </c>
      <c r="J247">
        <v>-1.2372479671061899E-2</v>
      </c>
      <c r="K247">
        <v>-1.21036262582004E-2</v>
      </c>
      <c r="L247">
        <v>-7.6314301865461004E-3</v>
      </c>
      <c r="M247" cm="1">
        <f t="array" ref="M247">SUMPRODUCT(B247:K247,TRANSPOSE(Weight_1))</f>
        <v>-1.426313341596526E-2</v>
      </c>
      <c r="N247" cm="1">
        <f t="array" ref="N247">SUMPRODUCT(B247:K247,TRANSPOSE(Weight_2))</f>
        <v>-1.0024852074863469E-2</v>
      </c>
      <c r="O247">
        <f>SUMPRODUCT(B247:K247,Equally_Weight)</f>
        <v>-1.182024179697908E-2</v>
      </c>
      <c r="P247">
        <v>-7.7390000000000002E-3</v>
      </c>
      <c r="Q247">
        <v>-7.9524845827567692E-3</v>
      </c>
      <c r="R247">
        <v>-3.7769052122490401E-3</v>
      </c>
      <c r="V247" s="46">
        <v>42347</v>
      </c>
      <c r="W247">
        <f t="shared" si="55"/>
        <v>0.43698418268544148</v>
      </c>
      <c r="X247">
        <f t="shared" si="56"/>
        <v>7.4370414310809485E-2</v>
      </c>
      <c r="Y247">
        <f t="shared" si="57"/>
        <v>0.21586148820893247</v>
      </c>
      <c r="Z247">
        <f t="shared" si="58"/>
        <v>6.5319375369804478E-2</v>
      </c>
      <c r="AA247">
        <f t="shared" si="59"/>
        <v>1.6918189395207728E-2</v>
      </c>
      <c r="AB247">
        <f t="shared" si="60"/>
        <v>1.1420652970942955</v>
      </c>
      <c r="AC247">
        <f t="shared" si="61"/>
        <v>5.8091175720882404E-3</v>
      </c>
      <c r="AD247">
        <f t="shared" si="62"/>
        <v>-2.5324832158980404E-2</v>
      </c>
      <c r="AE247">
        <f t="shared" si="63"/>
        <v>-0.12281044243884343</v>
      </c>
      <c r="AF247">
        <f t="shared" si="64"/>
        <v>0.18209556838652818</v>
      </c>
      <c r="AG247">
        <f t="shared" si="65"/>
        <v>-7.2391017173050409E-2</v>
      </c>
      <c r="AH247">
        <f t="shared" si="66"/>
        <v>0.43580186330516946</v>
      </c>
      <c r="AI247">
        <f t="shared" si="67"/>
        <v>3.6807629685108756E-2</v>
      </c>
      <c r="AJ247">
        <f t="shared" si="68"/>
        <v>0.17603892332298821</v>
      </c>
      <c r="AK247">
        <f t="shared" si="69"/>
        <v>-5.4788557440990093E-3</v>
      </c>
      <c r="AL247">
        <f t="shared" si="70"/>
        <v>-9.0967381389783775E-3</v>
      </c>
      <c r="AM247">
        <f t="shared" si="71"/>
        <v>-2.6496341399217305E-2</v>
      </c>
    </row>
    <row r="248" spans="1:39" x14ac:dyDescent="0.2">
      <c r="A248" s="46">
        <v>42348</v>
      </c>
      <c r="B248">
        <v>-3.2916002961191899E-3</v>
      </c>
      <c r="C248">
        <v>2.2914485017442301E-3</v>
      </c>
      <c r="D248">
        <v>5.2746246091666098E-3</v>
      </c>
      <c r="E248">
        <v>4.7571799108150296E-3</v>
      </c>
      <c r="F248">
        <v>-8.8167538277261705E-4</v>
      </c>
      <c r="G248">
        <v>-3.7154150705674899E-3</v>
      </c>
      <c r="H248">
        <v>4.7971307648286797E-3</v>
      </c>
      <c r="I248">
        <v>9.4196925601992502E-3</v>
      </c>
      <c r="J248">
        <v>0</v>
      </c>
      <c r="K248">
        <v>5.5425972914746602E-3</v>
      </c>
      <c r="L248">
        <v>1.7089148390772E-3</v>
      </c>
      <c r="M248" cm="1">
        <f t="array" ref="M248">SUMPRODUCT(B248:K248,TRANSPOSE(Weight_1))</f>
        <v>1.1169602182283032E-4</v>
      </c>
      <c r="N248" cm="1">
        <f t="array" ref="N248">SUMPRODUCT(B248:K248,TRANSPOSE(Weight_2))</f>
        <v>8.4865960351478934E-4</v>
      </c>
      <c r="O248">
        <f>SUMPRODUCT(B248:K248,Equally_Weight)</f>
        <v>2.419398288876916E-3</v>
      </c>
      <c r="P248">
        <v>2.2513899999999998E-3</v>
      </c>
      <c r="Q248">
        <v>2.4251297177428901E-3</v>
      </c>
      <c r="R248">
        <v>-2.9440569104211001E-4</v>
      </c>
      <c r="V248" s="46">
        <v>42348</v>
      </c>
      <c r="W248">
        <f t="shared" si="55"/>
        <v>0.43225420512419555</v>
      </c>
      <c r="X248">
        <f t="shared" si="56"/>
        <v>7.6832278787000385E-2</v>
      </c>
      <c r="Y248">
        <f t="shared" si="57"/>
        <v>0.22227470113597714</v>
      </c>
      <c r="Z248">
        <f t="shared" si="58"/>
        <v>7.0387291300915811E-2</v>
      </c>
      <c r="AA248">
        <f t="shared" si="59"/>
        <v>1.6021597661324272E-2</v>
      </c>
      <c r="AB248">
        <f t="shared" si="60"/>
        <v>1.1341066354073317</v>
      </c>
      <c r="AC248">
        <f t="shared" si="61"/>
        <v>1.0634115433538538E-2</v>
      </c>
      <c r="AD248">
        <f t="shared" si="62"/>
        <v>-1.6143691731857368E-2</v>
      </c>
      <c r="AE248">
        <f t="shared" si="63"/>
        <v>-0.12281044243884343</v>
      </c>
      <c r="AF248">
        <f t="shared" si="64"/>
        <v>0.18864744808213163</v>
      </c>
      <c r="AG248">
        <f t="shared" si="65"/>
        <v>-7.0805812417436109E-2</v>
      </c>
      <c r="AH248">
        <f t="shared" si="66"/>
        <v>0.43596223666142642</v>
      </c>
      <c r="AI248">
        <f t="shared" si="67"/>
        <v>3.7687526437038432E-2</v>
      </c>
      <c r="AJ248">
        <f t="shared" si="68"/>
        <v>0.17888422988172858</v>
      </c>
      <c r="AK248">
        <f t="shared" si="69"/>
        <v>-3.2398007851326405E-3</v>
      </c>
      <c r="AL248">
        <f t="shared" si="70"/>
        <v>-6.6936691912308222E-3</v>
      </c>
      <c r="AM248">
        <f t="shared" si="71"/>
        <v>-2.678294641655965E-2</v>
      </c>
    </row>
    <row r="249" spans="1:39" x14ac:dyDescent="0.2">
      <c r="A249" s="46">
        <v>42349</v>
      </c>
      <c r="B249">
        <v>-1.2657222508421001E-2</v>
      </c>
      <c r="C249">
        <v>-2.3472000442635501E-2</v>
      </c>
      <c r="D249">
        <v>-2.18923142620772E-2</v>
      </c>
      <c r="E249">
        <v>-2.5738136617291001E-2</v>
      </c>
      <c r="F249">
        <v>-1.10328226421044E-2</v>
      </c>
      <c r="G249">
        <v>-3.34732193878957E-2</v>
      </c>
      <c r="H249">
        <v>-9.3533121096265309E-3</v>
      </c>
      <c r="I249">
        <v>-1.7076815980310699E-2</v>
      </c>
      <c r="J249">
        <v>-1.0629482073559401E-2</v>
      </c>
      <c r="K249">
        <v>-1.91471650012368E-2</v>
      </c>
      <c r="L249">
        <v>-1.7628660790446501E-2</v>
      </c>
      <c r="M249" cm="1">
        <f t="array" ref="M249">SUMPRODUCT(B249:K249,TRANSPOSE(Weight_1))</f>
        <v>-2.4614206637197329E-2</v>
      </c>
      <c r="N249" cm="1">
        <f t="array" ref="N249">SUMPRODUCT(B249:K249,TRANSPOSE(Weight_2))</f>
        <v>-1.1696716920299553E-2</v>
      </c>
      <c r="O249">
        <f>SUMPRODUCT(B249:K249,Equally_Weight)</f>
        <v>-1.8447249102515825E-2</v>
      </c>
      <c r="P249">
        <v>-1.94228E-2</v>
      </c>
      <c r="Q249">
        <v>-1.9424441426093401E-2</v>
      </c>
      <c r="R249">
        <v>-1.56561771281583E-2</v>
      </c>
      <c r="V249" s="46">
        <v>42349</v>
      </c>
      <c r="W249">
        <f t="shared" si="55"/>
        <v>0.41412584496131677</v>
      </c>
      <c r="X249">
        <f t="shared" si="56"/>
        <v>5.1556871062667708E-2</v>
      </c>
      <c r="Y249">
        <f t="shared" si="57"/>
        <v>0.19551627926412185</v>
      </c>
      <c r="Z249">
        <f t="shared" si="58"/>
        <v>4.2837516964000733E-2</v>
      </c>
      <c r="AA249">
        <f t="shared" si="59"/>
        <v>4.8120115737793068E-3</v>
      </c>
      <c r="AB249">
        <f t="shared" si="60"/>
        <v>1.0626712158031779</v>
      </c>
      <c r="AC249">
        <f t="shared" si="61"/>
        <v>1.1813391232522452E-3</v>
      </c>
      <c r="AD249">
        <f t="shared" si="62"/>
        <v>-3.2944824859220345E-2</v>
      </c>
      <c r="AE249">
        <f t="shared" si="63"/>
        <v>-0.13213451311605329</v>
      </c>
      <c r="AF249">
        <f t="shared" si="64"/>
        <v>0.16588821926540409</v>
      </c>
      <c r="AG249">
        <f t="shared" si="65"/>
        <v>-8.7186261558783618E-2</v>
      </c>
      <c r="AH249">
        <f t="shared" si="66"/>
        <v>0.4006171654450299</v>
      </c>
      <c r="AI249">
        <f t="shared" si="67"/>
        <v>2.5549989188578648E-2</v>
      </c>
      <c r="AJ249">
        <f t="shared" si="68"/>
        <v>0.1571370588300729</v>
      </c>
      <c r="AK249">
        <f t="shared" si="69"/>
        <v>-2.259967478244318E-2</v>
      </c>
      <c r="AL249">
        <f t="shared" si="70"/>
        <v>-2.5988089832193584E-2</v>
      </c>
      <c r="AM249">
        <f t="shared" si="71"/>
        <v>-4.2019804991606291E-2</v>
      </c>
    </row>
    <row r="250" spans="1:39" x14ac:dyDescent="0.2">
      <c r="A250" s="46">
        <v>42352</v>
      </c>
      <c r="B250">
        <v>1.61509493259837E-2</v>
      </c>
      <c r="C250">
        <v>3.1215716613925901E-3</v>
      </c>
      <c r="D250">
        <v>1.9977805359763599E-2</v>
      </c>
      <c r="E250">
        <v>-6.1848286162773302E-3</v>
      </c>
      <c r="F250">
        <v>1.40562176429048E-2</v>
      </c>
      <c r="G250">
        <v>2.7743416469794901E-2</v>
      </c>
      <c r="H250">
        <v>4.6223179238322702E-3</v>
      </c>
      <c r="I250">
        <v>1.80840020103341E-2</v>
      </c>
      <c r="J250">
        <v>1.3122605678035301E-2</v>
      </c>
      <c r="K250">
        <v>1.50845571557025E-2</v>
      </c>
      <c r="L250">
        <v>1.7366136034733201E-3</v>
      </c>
      <c r="M250" cm="1">
        <f t="array" ref="M250">SUMPRODUCT(B250:K250,TRANSPOSE(Weight_1))</f>
        <v>1.7205042546235817E-2</v>
      </c>
      <c r="N250" cm="1">
        <f t="array" ref="N250">SUMPRODUCT(B250:K250,TRANSPOSE(Weight_2))</f>
        <v>1.1345046043885544E-2</v>
      </c>
      <c r="O250">
        <f>SUMPRODUCT(B250:K250,Equally_Weight)</f>
        <v>1.2577861461146644E-2</v>
      </c>
      <c r="P250">
        <v>4.7555599999999998E-3</v>
      </c>
      <c r="Q250">
        <v>3.5886347778879501E-3</v>
      </c>
      <c r="R250">
        <v>-3.3886300776027E-3</v>
      </c>
      <c r="V250" s="46">
        <v>42352</v>
      </c>
      <c r="W250">
        <f t="shared" si="55"/>
        <v>0.43696531982385078</v>
      </c>
      <c r="X250">
        <f t="shared" si="56"/>
        <v>5.4839381191719605E-2</v>
      </c>
      <c r="Y250">
        <f t="shared" si="57"/>
        <v>0.21940007079568935</v>
      </c>
      <c r="Z250">
        <f t="shared" si="58"/>
        <v>3.6387745646954128E-2</v>
      </c>
      <c r="AA250">
        <f t="shared" si="59"/>
        <v>1.8935867898665304E-2</v>
      </c>
      <c r="AB250">
        <f t="shared" si="60"/>
        <v>1.1198967623834637</v>
      </c>
      <c r="AC250">
        <f t="shared" si="61"/>
        <v>5.8091175720880184E-3</v>
      </c>
      <c r="AD250">
        <f t="shared" si="62"/>
        <v>-1.5456597127870508E-2</v>
      </c>
      <c r="AE250">
        <f t="shared" si="63"/>
        <v>-0.12074585655009906</v>
      </c>
      <c r="AF250">
        <f t="shared" si="64"/>
        <v>0.18347512674607325</v>
      </c>
      <c r="AG250">
        <f t="shared" si="65"/>
        <v>-8.5601056803169207E-2</v>
      </c>
      <c r="AH250">
        <f t="shared" si="66"/>
        <v>0.42471484336749987</v>
      </c>
      <c r="AI250">
        <f t="shared" si="67"/>
        <v>3.718490103622929E-2</v>
      </c>
      <c r="AJ250">
        <f t="shared" si="68"/>
        <v>0.17169136844759625</v>
      </c>
      <c r="AK250">
        <f t="shared" si="69"/>
        <v>-1.7951588891851555E-2</v>
      </c>
      <c r="AL250">
        <f t="shared" si="70"/>
        <v>-2.2492716817288261E-2</v>
      </c>
      <c r="AM250">
        <f t="shared" si="71"/>
        <v>-4.5266045494159468E-2</v>
      </c>
    </row>
    <row r="251" spans="1:39" x14ac:dyDescent="0.2">
      <c r="A251" s="46">
        <v>42353</v>
      </c>
      <c r="B251">
        <v>-3.21288226515403E-3</v>
      </c>
      <c r="C251">
        <v>2.8473563913746301E-2</v>
      </c>
      <c r="D251">
        <v>1.0879204215399299E-3</v>
      </c>
      <c r="E251">
        <v>-1.7692062713458901E-2</v>
      </c>
      <c r="F251">
        <v>2.2000858022981299E-3</v>
      </c>
      <c r="G251">
        <v>1.1096373876457999E-3</v>
      </c>
      <c r="H251">
        <v>1.9383235813128698E-2</v>
      </c>
      <c r="I251">
        <v>-6.0267490255635298E-2</v>
      </c>
      <c r="J251">
        <v>2.1663388257806299E-2</v>
      </c>
      <c r="K251">
        <v>2.30185847092607E-2</v>
      </c>
      <c r="L251">
        <v>-5.5764229991332001E-2</v>
      </c>
      <c r="M251" cm="1">
        <f t="array" ref="M251">SUMPRODUCT(B251:K251,TRANSPOSE(Weight_1))</f>
        <v>3.5142224890486562E-3</v>
      </c>
      <c r="N251" cm="1">
        <f t="array" ref="N251">SUMPRODUCT(B251:K251,TRANSPOSE(Weight_2))</f>
        <v>1.2013393797814654E-2</v>
      </c>
      <c r="O251">
        <f>SUMPRODUCT(B251:K251,Equally_Weight)</f>
        <v>1.5763981071177631E-3</v>
      </c>
      <c r="P251">
        <v>1.0618560000000001E-2</v>
      </c>
      <c r="Q251">
        <v>1.07988843513571E-2</v>
      </c>
      <c r="R251">
        <v>8.8281422304996495E-3</v>
      </c>
      <c r="V251" s="46">
        <v>42353</v>
      </c>
      <c r="W251">
        <f t="shared" si="55"/>
        <v>0.43234851943214725</v>
      </c>
      <c r="X251">
        <f t="shared" si="56"/>
        <v>8.4874417730818719E-2</v>
      </c>
      <c r="Y251">
        <f t="shared" si="57"/>
        <v>0.22072668103473525</v>
      </c>
      <c r="Z251">
        <f t="shared" si="58"/>
        <v>1.8051908655507987E-2</v>
      </c>
      <c r="AA251">
        <f t="shared" si="59"/>
        <v>2.1177614235081466E-2</v>
      </c>
      <c r="AB251">
        <f t="shared" si="60"/>
        <v>1.1222490790889537</v>
      </c>
      <c r="AC251">
        <f t="shared" si="61"/>
        <v>2.5304952880982778E-2</v>
      </c>
      <c r="AD251">
        <f t="shared" si="62"/>
        <v>-7.4792557066716614E-2</v>
      </c>
      <c r="AE251">
        <f t="shared" si="63"/>
        <v>-0.10169823266325895</v>
      </c>
      <c r="AF251">
        <f t="shared" si="64"/>
        <v>0.21071704920238088</v>
      </c>
      <c r="AG251">
        <f t="shared" si="65"/>
        <v>-0.13659180977542817</v>
      </c>
      <c r="AH251">
        <f t="shared" si="66"/>
        <v>0.42972160831054351</v>
      </c>
      <c r="AI251">
        <f t="shared" si="67"/>
        <v>4.9645011693524976E-2</v>
      </c>
      <c r="AJ251">
        <f t="shared" si="68"/>
        <v>0.17353842050294332</v>
      </c>
      <c r="AK251">
        <f t="shared" si="69"/>
        <v>-7.5236489155950936E-3</v>
      </c>
      <c r="AL251">
        <f t="shared" si="70"/>
        <v>-1.1936728713588862E-2</v>
      </c>
      <c r="AM251">
        <f t="shared" si="71"/>
        <v>-3.6837518351494514E-2</v>
      </c>
    </row>
    <row r="252" spans="1:39" x14ac:dyDescent="0.2">
      <c r="A252" s="46">
        <v>42354</v>
      </c>
      <c r="B252">
        <v>2.1707954869848001E-2</v>
      </c>
      <c r="C252">
        <v>2.16336549652511E-2</v>
      </c>
      <c r="D252">
        <v>1.6847773281130501E-2</v>
      </c>
      <c r="E252">
        <v>7.6928322735692004E-3</v>
      </c>
      <c r="F252">
        <v>2.1075922287308198E-2</v>
      </c>
      <c r="G252">
        <v>2.6008144816339299E-2</v>
      </c>
      <c r="H252">
        <v>1.0755861850377101E-2</v>
      </c>
      <c r="I252">
        <v>1.22862397546159E-2</v>
      </c>
      <c r="J252">
        <v>7.4139973591253999E-3</v>
      </c>
      <c r="K252">
        <v>6.9781178725374302E-3</v>
      </c>
      <c r="L252">
        <v>1.56058751529986E-2</v>
      </c>
      <c r="M252" cm="1">
        <f t="array" ref="M252">SUMPRODUCT(B252:K252,TRANSPOSE(Weight_1))</f>
        <v>2.111225041028654E-2</v>
      </c>
      <c r="N252" cm="1">
        <f t="array" ref="N252">SUMPRODUCT(B252:K252,TRANSPOSE(Weight_2))</f>
        <v>1.3228735457461022E-2</v>
      </c>
      <c r="O252">
        <f>SUMPRODUCT(B252:K252,Equally_Weight)</f>
        <v>1.5240049933010213E-2</v>
      </c>
      <c r="P252">
        <v>1.451497E-2</v>
      </c>
      <c r="Q252">
        <v>1.4504183195189001E-2</v>
      </c>
      <c r="R252">
        <v>1.3384425726761E-2</v>
      </c>
      <c r="V252" s="46">
        <v>42354</v>
      </c>
      <c r="W252">
        <f t="shared" si="55"/>
        <v>0.463441876449874</v>
      </c>
      <c r="X252">
        <f t="shared" si="56"/>
        <v>0.10834421656463511</v>
      </c>
      <c r="Y252">
        <f t="shared" si="57"/>
        <v>0.24129320739503535</v>
      </c>
      <c r="Z252">
        <f t="shared" si="58"/>
        <v>2.5883611234581716E-2</v>
      </c>
      <c r="AA252">
        <f t="shared" si="59"/>
        <v>4.2699874274238825E-2</v>
      </c>
      <c r="AB252">
        <f t="shared" si="60"/>
        <v>1.1774448404742421</v>
      </c>
      <c r="AC252">
        <f t="shared" si="61"/>
        <v>3.6332991308678064E-2</v>
      </c>
      <c r="AD252">
        <f t="shared" si="62"/>
        <v>-6.3425236600083146E-2</v>
      </c>
      <c r="AE252">
        <f t="shared" si="63"/>
        <v>-9.5038225732526627E-2</v>
      </c>
      <c r="AF252">
        <f t="shared" si="64"/>
        <v>0.21916557548200588</v>
      </c>
      <c r="AG252">
        <f t="shared" si="65"/>
        <v>-0.12311756935270701</v>
      </c>
      <c r="AH252">
        <f t="shared" si="66"/>
        <v>0.45990624892219323</v>
      </c>
      <c r="AI252">
        <f t="shared" si="67"/>
        <v>6.3530487877462072E-2</v>
      </c>
      <c r="AJ252">
        <f t="shared" si="68"/>
        <v>0.19142320462971418</v>
      </c>
      <c r="AK252">
        <f t="shared" si="69"/>
        <v>6.8821155461045169E-3</v>
      </c>
      <c r="AL252">
        <f t="shared" si="70"/>
        <v>2.3943219815869554E-3</v>
      </c>
      <c r="AM252">
        <f t="shared" si="71"/>
        <v>-2.3946141653067299E-2</v>
      </c>
    </row>
    <row r="253" spans="1:39" x14ac:dyDescent="0.2">
      <c r="A253" s="46">
        <v>42355</v>
      </c>
      <c r="B253">
        <v>-8.7047341993269304E-3</v>
      </c>
      <c r="C253">
        <v>-1.85100992595751E-2</v>
      </c>
      <c r="D253">
        <v>-7.6606140913890704E-3</v>
      </c>
      <c r="E253">
        <v>-2.11961647606244E-2</v>
      </c>
      <c r="F253">
        <v>-8.8153849541817708E-3</v>
      </c>
      <c r="G253">
        <v>-7.5765348701604101E-3</v>
      </c>
      <c r="H253">
        <v>-1.52969099070624E-2</v>
      </c>
      <c r="I253">
        <v>-7.3355431925949902E-3</v>
      </c>
      <c r="J253">
        <v>-1.4056546905165499E-2</v>
      </c>
      <c r="K253">
        <v>-2.0223255305388699E-2</v>
      </c>
      <c r="L253">
        <v>-1.4160891834889999E-2</v>
      </c>
      <c r="M253" cm="1">
        <f t="array" ref="M253">SUMPRODUCT(B253:K253,TRANSPOSE(Weight_1))</f>
        <v>-1.0496794225190079E-2</v>
      </c>
      <c r="N253" cm="1">
        <f t="array" ref="N253">SUMPRODUCT(B253:K253,TRANSPOSE(Weight_2))</f>
        <v>-1.2977107484173692E-2</v>
      </c>
      <c r="O253">
        <f>SUMPRODUCT(B253:K253,Equally_Weight)</f>
        <v>-1.2937578744546928E-2</v>
      </c>
      <c r="P253">
        <v>-1.50405E-2</v>
      </c>
      <c r="Q253">
        <v>-1.48721018396583E-2</v>
      </c>
      <c r="R253">
        <v>-8.0959771802507907E-3</v>
      </c>
      <c r="V253" s="46">
        <v>42355</v>
      </c>
      <c r="W253">
        <f t="shared" si="55"/>
        <v>0.45070300389921369</v>
      </c>
      <c r="X253">
        <f t="shared" si="56"/>
        <v>8.7828655102247577E-2</v>
      </c>
      <c r="Y253">
        <f t="shared" si="57"/>
        <v>0.23178413915891949</v>
      </c>
      <c r="Z253">
        <f t="shared" si="58"/>
        <v>4.1388131856292532E-3</v>
      </c>
      <c r="AA253">
        <f t="shared" si="59"/>
        <v>3.35080734908344E-2</v>
      </c>
      <c r="AB253">
        <f t="shared" si="60"/>
        <v>1.1609473537125381</v>
      </c>
      <c r="AC253">
        <f t="shared" si="61"/>
        <v>2.0480298906912608E-2</v>
      </c>
      <c r="AD253">
        <f t="shared" si="62"/>
        <v>-7.0295521230097635E-2</v>
      </c>
      <c r="AE253">
        <f t="shared" si="63"/>
        <v>-0.10775886335989915</v>
      </c>
      <c r="AF253">
        <f t="shared" si="64"/>
        <v>0.19451007878949222</v>
      </c>
      <c r="AG253">
        <f t="shared" si="65"/>
        <v>-0.13553500660501872</v>
      </c>
      <c r="AH253">
        <f t="shared" si="66"/>
        <v>0.44458191343918774</v>
      </c>
      <c r="AI253">
        <f t="shared" si="67"/>
        <v>4.9728938423580615E-2</v>
      </c>
      <c r="AJ253">
        <f t="shared" si="68"/>
        <v>0.17600907310173675</v>
      </c>
      <c r="AK253">
        <f t="shared" si="69"/>
        <v>-8.2618949127666319E-3</v>
      </c>
      <c r="AL253">
        <f t="shared" si="70"/>
        <v>-1.2513388458418429E-2</v>
      </c>
      <c r="AM253">
        <f t="shared" si="71"/>
        <v>-3.184825141693981E-2</v>
      </c>
    </row>
    <row r="254" spans="1:39" x14ac:dyDescent="0.2">
      <c r="A254" s="46">
        <v>42356</v>
      </c>
      <c r="B254">
        <v>-1.68609189246402E-2</v>
      </c>
      <c r="C254">
        <v>-2.8364469024820999E-2</v>
      </c>
      <c r="D254">
        <v>-2.8186776873645999E-2</v>
      </c>
      <c r="E254">
        <v>-2.7069209756225801E-2</v>
      </c>
      <c r="F254">
        <v>-1.17135717961595E-2</v>
      </c>
      <c r="G254">
        <v>-9.7070148790536701E-3</v>
      </c>
      <c r="H254">
        <v>-1.6306574862745601E-2</v>
      </c>
      <c r="I254">
        <v>-1.29660938672915E-2</v>
      </c>
      <c r="J254">
        <v>-3.3141766074120997E-2</v>
      </c>
      <c r="K254">
        <v>-2.3672346365119602E-2</v>
      </c>
      <c r="L254">
        <v>-1.4975550122249401E-2</v>
      </c>
      <c r="M254" cm="1">
        <f t="array" ref="M254">SUMPRODUCT(B254:K254,TRANSPOSE(Weight_1))</f>
        <v>-1.7647727971036843E-2</v>
      </c>
      <c r="N254" cm="1">
        <f t="array" ref="N254">SUMPRODUCT(B254:K254,TRANSPOSE(Weight_2))</f>
        <v>-2.1610196474457406E-2</v>
      </c>
      <c r="O254">
        <f>SUMPRODUCT(B254:K254,Equally_Weight)</f>
        <v>-2.079887424238239E-2</v>
      </c>
      <c r="P254">
        <v>-1.7797199999999999E-2</v>
      </c>
      <c r="Q254">
        <v>-1.7087790592792501E-2</v>
      </c>
      <c r="R254">
        <v>-1.29710854146276E-2</v>
      </c>
      <c r="V254" s="46">
        <v>42356</v>
      </c>
      <c r="W254">
        <f t="shared" si="55"/>
        <v>0.42624281816673704</v>
      </c>
      <c r="X254">
        <f t="shared" si="56"/>
        <v>5.6972972910287245E-2</v>
      </c>
      <c r="Y254">
        <f t="shared" si="57"/>
        <v>0.19706411447195094</v>
      </c>
      <c r="Z254">
        <f t="shared" si="58"/>
        <v>-2.3042430972860184E-2</v>
      </c>
      <c r="AA254">
        <f t="shared" si="59"/>
        <v>2.1402002470088943E-2</v>
      </c>
      <c r="AB254">
        <f t="shared" si="60"/>
        <v>1.1399710055971988</v>
      </c>
      <c r="AC254">
        <f t="shared" si="61"/>
        <v>3.8397605168301041E-3</v>
      </c>
      <c r="AD254">
        <f t="shared" si="62"/>
        <v>-8.235015677066948E-2</v>
      </c>
      <c r="AE254">
        <f t="shared" si="63"/>
        <v>-0.13732931039213325</v>
      </c>
      <c r="AF254">
        <f t="shared" si="64"/>
        <v>0.16623322246776095</v>
      </c>
      <c r="AG254">
        <f t="shared" si="65"/>
        <v>-0.14848084544253526</v>
      </c>
      <c r="AH254">
        <f t="shared" si="66"/>
        <v>0.41908832479893299</v>
      </c>
      <c r="AI254">
        <f t="shared" si="67"/>
        <v>2.704408981932338E-2</v>
      </c>
      <c r="AJ254">
        <f t="shared" si="68"/>
        <v>0.15154940828239316</v>
      </c>
      <c r="AK254">
        <f t="shared" si="69"/>
        <v>-2.5912056316625076E-2</v>
      </c>
      <c r="AL254">
        <f t="shared" si="70"/>
        <v>-2.9387352889627238E-2</v>
      </c>
      <c r="AM254">
        <f t="shared" si="71"/>
        <v>-4.4406230442131656E-2</v>
      </c>
    </row>
    <row r="255" spans="1:39" x14ac:dyDescent="0.2">
      <c r="A255" s="46">
        <v>42359</v>
      </c>
      <c r="B255">
        <v>5.2190160988949599E-3</v>
      </c>
      <c r="C255">
        <v>1.7701859882671402E-2</v>
      </c>
      <c r="D255">
        <v>1.2932037779254099E-2</v>
      </c>
      <c r="E255">
        <v>1.2260540147845901E-2</v>
      </c>
      <c r="F255">
        <v>7.4624399861642401E-3</v>
      </c>
      <c r="G255">
        <v>5.5710408803388801E-4</v>
      </c>
      <c r="H255">
        <v>-3.6292076190065298E-3</v>
      </c>
      <c r="I255">
        <v>3.8115252479762299E-3</v>
      </c>
      <c r="J255">
        <v>1.2815592355079199E-2</v>
      </c>
      <c r="K255">
        <v>5.91381103289645E-3</v>
      </c>
      <c r="L255">
        <v>8.0670183059263698E-3</v>
      </c>
      <c r="M255" cm="1">
        <f t="array" ref="M255">SUMPRODUCT(B255:K255,TRANSPOSE(Weight_1))</f>
        <v>7.6705431967447812E-3</v>
      </c>
      <c r="N255" cm="1">
        <f t="array" ref="N255">SUMPRODUCT(B255:K255,TRANSPOSE(Weight_2))</f>
        <v>6.4369206550898821E-3</v>
      </c>
      <c r="O255">
        <f>SUMPRODUCT(B255:K255,Equally_Weight)</f>
        <v>7.5044718999809851E-3</v>
      </c>
      <c r="P255">
        <v>7.7784000000000004E-3</v>
      </c>
      <c r="Q255">
        <v>7.4274808438823297E-3</v>
      </c>
      <c r="R255">
        <v>3.1583779648050002E-3</v>
      </c>
      <c r="V255" s="46">
        <v>42359</v>
      </c>
      <c r="W255">
        <f t="shared" si="55"/>
        <v>0.43368640239568257</v>
      </c>
      <c r="X255">
        <f t="shared" si="56"/>
        <v>7.5683360376515907E-2</v>
      </c>
      <c r="Y255">
        <f t="shared" si="57"/>
        <v>0.21254459282449156</v>
      </c>
      <c r="Z255">
        <f t="shared" si="58"/>
        <v>-1.1064403475060991E-2</v>
      </c>
      <c r="AA255">
        <f t="shared" si="59"/>
        <v>2.9024153615269999E-2</v>
      </c>
      <c r="AB255">
        <f t="shared" si="60"/>
        <v>1.1411631921926908</v>
      </c>
      <c r="AC255">
        <f t="shared" si="61"/>
        <v>1.9661760970079989E-4</v>
      </c>
      <c r="AD255">
        <f t="shared" si="62"/>
        <v>-7.8852511224399402E-2</v>
      </c>
      <c r="AE255">
        <f t="shared" si="63"/>
        <v>-0.12627367449744376</v>
      </c>
      <c r="AF255">
        <f t="shared" si="64"/>
        <v>0.17313010536572127</v>
      </c>
      <c r="AG255">
        <f t="shared" si="65"/>
        <v>-0.14161162483487322</v>
      </c>
      <c r="AH255">
        <f t="shared" si="66"/>
        <v>0.42997350309429927</v>
      </c>
      <c r="AI255">
        <f t="shared" si="67"/>
        <v>3.3655091134769277E-2</v>
      </c>
      <c r="AJ255">
        <f t="shared" si="68"/>
        <v>0.16019117845828812</v>
      </c>
      <c r="AK255">
        <f t="shared" si="69"/>
        <v>-1.8335210655478273E-2</v>
      </c>
      <c r="AL255">
        <f t="shared" si="70"/>
        <v>-2.2178146046385017E-2</v>
      </c>
      <c r="AM255">
        <f t="shared" si="71"/>
        <v>-4.1388104137055182E-2</v>
      </c>
    </row>
    <row r="256" spans="1:39" x14ac:dyDescent="0.2">
      <c r="A256" s="46">
        <v>42360</v>
      </c>
      <c r="B256">
        <v>8.3202118709369E-3</v>
      </c>
      <c r="C256">
        <v>2.13609731563702E-3</v>
      </c>
      <c r="D256">
        <v>9.4835015191581107E-3</v>
      </c>
      <c r="E256">
        <v>-9.3167177655217805E-4</v>
      </c>
      <c r="F256">
        <v>9.5863039278896098E-3</v>
      </c>
      <c r="G256">
        <v>-2.0465987443021301E-3</v>
      </c>
      <c r="H256">
        <v>1.1124203004262799E-2</v>
      </c>
      <c r="I256">
        <v>1.01028958315831E-2</v>
      </c>
      <c r="J256">
        <v>1.4863914261401901E-2</v>
      </c>
      <c r="K256">
        <v>3.9682155374665103E-3</v>
      </c>
      <c r="L256">
        <v>1.0156971375807801E-2</v>
      </c>
      <c r="M256" cm="1">
        <f t="array" ref="M256">SUMPRODUCT(B256:K256,TRANSPOSE(Weight_1))</f>
        <v>3.2117814024487726E-3</v>
      </c>
      <c r="N256" cm="1">
        <f t="array" ref="N256">SUMPRODUCT(B256:K256,TRANSPOSE(Weight_2))</f>
        <v>1.0794771415039239E-2</v>
      </c>
      <c r="O256">
        <f>SUMPRODUCT(B256:K256,Equally_Weight)</f>
        <v>6.6607072747481644E-3</v>
      </c>
      <c r="P256">
        <v>8.81674E-3</v>
      </c>
      <c r="Q256">
        <v>8.7221600289568695E-3</v>
      </c>
      <c r="R256">
        <v>6.87041997425108E-3</v>
      </c>
      <c r="V256" s="46">
        <v>42360</v>
      </c>
      <c r="W256">
        <f t="shared" si="55"/>
        <v>0.44561497702009589</v>
      </c>
      <c r="X256">
        <f t="shared" si="56"/>
        <v>7.7981124715091665E-2</v>
      </c>
      <c r="Y256">
        <f t="shared" si="57"/>
        <v>0.22404376131258963</v>
      </c>
      <c r="Z256">
        <f t="shared" si="58"/>
        <v>-1.1985766859171076E-2</v>
      </c>
      <c r="AA256">
        <f t="shared" si="59"/>
        <v>3.8888691900965444E-2</v>
      </c>
      <c r="AB256">
        <f t="shared" si="60"/>
        <v>1.1367810902922031</v>
      </c>
      <c r="AC256">
        <f t="shared" si="61"/>
        <v>1.1323007828168086E-2</v>
      </c>
      <c r="AD256">
        <f t="shared" si="62"/>
        <v>-6.9546254099775107E-2</v>
      </c>
      <c r="AE256">
        <f t="shared" si="63"/>
        <v>-0.11328668130724395</v>
      </c>
      <c r="AF256">
        <f t="shared" si="64"/>
        <v>0.17778533847730316</v>
      </c>
      <c r="AG256">
        <f t="shared" si="65"/>
        <v>-0.13289299867899484</v>
      </c>
      <c r="AH256">
        <f t="shared" si="66"/>
        <v>0.43456626539753218</v>
      </c>
      <c r="AI256">
        <f t="shared" si="67"/>
        <v>4.4813161565560478E-2</v>
      </c>
      <c r="AJ256">
        <f t="shared" si="68"/>
        <v>0.16791887228074387</v>
      </c>
      <c r="AK256">
        <f t="shared" si="69"/>
        <v>-9.6801274406727034E-3</v>
      </c>
      <c r="AL256">
        <f t="shared" si="70"/>
        <v>-1.3649427356390298E-2</v>
      </c>
      <c r="AM256">
        <f t="shared" si="71"/>
        <v>-3.4802037820163667E-2</v>
      </c>
    </row>
    <row r="257" spans="1:39" x14ac:dyDescent="0.2">
      <c r="A257" s="46">
        <v>42361</v>
      </c>
      <c r="B257">
        <v>1.79891918453023E-3</v>
      </c>
      <c r="C257">
        <v>1.59866818330998E-2</v>
      </c>
      <c r="D257">
        <v>8.4914248926817298E-3</v>
      </c>
      <c r="E257">
        <v>1.28696439104898E-2</v>
      </c>
      <c r="F257">
        <v>1.3163489374300801E-2</v>
      </c>
      <c r="G257">
        <v>8.2935651469617701E-4</v>
      </c>
      <c r="H257">
        <v>7.5944744305249598E-3</v>
      </c>
      <c r="I257">
        <v>1.4701136406717901E-2</v>
      </c>
      <c r="J257">
        <v>7.5859584757851303E-3</v>
      </c>
      <c r="K257">
        <v>9.9545107162453093E-3</v>
      </c>
      <c r="L257">
        <v>1.18829981718464E-2</v>
      </c>
      <c r="M257" cm="1">
        <f t="array" ref="M257">SUMPRODUCT(B257:K257,TRANSPOSE(Weight_1))</f>
        <v>7.9273642305139926E-3</v>
      </c>
      <c r="N257" cm="1">
        <f t="array" ref="N257">SUMPRODUCT(B257:K257,TRANSPOSE(Weight_2))</f>
        <v>8.203545487916403E-3</v>
      </c>
      <c r="O257">
        <f>SUMPRODUCT(B257:K257,Equally_Weight)</f>
        <v>9.2975595739071843E-3</v>
      </c>
      <c r="P257">
        <v>1.241807E-2</v>
      </c>
      <c r="Q257">
        <v>1.2668924764673401E-2</v>
      </c>
      <c r="R257">
        <v>1.2932000945357E-2</v>
      </c>
      <c r="V257" s="46">
        <v>42361</v>
      </c>
      <c r="W257">
        <f t="shared" si="55"/>
        <v>0.44821552153570154</v>
      </c>
      <c r="X257">
        <f t="shared" si="56"/>
        <v>9.5214465977998985E-2</v>
      </c>
      <c r="Y257">
        <f t="shared" si="57"/>
        <v>0.23443763697713105</v>
      </c>
      <c r="Z257">
        <f t="shared" si="58"/>
        <v>7.2962449984714794E-4</v>
      </c>
      <c r="AA257">
        <f t="shared" si="59"/>
        <v>5.2564092157885156E-2</v>
      </c>
      <c r="AB257">
        <f t="shared" si="60"/>
        <v>1.1385532436099166</v>
      </c>
      <c r="AC257">
        <f t="shared" si="61"/>
        <v>1.9003474552120814E-2</v>
      </c>
      <c r="AD257">
        <f t="shared" si="62"/>
        <v>-5.5867526661154132E-2</v>
      </c>
      <c r="AE257">
        <f t="shared" si="63"/>
        <v>-0.10656011089171502</v>
      </c>
      <c r="AF257">
        <f t="shared" si="64"/>
        <v>0.18950961525061216</v>
      </c>
      <c r="AG257">
        <f t="shared" si="65"/>
        <v>-0.12258916776750206</v>
      </c>
      <c r="AH257">
        <f t="shared" si="66"/>
        <v>0.44593859469614672</v>
      </c>
      <c r="AI257">
        <f t="shared" si="67"/>
        <v>5.3384333862837252E-2</v>
      </c>
      <c r="AJ257">
        <f t="shared" si="68"/>
        <v>0.17877766757326441</v>
      </c>
      <c r="AK257">
        <f t="shared" si="69"/>
        <v>2.617734059160215E-3</v>
      </c>
      <c r="AL257">
        <f t="shared" si="70"/>
        <v>-1.1534261599758233E-3</v>
      </c>
      <c r="AM257">
        <f t="shared" si="71"/>
        <v>-2.2320096860797278E-2</v>
      </c>
    </row>
    <row r="258" spans="1:39" x14ac:dyDescent="0.2">
      <c r="A258" s="46">
        <v>42362</v>
      </c>
      <c r="B258">
        <v>-3.4742330955070898E-3</v>
      </c>
      <c r="C258">
        <v>-1.9481040333615401E-3</v>
      </c>
      <c r="D258">
        <v>-2.6871934435535E-3</v>
      </c>
      <c r="E258">
        <v>-5.3402843794502202E-3</v>
      </c>
      <c r="F258">
        <v>-5.1117122927254403E-3</v>
      </c>
      <c r="G258">
        <v>-1.3711528747172199E-3</v>
      </c>
      <c r="H258">
        <v>2.2223519623028E-3</v>
      </c>
      <c r="I258">
        <v>1.98605279537744E-4</v>
      </c>
      <c r="J258">
        <v>-1.93808810037332E-3</v>
      </c>
      <c r="K258">
        <v>-2.8991082933793599E-4</v>
      </c>
      <c r="L258">
        <v>-1.80668473351408E-3</v>
      </c>
      <c r="M258" cm="1">
        <f t="array" ref="M258">SUMPRODUCT(B258:K258,TRANSPOSE(Weight_1))</f>
        <v>-2.8067363063675691E-3</v>
      </c>
      <c r="N258" cm="1">
        <f t="array" ref="N258">SUMPRODUCT(B258:K258,TRANSPOSE(Weight_2))</f>
        <v>-1.9355748741748215E-3</v>
      </c>
      <c r="O258">
        <f>SUMPRODUCT(B258:K258,Equally_Weight)</f>
        <v>-1.9739721807185725E-3</v>
      </c>
      <c r="P258">
        <v>-1.5985999999999999E-3</v>
      </c>
      <c r="Q258">
        <v>-1.39984916486413E-3</v>
      </c>
      <c r="R258">
        <v>1.48967101602748E-3</v>
      </c>
      <c r="V258" s="46">
        <v>42362</v>
      </c>
      <c r="W258">
        <f t="shared" si="55"/>
        <v>0.44318408324135516</v>
      </c>
      <c r="X258">
        <f t="shared" si="56"/>
        <v>9.3080874259431345E-2</v>
      </c>
      <c r="Y258">
        <f t="shared" si="57"/>
        <v>0.23112046425257038</v>
      </c>
      <c r="Z258">
        <f t="shared" si="58"/>
        <v>-4.6145562819224217E-3</v>
      </c>
      <c r="AA258">
        <f t="shared" si="59"/>
        <v>4.7183687349120262E-2</v>
      </c>
      <c r="AB258">
        <f t="shared" si="60"/>
        <v>1.1356209601822052</v>
      </c>
      <c r="AC258">
        <f t="shared" si="61"/>
        <v>2.1268058923385125E-2</v>
      </c>
      <c r="AD258">
        <f t="shared" si="62"/>
        <v>-5.5680016967366019E-2</v>
      </c>
      <c r="AE258">
        <f t="shared" si="63"/>
        <v>-0.10829167610919466</v>
      </c>
      <c r="AF258">
        <f t="shared" si="64"/>
        <v>0.18916476353154943</v>
      </c>
      <c r="AG258">
        <f t="shared" si="65"/>
        <v>-0.12417437252311636</v>
      </c>
      <c r="AH258">
        <f t="shared" si="66"/>
        <v>0.44188022634563495</v>
      </c>
      <c r="AI258">
        <f t="shared" si="67"/>
        <v>5.1345429613362858E-2</v>
      </c>
      <c r="AJ258">
        <f t="shared" si="68"/>
        <v>0.17645079325022239</v>
      </c>
      <c r="AK258">
        <f t="shared" si="69"/>
        <v>1.0149493494933104E-3</v>
      </c>
      <c r="AL258">
        <f t="shared" si="70"/>
        <v>-2.5516607021931481E-3</v>
      </c>
      <c r="AM258">
        <f t="shared" si="71"/>
        <v>-2.0863675446138208E-2</v>
      </c>
    </row>
    <row r="259" spans="1:39" x14ac:dyDescent="0.2">
      <c r="A259" s="46">
        <v>42363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cm="1">
        <f t="array" ref="M259">SUMPRODUCT(B259:K259,TRANSPOSE(Weight_1))</f>
        <v>0</v>
      </c>
      <c r="N259" cm="1">
        <f t="array" ref="N259">SUMPRODUCT(B259:K259,TRANSPOSE(Weight_2))</f>
        <v>0</v>
      </c>
      <c r="O259">
        <f>SUMPRODUCT(B259:K259,Equally_Weight)</f>
        <v>0</v>
      </c>
      <c r="P259">
        <v>0</v>
      </c>
      <c r="Q259">
        <v>0</v>
      </c>
      <c r="R259">
        <v>-4.1816009557948898E-4</v>
      </c>
      <c r="V259" s="46">
        <v>42363</v>
      </c>
      <c r="W259">
        <f t="shared" si="55"/>
        <v>0.44318408324135516</v>
      </c>
      <c r="X259">
        <f t="shared" si="56"/>
        <v>9.3080874259431345E-2</v>
      </c>
      <c r="Y259">
        <f t="shared" si="57"/>
        <v>0.23112046425257038</v>
      </c>
      <c r="Z259">
        <f t="shared" si="58"/>
        <v>-4.6145562819224217E-3</v>
      </c>
      <c r="AA259">
        <f t="shared" si="59"/>
        <v>4.7183687349120262E-2</v>
      </c>
      <c r="AB259">
        <f t="shared" si="60"/>
        <v>1.1356209601822052</v>
      </c>
      <c r="AC259">
        <f t="shared" si="61"/>
        <v>2.1268058923385125E-2</v>
      </c>
      <c r="AD259">
        <f t="shared" si="62"/>
        <v>-5.5680016967366019E-2</v>
      </c>
      <c r="AE259">
        <f t="shared" si="63"/>
        <v>-0.10829167610919466</v>
      </c>
      <c r="AF259">
        <f t="shared" si="64"/>
        <v>0.18916476353154943</v>
      </c>
      <c r="AG259">
        <f t="shared" si="65"/>
        <v>-0.12417437252311636</v>
      </c>
      <c r="AH259">
        <f t="shared" si="66"/>
        <v>0.44188022634563495</v>
      </c>
      <c r="AI259">
        <f t="shared" si="67"/>
        <v>5.1345429613362858E-2</v>
      </c>
      <c r="AJ259">
        <f t="shared" si="68"/>
        <v>0.17645079325022239</v>
      </c>
      <c r="AK259">
        <f t="shared" si="69"/>
        <v>1.0149493494933104E-3</v>
      </c>
      <c r="AL259">
        <f t="shared" si="70"/>
        <v>-2.5516607021931481E-3</v>
      </c>
      <c r="AM259">
        <f t="shared" si="71"/>
        <v>-2.1273111185199034E-2</v>
      </c>
    </row>
    <row r="260" spans="1:39" x14ac:dyDescent="0.2">
      <c r="A260" s="46">
        <v>42366</v>
      </c>
      <c r="B260">
        <v>2.14143460824898E-2</v>
      </c>
      <c r="C260">
        <v>-3.303507012965E-3</v>
      </c>
      <c r="D260">
        <v>5.0297801703271796E-3</v>
      </c>
      <c r="E260">
        <v>-1.1200615311202001E-2</v>
      </c>
      <c r="F260">
        <v>8.5609138495068495E-4</v>
      </c>
      <c r="G260">
        <v>1.8723931548607999E-2</v>
      </c>
      <c r="H260">
        <v>-4.8209043463649497E-3</v>
      </c>
      <c r="I260">
        <v>1.9821563900368399E-4</v>
      </c>
      <c r="J260">
        <v>-5.7510215547919002E-3</v>
      </c>
      <c r="K260">
        <v>2.9000764063000701E-3</v>
      </c>
      <c r="L260">
        <v>-7.2398190045249696E-3</v>
      </c>
      <c r="M260" cm="1">
        <f t="array" ref="M260">SUMPRODUCT(B260:K260,TRANSPOSE(Weight_1))</f>
        <v>6.8913204938873332E-3</v>
      </c>
      <c r="N260" cm="1">
        <f t="array" ref="N260">SUMPRODUCT(B260:K260,TRANSPOSE(Weight_2))</f>
        <v>2.7452640376027693E-4</v>
      </c>
      <c r="O260">
        <f>SUMPRODUCT(B260:K260,Equally_Weight)</f>
        <v>2.4046393006355569E-3</v>
      </c>
      <c r="P260">
        <v>-2.1786000000000002E-3</v>
      </c>
      <c r="Q260">
        <v>-2.3302923677417302E-3</v>
      </c>
      <c r="R260">
        <v>-1.73907846769849E-3</v>
      </c>
      <c r="V260" s="46">
        <v>42366</v>
      </c>
      <c r="W260">
        <f t="shared" si="55"/>
        <v>0.4740889266606263</v>
      </c>
      <c r="X260">
        <f t="shared" si="56"/>
        <v>8.9469873925577481E-2</v>
      </c>
      <c r="Y260">
        <f t="shared" si="57"/>
        <v>0.23731272955095184</v>
      </c>
      <c r="Z260">
        <f t="shared" si="58"/>
        <v>-1.5763485723378712E-2</v>
      </c>
      <c r="AA260">
        <f t="shared" si="59"/>
        <v>4.8080172282320754E-2</v>
      </c>
      <c r="AB260">
        <f t="shared" si="60"/>
        <v>1.1756081808544292</v>
      </c>
      <c r="AC260">
        <f t="shared" si="61"/>
        <v>1.6344623299317629E-2</v>
      </c>
      <c r="AD260">
        <f t="shared" si="62"/>
        <v>-5.5492837978505238E-2</v>
      </c>
      <c r="AE260">
        <f t="shared" si="63"/>
        <v>-0.11341990990047801</v>
      </c>
      <c r="AF260">
        <f t="shared" si="64"/>
        <v>0.19261343220547067</v>
      </c>
      <c r="AG260">
        <f t="shared" si="65"/>
        <v>-0.13051519154557356</v>
      </c>
      <c r="AH260">
        <f t="shared" si="66"/>
        <v>0.4518166850991816</v>
      </c>
      <c r="AI260">
        <f t="shared" si="67"/>
        <v>5.1634051693264293E-2</v>
      </c>
      <c r="AJ260">
        <f t="shared" si="68"/>
        <v>0.17927973306293588</v>
      </c>
      <c r="AK260">
        <f t="shared" si="69"/>
        <v>-1.1658618191595638E-3</v>
      </c>
      <c r="AL260">
        <f t="shared" si="70"/>
        <v>-4.8760069544755424E-3</v>
      </c>
      <c r="AM260">
        <f t="shared" si="71"/>
        <v>-2.29751940432944E-2</v>
      </c>
    </row>
    <row r="261" spans="1:39" x14ac:dyDescent="0.2">
      <c r="A261" s="46">
        <v>42367</v>
      </c>
      <c r="B261">
        <v>1.49826547921305E-2</v>
      </c>
      <c r="C261">
        <v>1.0394974432867E-2</v>
      </c>
      <c r="D261">
        <v>1.07238720074955E-2</v>
      </c>
      <c r="E261">
        <v>1.7974149584450701E-2</v>
      </c>
      <c r="F261">
        <v>9.8396869104375694E-3</v>
      </c>
      <c r="G261">
        <v>2.77991086444744E-2</v>
      </c>
      <c r="H261">
        <v>7.84743074063576E-3</v>
      </c>
      <c r="I261">
        <v>1.1043605101045399E-2</v>
      </c>
      <c r="J261">
        <v>7.6622919912445698E-3</v>
      </c>
      <c r="K261">
        <v>8.2403519717755194E-3</v>
      </c>
      <c r="L261">
        <v>1.03312063202674E-2</v>
      </c>
      <c r="M261" cm="1">
        <f t="array" ref="M261">SUMPRODUCT(B261:K261,TRANSPOSE(Weight_1))</f>
        <v>1.7631949192591624E-2</v>
      </c>
      <c r="N261" cm="1">
        <f t="array" ref="N261">SUMPRODUCT(B261:K261,TRANSPOSE(Weight_2))</f>
        <v>9.6473086630720316E-3</v>
      </c>
      <c r="O261">
        <f>SUMPRODUCT(B261:K261,Equally_Weight)</f>
        <v>1.2650812617655691E-2</v>
      </c>
      <c r="P261">
        <v>1.062976E-2</v>
      </c>
      <c r="Q261">
        <v>1.02564399406237E-2</v>
      </c>
      <c r="R261">
        <v>9.11763121187259E-3</v>
      </c>
      <c r="V261" s="46">
        <v>42367</v>
      </c>
      <c r="W261">
        <f t="shared" ref="W261:W324" si="72">(W260+1)*(1+B261) - 1</f>
        <v>0.49617469218168475</v>
      </c>
      <c r="X261">
        <f t="shared" ref="X261:X324" si="73">(X260+1)*(1+C261) - 1</f>
        <v>0.10079488541041282</v>
      </c>
      <c r="Y261">
        <f t="shared" ref="Y261:Y324" si="74">(Y260+1)*(1+D261) - 1</f>
        <v>0.25058151289590125</v>
      </c>
      <c r="Z261">
        <f t="shared" ref="Z261:Z324" si="75">(Z260+1)*(1+E261) - 1</f>
        <v>1.9273286107077681E-3</v>
      </c>
      <c r="AA261">
        <f t="shared" ref="AA261:AA324" si="76">(AA260+1)*(1+F261) - 1</f>
        <v>5.8392953034616335E-2</v>
      </c>
      <c r="AB261">
        <f t="shared" ref="AB261:AB324" si="77">(AB260+1)*(1+G261) - 1</f>
        <v>1.2360881490418087</v>
      </c>
      <c r="AC261">
        <f t="shared" ref="AC261:AC324" si="78">(AC260+1)*(1+H261) - 1</f>
        <v>2.4320317339276531E-2</v>
      </c>
      <c r="AD261">
        <f t="shared" ref="AD261:AD324" si="79">(AD260+1)*(1+I261) - 1</f>
        <v>-4.5062073866030783E-2</v>
      </c>
      <c r="AE261">
        <f t="shared" ref="AE261:AE324" si="80">(AE260+1)*(1+J261) - 1</f>
        <v>-0.10662667437651152</v>
      </c>
      <c r="AF261">
        <f t="shared" ref="AF261:AF324" si="81">(AF260+1)*(1+K261) - 1</f>
        <v>0.20244098665311094</v>
      </c>
      <c r="AG261">
        <f t="shared" ref="AG261:AG324" si="82">(AG260+1)*(1+L261) - 1</f>
        <v>-0.12153236459709271</v>
      </c>
      <c r="AH261">
        <f t="shared" ref="AH261:AH324" si="83">(AH260+1)*(1+M261) - 1</f>
        <v>0.47741504312780703</v>
      </c>
      <c r="AI261">
        <f t="shared" ref="AI261:AI324" si="84">(AI260+1)*(1+N261) - 1</f>
        <v>6.1779489990546166E-2</v>
      </c>
      <c r="AJ261">
        <f t="shared" ref="AJ261:AJ324" si="85">(AJ260+1)*(1+O261) - 1</f>
        <v>0.19419857998971413</v>
      </c>
      <c r="AK261">
        <f t="shared" ref="AK261:AK324" si="86">(AK260+1)*(1+P261) - 1</f>
        <v>9.4515053495096701E-3</v>
      </c>
      <c r="AL261">
        <f t="shared" ref="AL261:AL324" si="87">(AL260+1)*(1+Q261) - 1</f>
        <v>5.3304225136696637E-3</v>
      </c>
      <c r="AM261">
        <f t="shared" ref="AM261:AM324" si="88">(AM260+1)*(1+R261) - 1</f>
        <v>-1.4067042177729805E-2</v>
      </c>
    </row>
    <row r="262" spans="1:39" x14ac:dyDescent="0.2">
      <c r="A262" s="46">
        <v>42368</v>
      </c>
      <c r="B262">
        <v>-4.6098469424113997E-3</v>
      </c>
      <c r="C262">
        <v>-7.1570769495569097E-3</v>
      </c>
      <c r="D262">
        <v>-4.2440658701022801E-3</v>
      </c>
      <c r="E262">
        <v>-1.3058601568840599E-2</v>
      </c>
      <c r="F262">
        <v>-9.3198948979024109E-3</v>
      </c>
      <c r="G262">
        <v>-7.06077148257822E-3</v>
      </c>
      <c r="H262">
        <v>-2.4030177424306698E-3</v>
      </c>
      <c r="I262">
        <v>-6.4096281676867496E-3</v>
      </c>
      <c r="J262">
        <v>-6.5603465544701303E-3</v>
      </c>
      <c r="K262">
        <v>2.3068164087953701E-3</v>
      </c>
      <c r="L262">
        <v>-6.6165413533833999E-3</v>
      </c>
      <c r="M262" cm="1">
        <f t="array" ref="M262">SUMPRODUCT(B262:K262,TRANSPOSE(Weight_1))</f>
        <v>-7.5115169982222715E-3</v>
      </c>
      <c r="N262" cm="1">
        <f t="array" ref="N262">SUMPRODUCT(B262:K262,TRANSPOSE(Weight_2))</f>
        <v>-5.6502194542921028E-3</v>
      </c>
      <c r="O262">
        <f>SUMPRODUCT(B262:K262,Equally_Weight)</f>
        <v>-5.8516433767184005E-3</v>
      </c>
      <c r="P262">
        <v>-7.2172E-3</v>
      </c>
      <c r="Q262">
        <v>-7.2491816672237697E-3</v>
      </c>
      <c r="R262">
        <v>-5.4519998576190096E-3</v>
      </c>
      <c r="V262" s="46">
        <v>42368</v>
      </c>
      <c r="W262">
        <f t="shared" si="72"/>
        <v>0.48927755585161758</v>
      </c>
      <c r="X262">
        <f t="shared" si="73"/>
        <v>9.2916411709851765E-2</v>
      </c>
      <c r="Y262">
        <f t="shared" si="74"/>
        <v>0.24527396257923884</v>
      </c>
      <c r="Z262">
        <f t="shared" si="75"/>
        <v>-1.1156441174552389E-2</v>
      </c>
      <c r="AA262">
        <f t="shared" si="76"/>
        <v>4.852884195165319E-2</v>
      </c>
      <c r="AB262">
        <f t="shared" si="77"/>
        <v>1.2202996416065233</v>
      </c>
      <c r="AC262">
        <f t="shared" si="78"/>
        <v>2.1858857442778046E-2</v>
      </c>
      <c r="AD262">
        <f t="shared" si="79"/>
        <v>-5.1182870895771448E-2</v>
      </c>
      <c r="AE262">
        <f t="shared" si="80"/>
        <v>-0.11248751299512105</v>
      </c>
      <c r="AF262">
        <f t="shared" si="81"/>
        <v>0.20521479725173042</v>
      </c>
      <c r="AG262">
        <f t="shared" si="82"/>
        <v>-0.12734478203434496</v>
      </c>
      <c r="AH262">
        <f t="shared" si="83"/>
        <v>0.46631741491792322</v>
      </c>
      <c r="AI262">
        <f t="shared" si="84"/>
        <v>5.5780202860033157E-2</v>
      </c>
      <c r="AJ262">
        <f t="shared" si="85"/>
        <v>0.18721055577863077</v>
      </c>
      <c r="AK262">
        <f t="shared" si="86"/>
        <v>2.1660919451012006E-3</v>
      </c>
      <c r="AL262">
        <f t="shared" si="87"/>
        <v>-1.9574003547188079E-3</v>
      </c>
      <c r="AM262">
        <f t="shared" si="88"/>
        <v>-1.9442348523398767E-2</v>
      </c>
    </row>
    <row r="263" spans="1:39" x14ac:dyDescent="0.2">
      <c r="A263" s="46">
        <v>42369</v>
      </c>
      <c r="B263">
        <v>-1.5551028998071099E-2</v>
      </c>
      <c r="C263">
        <v>-8.40966175988111E-3</v>
      </c>
      <c r="D263">
        <v>-1.47396672145929E-2</v>
      </c>
      <c r="E263">
        <v>-1.9195084354337699E-2</v>
      </c>
      <c r="F263">
        <v>-1.1759771178828E-2</v>
      </c>
      <c r="G263">
        <v>-1.912721862175E-2</v>
      </c>
      <c r="H263">
        <v>-1.02141423700259E-2</v>
      </c>
      <c r="I263">
        <v>-8.3604191084139991E-3</v>
      </c>
      <c r="J263">
        <v>-9.15504480709361E-3</v>
      </c>
      <c r="K263">
        <v>-1.05006975473694E-2</v>
      </c>
      <c r="L263">
        <v>-1.02936724190131E-2</v>
      </c>
      <c r="M263" cm="1">
        <f t="array" ref="M263">SUMPRODUCT(B263:K263,TRANSPOSE(Weight_1))</f>
        <v>-1.5304534415672767E-2</v>
      </c>
      <c r="N263" cm="1">
        <f t="array" ref="N263">SUMPRODUCT(B263:K263,TRANSPOSE(Weight_2))</f>
        <v>-1.1320299710252443E-2</v>
      </c>
      <c r="O263">
        <f>SUMPRODUCT(B263:K263,Equally_Weight)</f>
        <v>-1.270127359603637E-2</v>
      </c>
      <c r="P263">
        <v>-9.4119000000000008E-3</v>
      </c>
      <c r="Q263">
        <v>-8.9744599618076792E-3</v>
      </c>
      <c r="R263">
        <v>-8.1363373358864701E-3</v>
      </c>
      <c r="V263" s="46">
        <v>42369</v>
      </c>
      <c r="W263">
        <f t="shared" si="72"/>
        <v>0.46611775739439265</v>
      </c>
      <c r="X263">
        <f t="shared" si="73"/>
        <v>8.3725354355548953E-2</v>
      </c>
      <c r="Y263">
        <f t="shared" si="74"/>
        <v>0.22691903877982345</v>
      </c>
      <c r="Z263">
        <f t="shared" si="75"/>
        <v>-3.013737669945038E-2</v>
      </c>
      <c r="AA263">
        <f t="shared" si="76"/>
        <v>3.6198382695900255E-2</v>
      </c>
      <c r="AB263">
        <f t="shared" si="77"/>
        <v>1.1778314849557221</v>
      </c>
      <c r="AC263">
        <f t="shared" si="78"/>
        <v>1.1421445590785506E-2</v>
      </c>
      <c r="AD263">
        <f t="shared" si="79"/>
        <v>-5.9115379752324948E-2</v>
      </c>
      <c r="AE263">
        <f t="shared" si="80"/>
        <v>-0.12061272958050584</v>
      </c>
      <c r="AF263">
        <f t="shared" si="81"/>
        <v>0.19255920118617587</v>
      </c>
      <c r="AG263">
        <f t="shared" si="82"/>
        <v>-0.13632760898282592</v>
      </c>
      <c r="AH263">
        <f t="shared" si="83"/>
        <v>0.4438761095770114</v>
      </c>
      <c r="AI263">
        <f t="shared" si="84"/>
        <v>4.3828454535506545E-2</v>
      </c>
      <c r="AJ263">
        <f t="shared" si="85"/>
        <v>0.17213146969358406</v>
      </c>
      <c r="AK263">
        <f t="shared" si="86"/>
        <v>-7.2661950956769417E-3</v>
      </c>
      <c r="AL263">
        <f t="shared" si="87"/>
        <v>-1.0914293705413858E-2</v>
      </c>
      <c r="AM263">
        <f t="shared" si="88"/>
        <v>-2.7420496353096957E-2</v>
      </c>
    </row>
    <row r="264" spans="1:39" x14ac:dyDescent="0.2">
      <c r="A264" s="46">
        <v>42373</v>
      </c>
      <c r="B264">
        <v>-2.38685969217966E-2</v>
      </c>
      <c r="C264">
        <v>-3.00349789423409E-2</v>
      </c>
      <c r="D264">
        <v>-1.22568159645125E-2</v>
      </c>
      <c r="E264">
        <v>8.5517426982395495E-4</v>
      </c>
      <c r="F264">
        <v>-7.5728419518520298E-3</v>
      </c>
      <c r="G264">
        <v>-5.7553778826420703E-2</v>
      </c>
      <c r="H264">
        <v>-2.1806839283319002E-2</v>
      </c>
      <c r="I264">
        <v>-2.5358559500912901E-2</v>
      </c>
      <c r="J264">
        <v>-9.7697163868932704E-3</v>
      </c>
      <c r="K264">
        <v>-2.5585052154665101E-2</v>
      </c>
      <c r="L264">
        <v>-1.2236157846436099E-2</v>
      </c>
      <c r="M264" cm="1">
        <f t="array" ref="M264">SUMPRODUCT(B264:K264,TRANSPOSE(Weight_1))</f>
        <v>-2.9945777306777985E-2</v>
      </c>
      <c r="N264" cm="1">
        <f t="array" ref="N264">SUMPRODUCT(B264:K264,TRANSPOSE(Weight_2))</f>
        <v>-1.4652239623430924E-2</v>
      </c>
      <c r="O264">
        <f>SUMPRODUCT(B264:K264,Equally_Weight)</f>
        <v>-2.1295200566288905E-2</v>
      </c>
      <c r="P264">
        <v>-1.53037E-2</v>
      </c>
      <c r="Q264">
        <v>-1.50369469005789E-2</v>
      </c>
      <c r="R264">
        <v>-1.9184623434107598E-2</v>
      </c>
      <c r="V264" s="46">
        <v>42373</v>
      </c>
      <c r="W264">
        <f t="shared" si="72"/>
        <v>0.43112358360325764</v>
      </c>
      <c r="X264">
        <f t="shared" si="73"/>
        <v>5.1175686158199118E-2</v>
      </c>
      <c r="Y264">
        <f t="shared" si="74"/>
        <v>0.21188091791814267</v>
      </c>
      <c r="Z264">
        <f t="shared" si="75"/>
        <v>-2.9307975138739839E-2</v>
      </c>
      <c r="AA264">
        <f t="shared" si="76"/>
        <v>2.8351416112979422E-2</v>
      </c>
      <c r="AB264">
        <f t="shared" si="77"/>
        <v>1.0524890533493654</v>
      </c>
      <c r="AC264">
        <f t="shared" si="78"/>
        <v>-1.0634459320915002E-2</v>
      </c>
      <c r="AD264">
        <f t="shared" si="79"/>
        <v>-8.2974858378369487E-2</v>
      </c>
      <c r="AE264">
        <f t="shared" si="80"/>
        <v>-0.12920409380674858</v>
      </c>
      <c r="AF264">
        <f t="shared" si="81"/>
        <v>0.16204751182630184</v>
      </c>
      <c r="AG264">
        <f t="shared" si="82"/>
        <v>-0.14689564068692096</v>
      </c>
      <c r="AH264">
        <f t="shared" si="83"/>
        <v>0.40063811714104136</v>
      </c>
      <c r="AI264">
        <f t="shared" si="84"/>
        <v>2.8534029893896751E-2</v>
      </c>
      <c r="AJ264">
        <f t="shared" si="85"/>
        <v>0.14717069495640023</v>
      </c>
      <c r="AK264">
        <f t="shared" si="86"/>
        <v>-2.2458695425791264E-2</v>
      </c>
      <c r="AL264">
        <f t="shared" si="87"/>
        <v>-2.5787122951087094E-2</v>
      </c>
      <c r="AM264">
        <f t="shared" si="88"/>
        <v>-4.6079067890294145E-2</v>
      </c>
    </row>
    <row r="265" spans="1:39" x14ac:dyDescent="0.2">
      <c r="A265" s="46">
        <v>42374</v>
      </c>
      <c r="B265">
        <v>2.7520631633175499E-3</v>
      </c>
      <c r="C265">
        <v>1.7291505042200601E-3</v>
      </c>
      <c r="D265">
        <v>4.5620677386655198E-3</v>
      </c>
      <c r="E265">
        <v>-2.5059326805398002E-2</v>
      </c>
      <c r="F265">
        <v>1.3734776366937301E-2</v>
      </c>
      <c r="G265">
        <v>-5.0236459851650201E-3</v>
      </c>
      <c r="H265">
        <v>4.1801290196104004E-3</v>
      </c>
      <c r="I265">
        <v>4.35927106025357E-3</v>
      </c>
      <c r="J265">
        <v>3.8240917782026399E-3</v>
      </c>
      <c r="K265">
        <v>1.9692609683858098E-2</v>
      </c>
      <c r="L265">
        <v>1.5484670176526499E-3</v>
      </c>
      <c r="M265" cm="1">
        <f t="array" ref="M265">SUMPRODUCT(B265:K265,TRANSPOSE(Weight_1))</f>
        <v>-8.4360042156973345E-5</v>
      </c>
      <c r="N265" cm="1">
        <f t="array" ref="N265">SUMPRODUCT(B265:K265,TRANSPOSE(Weight_2))</f>
        <v>5.7719076465818104E-3</v>
      </c>
      <c r="O265">
        <f>SUMPRODUCT(B265:K265,Equally_Weight)</f>
        <v>2.4751186524502116E-3</v>
      </c>
      <c r="P265">
        <v>2.0122299999999998E-3</v>
      </c>
      <c r="Q265">
        <v>1.7759902541714099E-3</v>
      </c>
      <c r="R265">
        <v>-1.53290534616101E-4</v>
      </c>
      <c r="V265" s="46">
        <v>42374</v>
      </c>
      <c r="W265">
        <f t="shared" si="72"/>
        <v>0.43506212609984707</v>
      </c>
      <c r="X265">
        <f t="shared" si="73"/>
        <v>5.2993327125943512E-2</v>
      </c>
      <c r="Y265">
        <f t="shared" si="74"/>
        <v>0.21740960075688132</v>
      </c>
      <c r="Z265">
        <f t="shared" si="75"/>
        <v>-5.3632863817131726E-2</v>
      </c>
      <c r="AA265">
        <f t="shared" si="76"/>
        <v>4.2475592839914533E-2</v>
      </c>
      <c r="AB265">
        <f t="shared" si="77"/>
        <v>1.0421780749569116</v>
      </c>
      <c r="AC265">
        <f t="shared" si="78"/>
        <v>-6.4987837133198001E-3</v>
      </c>
      <c r="AD265">
        <f t="shared" si="79"/>
        <v>-7.897729721697333E-2</v>
      </c>
      <c r="AE265">
        <f t="shared" si="80"/>
        <v>-0.12587409034138242</v>
      </c>
      <c r="AF265">
        <f t="shared" si="81"/>
        <v>0.18493125991079573</v>
      </c>
      <c r="AG265">
        <f t="shared" si="82"/>
        <v>-0.14557463672390891</v>
      </c>
      <c r="AH265">
        <f t="shared" si="83"/>
        <v>0.40051995925043271</v>
      </c>
      <c r="AI265">
        <f t="shared" si="84"/>
        <v>3.4470633325810907E-2</v>
      </c>
      <c r="AJ265">
        <f t="shared" si="85"/>
        <v>0.15001007854103121</v>
      </c>
      <c r="AK265">
        <f t="shared" si="86"/>
        <v>-2.0491657486487846E-2</v>
      </c>
      <c r="AL265">
        <f t="shared" si="87"/>
        <v>-2.4056930375959906E-2</v>
      </c>
      <c r="AM265">
        <f t="shared" si="88"/>
        <v>-4.622529493995875E-2</v>
      </c>
    </row>
    <row r="266" spans="1:39" x14ac:dyDescent="0.2">
      <c r="A266" s="46">
        <v>42375</v>
      </c>
      <c r="B266">
        <v>-2.8889369064835002E-3</v>
      </c>
      <c r="C266">
        <v>-1.44359959894198E-2</v>
      </c>
      <c r="D266">
        <v>-1.81653232359099E-2</v>
      </c>
      <c r="E266">
        <v>-1.9569800330870898E-2</v>
      </c>
      <c r="F266">
        <v>-9.0342687106627004E-3</v>
      </c>
      <c r="G266">
        <v>-1.79862991338131E-3</v>
      </c>
      <c r="H266">
        <v>-5.0544633351514703E-3</v>
      </c>
      <c r="I266">
        <v>-2.0141025478373199E-2</v>
      </c>
      <c r="J266">
        <v>6.0953776041672205E-4</v>
      </c>
      <c r="K266">
        <v>-1.7556462121673999E-2</v>
      </c>
      <c r="L266">
        <v>-1.2368583797155301E-2</v>
      </c>
      <c r="M266" cm="1">
        <f t="array" ref="M266">SUMPRODUCT(B266:K266,TRANSPOSE(Weight_1))</f>
        <v>-9.6266030878556057E-3</v>
      </c>
      <c r="N266" cm="1">
        <f t="array" ref="N266">SUMPRODUCT(B266:K266,TRANSPOSE(Weight_2))</f>
        <v>-4.9018814823433825E-3</v>
      </c>
      <c r="O266">
        <f>SUMPRODUCT(B266:K266,Equally_Weight)</f>
        <v>-1.0803536826151004E-2</v>
      </c>
      <c r="P266">
        <v>-1.3115399999999999E-2</v>
      </c>
      <c r="Q266">
        <v>-1.34575298937508E-2</v>
      </c>
      <c r="R266">
        <v>-1.2553353284599901E-2</v>
      </c>
      <c r="V266" s="46">
        <v>42375</v>
      </c>
      <c r="W266">
        <f t="shared" si="72"/>
        <v>0.43091632216066045</v>
      </c>
      <c r="X266">
        <f t="shared" si="73"/>
        <v>3.7792319678667585E-2</v>
      </c>
      <c r="Y266">
        <f t="shared" si="74"/>
        <v>0.1952949618486326</v>
      </c>
      <c r="Z266">
        <f t="shared" si="75"/>
        <v>-7.2153079711928525E-2</v>
      </c>
      <c r="AA266">
        <f t="shared" si="76"/>
        <v>3.3057588209891353E-2</v>
      </c>
      <c r="AB266">
        <f t="shared" si="77"/>
        <v>1.0385049523828425</v>
      </c>
      <c r="AC266">
        <f t="shared" si="78"/>
        <v>-1.1520399184469232E-2</v>
      </c>
      <c r="AD266">
        <f t="shared" si="79"/>
        <v>-9.7527638939886363E-2</v>
      </c>
      <c r="AE266">
        <f t="shared" si="80"/>
        <v>-0.12534127759208691</v>
      </c>
      <c r="AF266">
        <f t="shared" si="81"/>
        <v>0.16412805912938455</v>
      </c>
      <c r="AG266">
        <f t="shared" si="82"/>
        <v>-0.15614266842800417</v>
      </c>
      <c r="AH266">
        <f t="shared" si="83"/>
        <v>0.38703770948610905</v>
      </c>
      <c r="AI266">
        <f t="shared" si="84"/>
        <v>2.9399780884283189E-2</v>
      </c>
      <c r="AJ266">
        <f t="shared" si="85"/>
        <v>0.13758590230706846</v>
      </c>
      <c r="AK266">
        <f t="shared" si="86"/>
        <v>-3.333830120188952E-2</v>
      </c>
      <c r="AL266">
        <f t="shared" si="87"/>
        <v>-3.7190713410024334E-2</v>
      </c>
      <c r="AM266">
        <f t="shared" si="88"/>
        <v>-5.819836576649251E-2</v>
      </c>
    </row>
    <row r="267" spans="1:39" x14ac:dyDescent="0.2">
      <c r="A267" s="46">
        <v>42376</v>
      </c>
      <c r="B267">
        <v>-2.4139724068981301E-2</v>
      </c>
      <c r="C267">
        <v>-4.0439370313456201E-2</v>
      </c>
      <c r="D267">
        <v>-3.4782552874781297E-2</v>
      </c>
      <c r="E267">
        <v>-4.2204616464442797E-2</v>
      </c>
      <c r="F267">
        <v>-5.4924332884443896E-3</v>
      </c>
      <c r="G267">
        <v>-3.9057964149360101E-2</v>
      </c>
      <c r="H267">
        <v>-1.16544916367281E-2</v>
      </c>
      <c r="I267">
        <v>-2.4361698567182399E-2</v>
      </c>
      <c r="J267">
        <v>-1.4086698223727301E-2</v>
      </c>
      <c r="K267">
        <v>-2.7699264827301302E-2</v>
      </c>
      <c r="L267">
        <v>-2.19160926737633E-2</v>
      </c>
      <c r="M267" cm="1">
        <f t="array" ref="M267">SUMPRODUCT(B267:K267,TRANSPOSE(Weight_1))</f>
        <v>-3.176266845609535E-2</v>
      </c>
      <c r="N267" cm="1">
        <f t="array" ref="N267">SUMPRODUCT(B267:K267,TRANSPOSE(Weight_2))</f>
        <v>-1.4895968869793701E-2</v>
      </c>
      <c r="O267">
        <f>SUMPRODUCT(B267:K267,Equally_Weight)</f>
        <v>-2.6391881441440522E-2</v>
      </c>
      <c r="P267">
        <v>-2.37004E-2</v>
      </c>
      <c r="Q267">
        <v>-2.40695021110061E-2</v>
      </c>
      <c r="R267">
        <v>-2.1022624940223701E-2</v>
      </c>
      <c r="V267" s="46">
        <v>42376</v>
      </c>
      <c r="W267">
        <f t="shared" si="72"/>
        <v>0.39637439697790056</v>
      </c>
      <c r="X267">
        <f t="shared" si="73"/>
        <v>-4.1753482452787649E-3</v>
      </c>
      <c r="Y267">
        <f t="shared" si="74"/>
        <v>0.15371955163717277</v>
      </c>
      <c r="Z267">
        <f t="shared" si="75"/>
        <v>-0.11131250312040109</v>
      </c>
      <c r="AA267">
        <f t="shared" si="76"/>
        <v>2.7383588323527164E-2</v>
      </c>
      <c r="AB267">
        <f t="shared" si="77"/>
        <v>0.95888509903438024</v>
      </c>
      <c r="AC267">
        <f t="shared" si="78"/>
        <v>-2.3040626425250066E-2</v>
      </c>
      <c r="AD267">
        <f t="shared" si="79"/>
        <v>-0.11951339856524623</v>
      </c>
      <c r="AE267">
        <f t="shared" si="80"/>
        <v>-0.13766233106339809</v>
      </c>
      <c r="AF267">
        <f t="shared" si="81"/>
        <v>0.13188256772666751</v>
      </c>
      <c r="AG267">
        <f t="shared" si="82"/>
        <v>-0.1746367239101706</v>
      </c>
      <c r="AH267">
        <f t="shared" si="83"/>
        <v>0.34298169058359984</v>
      </c>
      <c r="AI267">
        <f t="shared" si="84"/>
        <v>1.4065873793658534E-2</v>
      </c>
      <c r="AJ267">
        <f t="shared" si="85"/>
        <v>0.10756287004392617</v>
      </c>
      <c r="AK267">
        <f t="shared" si="86"/>
        <v>-5.6248570128084263E-2</v>
      </c>
      <c r="AL267">
        <f t="shared" si="87"/>
        <v>-6.0365053566098004E-2</v>
      </c>
      <c r="AM267">
        <f t="shared" si="88"/>
        <v>-7.7997508291073214E-2</v>
      </c>
    </row>
    <row r="268" spans="1:39" x14ac:dyDescent="0.2">
      <c r="A268" s="46">
        <v>42377</v>
      </c>
      <c r="B268">
        <v>-1.3616770385248E-2</v>
      </c>
      <c r="C268">
        <v>-2.2399256298689899E-2</v>
      </c>
      <c r="D268">
        <v>3.0668677163494498E-3</v>
      </c>
      <c r="E268">
        <v>5.2880924343803298E-3</v>
      </c>
      <c r="F268">
        <v>-9.7194955941675102E-3</v>
      </c>
      <c r="G268">
        <v>-1.4639843485595399E-3</v>
      </c>
      <c r="H268">
        <v>-1.06833039517981E-2</v>
      </c>
      <c r="I268">
        <v>-3.4050042683055801E-3</v>
      </c>
      <c r="J268">
        <v>-8.8816337228205793E-3</v>
      </c>
      <c r="K268">
        <v>-2.5425134060564201E-2</v>
      </c>
      <c r="L268">
        <v>-1.2163892445582501E-2</v>
      </c>
      <c r="M268" cm="1">
        <f t="array" ref="M268">SUMPRODUCT(B268:K268,TRANSPOSE(Weight_1))</f>
        <v>-4.6242196268135253E-3</v>
      </c>
      <c r="N268" cm="1">
        <f t="array" ref="N268">SUMPRODUCT(B268:K268,TRANSPOSE(Weight_2))</f>
        <v>-1.0618538219119969E-2</v>
      </c>
      <c r="O268">
        <f>SUMPRODUCT(B268:K268,Equally_Weight)</f>
        <v>-8.7239622479423646E-3</v>
      </c>
      <c r="P268">
        <v>-1.08384E-2</v>
      </c>
      <c r="Q268">
        <v>-1.0917975437223001E-2</v>
      </c>
      <c r="R268">
        <v>-9.4206760048720604E-3</v>
      </c>
      <c r="V268" s="46">
        <v>42377</v>
      </c>
      <c r="W268">
        <f t="shared" si="72"/>
        <v>0.37736028744241334</v>
      </c>
      <c r="X268">
        <f t="shared" si="73"/>
        <v>-2.6481079848486355E-2</v>
      </c>
      <c r="Y268">
        <f t="shared" si="74"/>
        <v>0.15725785688380989</v>
      </c>
      <c r="Z268">
        <f t="shared" si="75"/>
        <v>-0.10661304149162365</v>
      </c>
      <c r="AA268">
        <f t="shared" si="76"/>
        <v>1.7397938063296703E-2</v>
      </c>
      <c r="AB268">
        <f t="shared" si="77"/>
        <v>0.95601732190876731</v>
      </c>
      <c r="AC268">
        <f t="shared" si="78"/>
        <v>-3.3477780361707343E-2</v>
      </c>
      <c r="AD268">
        <f t="shared" si="79"/>
        <v>-0.12251145920131745</v>
      </c>
      <c r="AE268">
        <f t="shared" si="80"/>
        <v>-0.14532129838428387</v>
      </c>
      <c r="AF268">
        <f t="shared" si="81"/>
        <v>0.10310430170140128</v>
      </c>
      <c r="AG268">
        <f t="shared" si="82"/>
        <v>-0.18467635402906091</v>
      </c>
      <c r="AH268">
        <f t="shared" si="83"/>
        <v>0.33677144829155203</v>
      </c>
      <c r="AI268">
        <f t="shared" si="84"/>
        <v>3.2979765560752217E-3</v>
      </c>
      <c r="AJ268">
        <f t="shared" si="85"/>
        <v>9.790053337844018E-2</v>
      </c>
      <c r="AK268">
        <f t="shared" si="86"/>
        <v>-6.6477325625608041E-2</v>
      </c>
      <c r="AL268">
        <f t="shared" si="87"/>
        <v>-7.0623964831219688E-2</v>
      </c>
      <c r="AM268">
        <f t="shared" si="88"/>
        <v>-8.6683395041147748E-2</v>
      </c>
    </row>
    <row r="269" spans="1:39" x14ac:dyDescent="0.2">
      <c r="A269" s="46">
        <v>42380</v>
      </c>
      <c r="B269">
        <v>2.95526707672988E-3</v>
      </c>
      <c r="C269">
        <v>-1.52742413154416E-3</v>
      </c>
      <c r="D269">
        <v>-5.7340933629901304E-4</v>
      </c>
      <c r="E269">
        <v>1.61918920277812E-2</v>
      </c>
      <c r="F269">
        <v>5.7999375822539402E-3</v>
      </c>
      <c r="G269">
        <v>1.7609756455595201E-2</v>
      </c>
      <c r="H269">
        <v>-6.0107748309043904E-3</v>
      </c>
      <c r="I269">
        <v>-2.1337498741391599E-4</v>
      </c>
      <c r="J269">
        <v>2.3376279021935999E-4</v>
      </c>
      <c r="K269">
        <v>-1.0215366767419401E-2</v>
      </c>
      <c r="L269">
        <v>1.62022034996756E-3</v>
      </c>
      <c r="M269" cm="1">
        <f t="array" ref="M269">SUMPRODUCT(B269:K269,TRANSPOSE(Weight_1))</f>
        <v>8.9723086651668435E-3</v>
      </c>
      <c r="N269" cm="1">
        <f t="array" ref="N269">SUMPRODUCT(B269:K269,TRANSPOSE(Weight_2))</f>
        <v>3.8583912200830278E-4</v>
      </c>
      <c r="O269">
        <f>SUMPRODUCT(B269:K269,Equally_Weight)</f>
        <v>2.4250265878998705E-3</v>
      </c>
      <c r="P269">
        <v>8.5327000000000005E-4</v>
      </c>
      <c r="Q269" s="1">
        <v>8.4590114411309204E-5</v>
      </c>
      <c r="R269">
        <v>-2.4848380052131499E-3</v>
      </c>
      <c r="V269" s="46">
        <v>42380</v>
      </c>
      <c r="W269">
        <f t="shared" si="72"/>
        <v>0.38143075495268719</v>
      </c>
      <c r="X269">
        <f t="shared" si="73"/>
        <v>-2.7968056139640596E-2</v>
      </c>
      <c r="Y269">
        <f t="shared" si="74"/>
        <v>0.15659427442416729</v>
      </c>
      <c r="Z269">
        <f t="shared" si="75"/>
        <v>-9.214741632042811E-2</v>
      </c>
      <c r="AA269">
        <f t="shared" si="76"/>
        <v>2.3298782600377654E-2</v>
      </c>
      <c r="AB269">
        <f t="shared" si="77"/>
        <v>0.99046231057050638</v>
      </c>
      <c r="AC269">
        <f t="shared" si="78"/>
        <v>-3.9287327793019022E-2</v>
      </c>
      <c r="AD269">
        <f t="shared" si="79"/>
        <v>-0.12269869330766625</v>
      </c>
      <c r="AE269">
        <f t="shared" si="80"/>
        <v>-0.14512150630625309</v>
      </c>
      <c r="AF269">
        <f t="shared" si="81"/>
        <v>9.1835686676803308E-2</v>
      </c>
      <c r="AG269">
        <f t="shared" si="82"/>
        <v>-0.18335535006604908</v>
      </c>
      <c r="AH269">
        <f t="shared" si="83"/>
        <v>0.34876537434040578</v>
      </c>
      <c r="AI269">
        <f t="shared" si="84"/>
        <v>3.6850881664625135E-3</v>
      </c>
      <c r="AJ269">
        <f t="shared" si="85"/>
        <v>0.10056297136275227</v>
      </c>
      <c r="AK269">
        <f t="shared" si="86"/>
        <v>-6.5680778733244738E-2</v>
      </c>
      <c r="AL269">
        <f t="shared" si="87"/>
        <v>-7.054534880607366E-2</v>
      </c>
      <c r="AM269">
        <f t="shared" si="88"/>
        <v>-8.8952838851941718E-2</v>
      </c>
    </row>
    <row r="270" spans="1:39" x14ac:dyDescent="0.2">
      <c r="A270" s="46">
        <v>42381</v>
      </c>
      <c r="B270">
        <v>1.6737855059760099E-2</v>
      </c>
      <c r="C270">
        <v>2.20967095118984E-3</v>
      </c>
      <c r="D270">
        <v>9.1778149186352298E-3</v>
      </c>
      <c r="E270">
        <v>1.4513491756245001E-2</v>
      </c>
      <c r="F270">
        <v>-3.5484420420089902E-3</v>
      </c>
      <c r="G270">
        <v>2.42860129559652E-4</v>
      </c>
      <c r="H270">
        <v>6.8669183773111203E-3</v>
      </c>
      <c r="I270">
        <v>2.84765933535435E-3</v>
      </c>
      <c r="J270">
        <v>3.4278781498444598E-3</v>
      </c>
      <c r="K270">
        <v>7.3039255200495401E-3</v>
      </c>
      <c r="L270">
        <v>7.1174377224198998E-3</v>
      </c>
      <c r="M270" cm="1">
        <f t="array" ref="M270">SUMPRODUCT(B270:K270,TRANSPOSE(Weight_1))</f>
        <v>2.6214224825582789E-3</v>
      </c>
      <c r="N270" cm="1">
        <f t="array" ref="N270">SUMPRODUCT(B270:K270,TRANSPOSE(Weight_2))</f>
        <v>5.3034727573314476E-3</v>
      </c>
      <c r="O270">
        <f>SUMPRODUCT(B270:K270,Equally_Weight)</f>
        <v>5.9779632155940298E-3</v>
      </c>
      <c r="P270">
        <v>7.8028000000000004E-3</v>
      </c>
      <c r="Q270">
        <v>7.1828950991117404E-3</v>
      </c>
      <c r="R270">
        <v>2.6258514756771702E-3</v>
      </c>
      <c r="V270" s="46">
        <v>42381</v>
      </c>
      <c r="W270">
        <f t="shared" si="72"/>
        <v>0.4045529427041803</v>
      </c>
      <c r="X270">
        <f t="shared" si="73"/>
        <v>-2.5820185389663797E-2</v>
      </c>
      <c r="Y270">
        <f t="shared" si="74"/>
        <v>0.1672092826107856</v>
      </c>
      <c r="Z270">
        <f t="shared" si="75"/>
        <v>-7.8971305331308916E-2</v>
      </c>
      <c r="AA270">
        <f t="shared" si="76"/>
        <v>1.9667666178661891E-2</v>
      </c>
      <c r="AB270">
        <f t="shared" si="77"/>
        <v>0.99094571450513524</v>
      </c>
      <c r="AC270">
        <f t="shared" si="78"/>
        <v>-3.2690192288925224E-2</v>
      </c>
      <c r="AD270">
        <f t="shared" si="79"/>
        <v>-0.1202004380517453</v>
      </c>
      <c r="AE270">
        <f t="shared" si="80"/>
        <v>-0.14219108699694838</v>
      </c>
      <c r="AF270">
        <f t="shared" si="81"/>
        <v>9.981037321242292E-2</v>
      </c>
      <c r="AG270">
        <f t="shared" si="82"/>
        <v>-0.17754293262879683</v>
      </c>
      <c r="AH270">
        <f t="shared" si="83"/>
        <v>0.3523010582163979</v>
      </c>
      <c r="AI270">
        <f t="shared" si="84"/>
        <v>9.0081046884931126E-3</v>
      </c>
      <c r="AJ270">
        <f t="shared" si="85"/>
        <v>0.10714209632200378</v>
      </c>
      <c r="AK270">
        <f t="shared" si="86"/>
        <v>-5.8390472713544361E-2</v>
      </c>
      <c r="AL270">
        <f t="shared" si="87"/>
        <v>-6.3869173547166147E-2</v>
      </c>
      <c r="AM270">
        <f t="shared" si="88"/>
        <v>-8.65605643194296E-2</v>
      </c>
    </row>
    <row r="271" spans="1:39" x14ac:dyDescent="0.2">
      <c r="A271" s="46">
        <v>42382</v>
      </c>
      <c r="B271">
        <v>-3.45748498708323E-2</v>
      </c>
      <c r="C271">
        <v>-2.7476321642484099E-2</v>
      </c>
      <c r="D271">
        <v>-2.15988701822378E-2</v>
      </c>
      <c r="E271">
        <v>-2.57102369970677E-2</v>
      </c>
      <c r="F271">
        <v>-1.7360453208725399E-2</v>
      </c>
      <c r="G271">
        <v>-5.8392296742928097E-2</v>
      </c>
      <c r="H271">
        <v>-1.24186417563852E-2</v>
      </c>
      <c r="I271">
        <v>-1.51922741757463E-2</v>
      </c>
      <c r="J271">
        <v>-1.9798159870641398E-2</v>
      </c>
      <c r="K271">
        <v>-3.4047746125318898E-2</v>
      </c>
      <c r="L271">
        <v>-2.1843880501124201E-2</v>
      </c>
      <c r="M271" cm="1">
        <f t="array" ref="M271">SUMPRODUCT(B271:K271,TRANSPOSE(Weight_1))</f>
        <v>-3.5940281829056321E-2</v>
      </c>
      <c r="N271" cm="1">
        <f t="array" ref="N271">SUMPRODUCT(B271:K271,TRANSPOSE(Weight_2))</f>
        <v>-2.083086179582435E-2</v>
      </c>
      <c r="O271">
        <f>SUMPRODUCT(B271:K271,Equally_Weight)</f>
        <v>-2.665698505723672E-2</v>
      </c>
      <c r="P271">
        <v>-2.4965500000000002E-2</v>
      </c>
      <c r="Q271">
        <v>-2.5492922342325999E-2</v>
      </c>
      <c r="R271">
        <v>-1.11418472414324E-2</v>
      </c>
      <c r="V271" s="46">
        <v>42382</v>
      </c>
      <c r="W271">
        <f t="shared" si="72"/>
        <v>0.35599073557454752</v>
      </c>
      <c r="X271">
        <f t="shared" si="73"/>
        <v>-5.2587063313512927E-2</v>
      </c>
      <c r="Y271">
        <f t="shared" si="74"/>
        <v>0.1419988808401722</v>
      </c>
      <c r="Z271">
        <f t="shared" si="75"/>
        <v>-0.10265117135234081</v>
      </c>
      <c r="AA271">
        <f t="shared" si="76"/>
        <v>1.9657733715170433E-3</v>
      </c>
      <c r="AB271">
        <f t="shared" si="77"/>
        <v>0.87468982154469033</v>
      </c>
      <c r="AC271">
        <f t="shared" si="78"/>
        <v>-4.4702866258326868E-2</v>
      </c>
      <c r="AD271">
        <f t="shared" si="79"/>
        <v>-0.13356659421656469</v>
      </c>
      <c r="AE271">
        <f t="shared" si="80"/>
        <v>-0.15917412499504391</v>
      </c>
      <c r="AF271">
        <f t="shared" si="81"/>
        <v>6.2364308839294003E-2</v>
      </c>
      <c r="AG271">
        <f t="shared" si="82"/>
        <v>-0.19550858652575842</v>
      </c>
      <c r="AH271">
        <f t="shared" si="83"/>
        <v>0.30369897706636961</v>
      </c>
      <c r="AI271">
        <f t="shared" si="84"/>
        <v>-1.2010403691139593E-2</v>
      </c>
      <c r="AJ271">
        <f t="shared" si="85"/>
        <v>7.7629026004110369E-2</v>
      </c>
      <c r="AK271">
        <f t="shared" si="86"/>
        <v>-8.1898225367014299E-2</v>
      </c>
      <c r="AL271">
        <f t="shared" si="87"/>
        <v>-8.7733884008185714E-2</v>
      </c>
      <c r="AM271">
        <f t="shared" si="88"/>
        <v>-9.6737966976082723E-2</v>
      </c>
    </row>
    <row r="272" spans="1:39" x14ac:dyDescent="0.2">
      <c r="A272" s="46">
        <v>42383</v>
      </c>
      <c r="B272">
        <v>1.6426486935124399E-2</v>
      </c>
      <c r="C272">
        <v>1.4998386879473601E-2</v>
      </c>
      <c r="D272">
        <v>2.8466408824832E-2</v>
      </c>
      <c r="E272">
        <v>2.1870623970585399E-2</v>
      </c>
      <c r="F272">
        <v>1.6308232610027E-2</v>
      </c>
      <c r="G272">
        <v>1.9233087242161499E-2</v>
      </c>
      <c r="H272">
        <v>1.9274472126067799E-2</v>
      </c>
      <c r="I272">
        <v>1.7733355259035501E-2</v>
      </c>
      <c r="J272">
        <v>1.44158995977723E-2</v>
      </c>
      <c r="K272">
        <v>3.63900791649431E-2</v>
      </c>
      <c r="L272">
        <v>1.6748768472906399E-2</v>
      </c>
      <c r="M272" cm="1">
        <f t="array" ref="M272">SUMPRODUCT(B272:K272,TRANSPOSE(Weight_1))</f>
        <v>2.0016841574818992E-2</v>
      </c>
      <c r="N272" cm="1">
        <f t="array" ref="N272">SUMPRODUCT(B272:K272,TRANSPOSE(Weight_2))</f>
        <v>1.7657515244012167E-2</v>
      </c>
      <c r="O272">
        <f>SUMPRODUCT(B272:K272,Equally_Weight)</f>
        <v>2.0511703261002261E-2</v>
      </c>
      <c r="P272">
        <v>1.6695910000000001E-2</v>
      </c>
      <c r="Q272">
        <v>1.59391698184865E-2</v>
      </c>
      <c r="R272">
        <v>3.0952935996062499E-3</v>
      </c>
      <c r="V272" s="46">
        <v>42383</v>
      </c>
      <c r="W272">
        <f t="shared" si="72"/>
        <v>0.3782648996766127</v>
      </c>
      <c r="X272">
        <f t="shared" si="73"/>
        <v>-3.8377397554470782E-2</v>
      </c>
      <c r="Y272">
        <f t="shared" si="74"/>
        <v>0.1745074878596693</v>
      </c>
      <c r="Z272">
        <f t="shared" si="75"/>
        <v>-8.3025592550542537E-2</v>
      </c>
      <c r="AA272">
        <f t="shared" si="76"/>
        <v>1.8306064270945388E-2</v>
      </c>
      <c r="AB272">
        <f t="shared" si="77"/>
        <v>0.91074589443445153</v>
      </c>
      <c r="AC272">
        <f t="shared" si="78"/>
        <v>-2.6290018281910466E-2</v>
      </c>
      <c r="AD272">
        <f t="shared" si="79"/>
        <v>-0.11820182282351099</v>
      </c>
      <c r="AE272">
        <f t="shared" si="80"/>
        <v>-0.14705286360176339</v>
      </c>
      <c r="AF272">
        <f t="shared" si="81"/>
        <v>0.10102383013996596</v>
      </c>
      <c r="AG272">
        <f t="shared" si="82"/>
        <v>-0.18203434610303715</v>
      </c>
      <c r="AH272">
        <f t="shared" si="83"/>
        <v>0.32979491295156071</v>
      </c>
      <c r="AI272">
        <f t="shared" si="84"/>
        <v>5.4350376666094657E-3</v>
      </c>
      <c r="AJ272">
        <f t="shared" si="85"/>
        <v>9.9733032810949585E-2</v>
      </c>
      <c r="AK272">
        <f t="shared" si="86"/>
        <v>-6.6569680766901729E-2</v>
      </c>
      <c r="AL272">
        <f t="shared" si="87"/>
        <v>-7.319311946574103E-2</v>
      </c>
      <c r="AM272">
        <f t="shared" si="88"/>
        <v>-9.3942105786496422E-2</v>
      </c>
    </row>
    <row r="273" spans="1:39" x14ac:dyDescent="0.2">
      <c r="A273" s="46">
        <v>42384</v>
      </c>
      <c r="B273">
        <v>-2.85757584810734E-2</v>
      </c>
      <c r="C273">
        <v>-1.99312096752675E-2</v>
      </c>
      <c r="D273">
        <v>-3.9917202282179397E-2</v>
      </c>
      <c r="E273">
        <v>-2.4015246472614799E-2</v>
      </c>
      <c r="F273">
        <v>-9.8063482208032796E-3</v>
      </c>
      <c r="G273">
        <v>-3.8482305774399199E-2</v>
      </c>
      <c r="H273">
        <v>-1.9112359732108199E-2</v>
      </c>
      <c r="I273">
        <v>-1.76369450197233E-2</v>
      </c>
      <c r="J273">
        <v>-1.5069944750485899E-2</v>
      </c>
      <c r="K273">
        <v>-1.1494113708109001E-2</v>
      </c>
      <c r="L273">
        <v>-2.00258397932816E-2</v>
      </c>
      <c r="M273" cm="1">
        <f t="array" ref="M273">SUMPRODUCT(B273:K273,TRANSPOSE(Weight_1))</f>
        <v>-2.9058296322766033E-2</v>
      </c>
      <c r="N273" cm="1">
        <f t="array" ref="N273">SUMPRODUCT(B273:K273,TRANSPOSE(Weight_2))</f>
        <v>-1.6999435465314575E-2</v>
      </c>
      <c r="O273">
        <f>SUMPRODUCT(B273:K273,Equally_Weight)</f>
        <v>-2.2404143411676403E-2</v>
      </c>
      <c r="P273">
        <v>-2.15991E-2</v>
      </c>
      <c r="Q273">
        <v>-2.1289594069966101E-2</v>
      </c>
      <c r="R273">
        <v>-1.8114211199049601E-2</v>
      </c>
      <c r="V273" s="46">
        <v>42384</v>
      </c>
      <c r="W273">
        <f t="shared" si="72"/>
        <v>0.33887993478051293</v>
      </c>
      <c r="X273">
        <f t="shared" si="73"/>
        <v>-5.7543699272289084E-2</v>
      </c>
      <c r="Y273">
        <f t="shared" si="74"/>
        <v>0.12762443488484054</v>
      </c>
      <c r="Z273">
        <f t="shared" si="75"/>
        <v>-0.1050469589545211</v>
      </c>
      <c r="AA273">
        <f t="shared" si="76"/>
        <v>8.3202004093487769E-3</v>
      </c>
      <c r="AB273">
        <f t="shared" si="77"/>
        <v>0.83721598666764718</v>
      </c>
      <c r="AC273">
        <f t="shared" si="78"/>
        <v>-4.4899913727251106E-2</v>
      </c>
      <c r="AD273">
        <f t="shared" si="79"/>
        <v>-0.13375404879286501</v>
      </c>
      <c r="AE273">
        <f t="shared" si="80"/>
        <v>-0.15990672982236998</v>
      </c>
      <c r="AF273">
        <f t="shared" si="81"/>
        <v>8.8368537040999451E-2</v>
      </c>
      <c r="AG273">
        <f t="shared" si="82"/>
        <v>-0.19841479524438455</v>
      </c>
      <c r="AH273">
        <f t="shared" si="83"/>
        <v>0.29115333832250734</v>
      </c>
      <c r="AI273">
        <f t="shared" si="84"/>
        <v>-1.1656790370770165E-2</v>
      </c>
      <c r="AJ273">
        <f t="shared" si="85"/>
        <v>7.5094456229295226E-2</v>
      </c>
      <c r="AK273">
        <f t="shared" si="86"/>
        <v>-8.6730935575049295E-2</v>
      </c>
      <c r="AL273">
        <f t="shared" si="87"/>
        <v>-9.2924461733566943E-2</v>
      </c>
      <c r="AM273">
        <f t="shared" si="88"/>
        <v>-0.11035462984084587</v>
      </c>
    </row>
    <row r="274" spans="1:39" x14ac:dyDescent="0.2">
      <c r="A274" s="46">
        <v>42387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cm="1">
        <f t="array" ref="M274">SUMPRODUCT(B274:K274,TRANSPOSE(Weight_1))</f>
        <v>0</v>
      </c>
      <c r="N274" cm="1">
        <f t="array" ref="N274">SUMPRODUCT(B274:K274,TRANSPOSE(Weight_2))</f>
        <v>0</v>
      </c>
      <c r="O274">
        <f>SUMPRODUCT(B274:K274,Equally_Weight)</f>
        <v>0</v>
      </c>
      <c r="P274">
        <v>0</v>
      </c>
      <c r="Q274">
        <v>0</v>
      </c>
      <c r="R274">
        <v>-4.5693622616699197E-3</v>
      </c>
      <c r="V274" s="46">
        <v>42387</v>
      </c>
      <c r="W274">
        <f t="shared" si="72"/>
        <v>0.33887993478051293</v>
      </c>
      <c r="X274">
        <f t="shared" si="73"/>
        <v>-5.7543699272289084E-2</v>
      </c>
      <c r="Y274">
        <f t="shared" si="74"/>
        <v>0.12762443488484054</v>
      </c>
      <c r="Z274">
        <f t="shared" si="75"/>
        <v>-0.1050469589545211</v>
      </c>
      <c r="AA274">
        <f t="shared" si="76"/>
        <v>8.3202004093487769E-3</v>
      </c>
      <c r="AB274">
        <f t="shared" si="77"/>
        <v>0.83721598666764718</v>
      </c>
      <c r="AC274">
        <f t="shared" si="78"/>
        <v>-4.4899913727251106E-2</v>
      </c>
      <c r="AD274">
        <f t="shared" si="79"/>
        <v>-0.13375404879286501</v>
      </c>
      <c r="AE274">
        <f t="shared" si="80"/>
        <v>-0.15990672982236998</v>
      </c>
      <c r="AF274">
        <f t="shared" si="81"/>
        <v>8.8368537040999451E-2</v>
      </c>
      <c r="AG274">
        <f t="shared" si="82"/>
        <v>-0.19841479524438455</v>
      </c>
      <c r="AH274">
        <f t="shared" si="83"/>
        <v>0.29115333832250734</v>
      </c>
      <c r="AI274">
        <f t="shared" si="84"/>
        <v>-1.1656790370770165E-2</v>
      </c>
      <c r="AJ274">
        <f t="shared" si="85"/>
        <v>7.5094456229295226E-2</v>
      </c>
      <c r="AK274">
        <f t="shared" si="86"/>
        <v>-8.6730935575049295E-2</v>
      </c>
      <c r="AL274">
        <f t="shared" si="87"/>
        <v>-9.2924461733566943E-2</v>
      </c>
      <c r="AM274">
        <f t="shared" si="88"/>
        <v>-0.11441974182152048</v>
      </c>
    </row>
    <row r="275" spans="1:39" x14ac:dyDescent="0.2">
      <c r="A275" s="46">
        <v>42388</v>
      </c>
      <c r="B275">
        <v>1.20902855403144E-2</v>
      </c>
      <c r="C275">
        <v>-5.2605045700637699E-4</v>
      </c>
      <c r="D275">
        <v>-8.4331606594826303E-3</v>
      </c>
      <c r="E275">
        <v>-4.8386899860686202E-3</v>
      </c>
      <c r="F275">
        <v>9.9034650476530397E-3</v>
      </c>
      <c r="G275">
        <v>7.5414568175034002E-3</v>
      </c>
      <c r="H275">
        <v>5.1547997146934501E-3</v>
      </c>
      <c r="I275">
        <v>-2.1630334872834102E-3</v>
      </c>
      <c r="J275">
        <v>1.28428948344752E-2</v>
      </c>
      <c r="K275">
        <v>6.8490967596197497E-3</v>
      </c>
      <c r="L275">
        <v>0</v>
      </c>
      <c r="M275" cm="1">
        <f t="array" ref="M275">SUMPRODUCT(B275:K275,TRANSPOSE(Weight_1))</f>
        <v>2.8536136501514779E-3</v>
      </c>
      <c r="N275" cm="1">
        <f t="array" ref="N275">SUMPRODUCT(B275:K275,TRANSPOSE(Weight_2))</f>
        <v>9.468566958881838E-3</v>
      </c>
      <c r="O275">
        <f>SUMPRODUCT(B275:K275,Equally_Weight)</f>
        <v>3.8421064124418199E-3</v>
      </c>
      <c r="P275">
        <v>5.3182000000000001E-4</v>
      </c>
      <c r="Q275">
        <v>-5.9728052145802102E-4</v>
      </c>
      <c r="R275">
        <v>4.2534922888941501E-3</v>
      </c>
      <c r="V275" s="46">
        <v>42388</v>
      </c>
      <c r="W275">
        <f t="shared" si="72"/>
        <v>0.35506737549620682</v>
      </c>
      <c r="X275">
        <f t="shared" si="73"/>
        <v>-5.8039478839995384E-2</v>
      </c>
      <c r="Y275">
        <f t="shared" si="74"/>
        <v>0.11811499686189841</v>
      </c>
      <c r="Z275">
        <f t="shared" si="75"/>
        <v>-0.10937735927222947</v>
      </c>
      <c r="AA275">
        <f t="shared" si="76"/>
        <v>1.8306064270945388E-2</v>
      </c>
      <c r="AB275">
        <f t="shared" si="77"/>
        <v>0.85107127169552821</v>
      </c>
      <c r="AC275">
        <f t="shared" si="78"/>
        <v>-3.9976564075028698E-2</v>
      </c>
      <c r="AD275">
        <f t="shared" si="79"/>
        <v>-0.13562776779354968</v>
      </c>
      <c r="AE275">
        <f t="shared" si="80"/>
        <v>-0.14911750030232829</v>
      </c>
      <c r="AF275">
        <f t="shared" si="81"/>
        <v>9.5822878461319094E-2</v>
      </c>
      <c r="AG275">
        <f t="shared" si="82"/>
        <v>-0.19841479524438455</v>
      </c>
      <c r="AH275">
        <f t="shared" si="83"/>
        <v>0.2948377911131832</v>
      </c>
      <c r="AI275">
        <f t="shared" si="84"/>
        <v>-2.2985965120395635E-3</v>
      </c>
      <c r="AJ275">
        <f t="shared" si="85"/>
        <v>7.9225083533554397E-2</v>
      </c>
      <c r="AK275">
        <f t="shared" si="86"/>
        <v>-8.6245240821206881E-2</v>
      </c>
      <c r="AL275">
        <f t="shared" si="87"/>
        <v>-9.3466240284064583E-2</v>
      </c>
      <c r="AM275">
        <f t="shared" si="88"/>
        <v>-0.11065293302216139</v>
      </c>
    </row>
    <row r="276" spans="1:39" x14ac:dyDescent="0.2">
      <c r="A276" s="46">
        <v>42389</v>
      </c>
      <c r="B276">
        <v>-7.2317338667615596E-4</v>
      </c>
      <c r="C276">
        <v>-2.63112110414855E-2</v>
      </c>
      <c r="D276">
        <v>4.5491007712634701E-3</v>
      </c>
      <c r="E276">
        <v>1.34496453185306E-3</v>
      </c>
      <c r="F276">
        <v>-1.00293246520057E-2</v>
      </c>
      <c r="G276">
        <v>-4.7172417310151699E-3</v>
      </c>
      <c r="H276">
        <v>-1.7948781553471502E-2</v>
      </c>
      <c r="I276">
        <v>-1.03331392936483E-2</v>
      </c>
      <c r="J276">
        <v>-2.2933627553101601E-2</v>
      </c>
      <c r="K276">
        <v>5.3789408610949102E-3</v>
      </c>
      <c r="L276">
        <v>-1.15359261700725E-2</v>
      </c>
      <c r="M276" cm="1">
        <f t="array" ref="M276">SUMPRODUCT(B276:K276,TRANSPOSE(Weight_1))</f>
        <v>-6.5203618106909177E-3</v>
      </c>
      <c r="N276" cm="1">
        <f t="array" ref="N276">SUMPRODUCT(B276:K276,TRANSPOSE(Weight_2))</f>
        <v>-1.3357073167911449E-2</v>
      </c>
      <c r="O276">
        <f>SUMPRODUCT(B276:K276,Equally_Weight)</f>
        <v>-8.1723493047192487E-3</v>
      </c>
      <c r="P276">
        <v>-1.16939E-2</v>
      </c>
      <c r="Q276">
        <v>-1.13069857455401E-2</v>
      </c>
      <c r="R276">
        <v>-1.8914955047385999E-2</v>
      </c>
      <c r="V276" s="46">
        <v>42389</v>
      </c>
      <c r="W276">
        <f t="shared" si="72"/>
        <v>0.35408742683309491</v>
      </c>
      <c r="X276">
        <f t="shared" si="73"/>
        <v>-8.2823600904983863E-2</v>
      </c>
      <c r="Y276">
        <f t="shared" si="74"/>
        <v>0.12320141465648415</v>
      </c>
      <c r="Z276">
        <f t="shared" si="75"/>
        <v>-0.10817950340918525</v>
      </c>
      <c r="AA276">
        <f t="shared" si="76"/>
        <v>8.0931421572658646E-3</v>
      </c>
      <c r="AB276">
        <f t="shared" si="77"/>
        <v>0.84233932104560272</v>
      </c>
      <c r="AC276">
        <f t="shared" si="78"/>
        <v>-5.7207815012659147E-2</v>
      </c>
      <c r="AD276">
        <f t="shared" si="79"/>
        <v>-0.14455944647050067</v>
      </c>
      <c r="AE276">
        <f t="shared" si="80"/>
        <v>-0.16863132264184677</v>
      </c>
      <c r="AF276">
        <f t="shared" si="81"/>
        <v>0.1017172449187973</v>
      </c>
      <c r="AG276">
        <f t="shared" si="82"/>
        <v>-0.20766182298546776</v>
      </c>
      <c r="AH276">
        <f t="shared" si="83"/>
        <v>0.28639498022896936</v>
      </c>
      <c r="AI276">
        <f t="shared" si="84"/>
        <v>-1.56249671581562E-2</v>
      </c>
      <c r="AJ276">
        <f t="shared" si="85"/>
        <v>7.0405279172503388E-2</v>
      </c>
      <c r="AK276">
        <f t="shared" si="86"/>
        <v>-9.6930597599567792E-2</v>
      </c>
      <c r="AL276">
        <f t="shared" si="87"/>
        <v>-0.10371640458302356</v>
      </c>
      <c r="AM276">
        <f t="shared" si="88"/>
        <v>-0.12747489281557189</v>
      </c>
    </row>
    <row r="277" spans="1:39" x14ac:dyDescent="0.2">
      <c r="A277" s="46">
        <v>42390</v>
      </c>
      <c r="B277">
        <v>1.12864414650373E-2</v>
      </c>
      <c r="C277">
        <v>-4.6837380318389601E-3</v>
      </c>
      <c r="D277">
        <v>-6.1036807603270698E-3</v>
      </c>
      <c r="E277">
        <v>-5.06260059115293E-3</v>
      </c>
      <c r="F277">
        <v>3.26429222374287E-2</v>
      </c>
      <c r="G277">
        <v>5.6841035538457403E-3</v>
      </c>
      <c r="H277">
        <v>1.9844450584471898E-3</v>
      </c>
      <c r="I277">
        <v>5.8408623383900899E-3</v>
      </c>
      <c r="J277">
        <v>6.3286141467540002E-3</v>
      </c>
      <c r="K277">
        <v>-6.6088829117226799E-3</v>
      </c>
      <c r="L277">
        <v>4.0013337779261004E-3</v>
      </c>
      <c r="M277" cm="1">
        <f t="array" ref="M277">SUMPRODUCT(B277:K277,TRANSPOSE(Weight_1))</f>
        <v>6.6957948930193387E-3</v>
      </c>
      <c r="N277" cm="1">
        <f t="array" ref="N277">SUMPRODUCT(B277:K277,TRANSPOSE(Weight_2))</f>
        <v>1.0637509912394455E-2</v>
      </c>
      <c r="O277">
        <f>SUMPRODUCT(B277:K277,Equally_Weight)</f>
        <v>4.1308486504861375E-3</v>
      </c>
      <c r="P277">
        <v>5.19544E-3</v>
      </c>
      <c r="Q277">
        <v>4.75782371428246E-3</v>
      </c>
      <c r="R277">
        <v>4.1160263586572602E-3</v>
      </c>
      <c r="V277" s="46">
        <v>42390</v>
      </c>
      <c r="W277">
        <f t="shared" si="72"/>
        <v>0.36937025531458967</v>
      </c>
      <c r="X277">
        <f t="shared" si="73"/>
        <v>-8.7119414887330326E-2</v>
      </c>
      <c r="Y277">
        <f t="shared" si="74"/>
        <v>0.11634575179187312</v>
      </c>
      <c r="Z277">
        <f t="shared" si="75"/>
        <v>-0.11269443438242821</v>
      </c>
      <c r="AA277">
        <f t="shared" si="76"/>
        <v>4.1000248204790646E-2</v>
      </c>
      <c r="AB277">
        <f t="shared" si="77"/>
        <v>0.85281136852774786</v>
      </c>
      <c r="AC277">
        <f t="shared" si="78"/>
        <v>-5.5336895720018431E-2</v>
      </c>
      <c r="AD277">
        <f t="shared" si="79"/>
        <v>-0.13956293595865865</v>
      </c>
      <c r="AE277">
        <f t="shared" si="80"/>
        <v>-0.16336991106914978</v>
      </c>
      <c r="AF277">
        <f t="shared" si="81"/>
        <v>9.4436124645303376E-2</v>
      </c>
      <c r="AG277">
        <f t="shared" si="82"/>
        <v>-0.20449141347423916</v>
      </c>
      <c r="AH277">
        <f t="shared" si="83"/>
        <v>0.29500841716799209</v>
      </c>
      <c r="AI277">
        <f t="shared" si="84"/>
        <v>-5.1536679887873582E-3</v>
      </c>
      <c r="AJ277">
        <f t="shared" si="85"/>
        <v>7.4826961375446199E-2</v>
      </c>
      <c r="AK277">
        <f t="shared" si="86"/>
        <v>-9.2238754703560466E-2</v>
      </c>
      <c r="AL277">
        <f t="shared" si="87"/>
        <v>-9.945204523802631E-2</v>
      </c>
      <c r="AM277">
        <f t="shared" si="88"/>
        <v>-0.12388355647581051</v>
      </c>
    </row>
    <row r="278" spans="1:39" x14ac:dyDescent="0.2">
      <c r="A278" s="46">
        <v>42391</v>
      </c>
      <c r="B278">
        <v>2.5857733915538798E-2</v>
      </c>
      <c r="C278">
        <v>3.0769188015576699E-2</v>
      </c>
      <c r="D278">
        <v>3.5855811241880302E-2</v>
      </c>
      <c r="E278">
        <v>5.3167317405753402E-2</v>
      </c>
      <c r="F278">
        <v>2.5507095369909399E-2</v>
      </c>
      <c r="G278">
        <v>3.71465072972154E-2</v>
      </c>
      <c r="H278">
        <v>8.4427157789206397E-3</v>
      </c>
      <c r="I278">
        <v>1.2776021568944701E-2</v>
      </c>
      <c r="J278">
        <v>1.1303917671534601E-2</v>
      </c>
      <c r="K278">
        <v>2.0117449658623599E-2</v>
      </c>
      <c r="L278">
        <v>1.9594818997010901E-2</v>
      </c>
      <c r="M278" cm="1">
        <f t="array" ref="M278">SUMPRODUCT(B278:K278,TRANSPOSE(Weight_1))</f>
        <v>3.4964790290230419E-2</v>
      </c>
      <c r="N278" cm="1">
        <f t="array" ref="N278">SUMPRODUCT(B278:K278,TRANSPOSE(Weight_2))</f>
        <v>1.7750896163492305E-2</v>
      </c>
      <c r="O278">
        <f>SUMPRODUCT(B278:K278,Equally_Weight)</f>
        <v>2.6094375792389754E-2</v>
      </c>
      <c r="P278">
        <v>2.0283700000000002E-2</v>
      </c>
      <c r="Q278">
        <v>2.0940027584743101E-2</v>
      </c>
      <c r="R278">
        <v>2.5983563326590499E-2</v>
      </c>
      <c r="V278" s="46">
        <v>42391</v>
      </c>
      <c r="W278">
        <f t="shared" si="72"/>
        <v>0.40477906700836774</v>
      </c>
      <c r="X278">
        <f t="shared" si="73"/>
        <v>-5.9030820528228944E-2</v>
      </c>
      <c r="Y278">
        <f t="shared" si="74"/>
        <v>0.15637323434879757</v>
      </c>
      <c r="Z278">
        <f t="shared" si="75"/>
        <v>-6.5518777739347223E-2</v>
      </c>
      <c r="AA278">
        <f t="shared" si="76"/>
        <v>6.7553140815849622E-2</v>
      </c>
      <c r="AB278">
        <f t="shared" si="77"/>
        <v>0.92163683954912767</v>
      </c>
      <c r="AC278">
        <f t="shared" si="78"/>
        <v>-4.7361373623749703E-2</v>
      </c>
      <c r="AD278">
        <f t="shared" si="79"/>
        <v>-0.12856997346974697</v>
      </c>
      <c r="AE278">
        <f t="shared" si="80"/>
        <v>-0.1539127134223468</v>
      </c>
      <c r="AF278">
        <f t="shared" si="81"/>
        <v>0.11645338828743435</v>
      </c>
      <c r="AG278">
        <f t="shared" si="82"/>
        <v>-0.18890356671069886</v>
      </c>
      <c r="AH278">
        <f t="shared" si="83"/>
        <v>0.34028811489835409</v>
      </c>
      <c r="AI278">
        <f t="shared" si="84"/>
        <v>1.2505745949374703E-2</v>
      </c>
      <c r="AJ278">
        <f t="shared" si="85"/>
        <v>0.10287390001736951</v>
      </c>
      <c r="AK278">
        <f t="shared" si="86"/>
        <v>-7.3825997932341014E-2</v>
      </c>
      <c r="AL278">
        <f t="shared" si="87"/>
        <v>-8.0594546223926589E-2</v>
      </c>
      <c r="AM278">
        <f t="shared" si="88"/>
        <v>-0.10111892938403244</v>
      </c>
    </row>
    <row r="279" spans="1:39" x14ac:dyDescent="0.2">
      <c r="A279" s="46">
        <v>42394</v>
      </c>
      <c r="B279">
        <v>-1.5882846170794399E-2</v>
      </c>
      <c r="C279">
        <v>-2.265145118201E-2</v>
      </c>
      <c r="D279">
        <v>-9.5621878782166103E-3</v>
      </c>
      <c r="E279">
        <v>-1.9522835752363601E-2</v>
      </c>
      <c r="F279">
        <v>-2.1259030836295799E-4</v>
      </c>
      <c r="G279">
        <v>2.5155842388113698E-4</v>
      </c>
      <c r="H279">
        <v>-3.61733124287455E-3</v>
      </c>
      <c r="I279">
        <v>-1.3976362028332001E-2</v>
      </c>
      <c r="J279">
        <v>-2.29061999459865E-2</v>
      </c>
      <c r="K279">
        <v>-2.2981511075363201E-2</v>
      </c>
      <c r="L279">
        <v>-1.40065146579804E-2</v>
      </c>
      <c r="M279" cm="1">
        <f t="array" ref="M279">SUMPRODUCT(B279:K279,TRANSPOSE(Weight_1))</f>
        <v>-6.5151097268683865E-3</v>
      </c>
      <c r="N279" cm="1">
        <f t="array" ref="N279">SUMPRODUCT(B279:K279,TRANSPOSE(Weight_2))</f>
        <v>-1.2564828733631673E-2</v>
      </c>
      <c r="O279">
        <f>SUMPRODUCT(B279:K279,Equally_Weight)</f>
        <v>-1.310617571604227E-2</v>
      </c>
      <c r="P279">
        <v>-1.5637999999999999E-2</v>
      </c>
      <c r="Q279">
        <v>-1.6138517908591998E-2</v>
      </c>
      <c r="R279">
        <v>-1.0177057372835399E-2</v>
      </c>
      <c r="V279" s="46">
        <v>42394</v>
      </c>
      <c r="W279">
        <f t="shared" si="72"/>
        <v>0.38246717718312184</v>
      </c>
      <c r="X279">
        <f t="shared" si="73"/>
        <v>-8.0345137960809776E-2</v>
      </c>
      <c r="Y279">
        <f t="shared" si="74"/>
        <v>0.14531577622461334</v>
      </c>
      <c r="Z279">
        <f t="shared" si="75"/>
        <v>-8.376250115520989E-2</v>
      </c>
      <c r="AA279">
        <f t="shared" si="76"/>
        <v>6.7326189364449673E-2</v>
      </c>
      <c r="AB279">
        <f t="shared" si="77"/>
        <v>0.92212024348375654</v>
      </c>
      <c r="AC279">
        <f t="shared" si="78"/>
        <v>-5.080738309010957E-2</v>
      </c>
      <c r="AD279">
        <f t="shared" si="79"/>
        <v>-0.14074939500289274</v>
      </c>
      <c r="AE279">
        <f t="shared" si="80"/>
        <v>-0.17329335798045176</v>
      </c>
      <c r="AF279">
        <f t="shared" si="81"/>
        <v>9.0795602379379892E-2</v>
      </c>
      <c r="AG279">
        <f t="shared" si="82"/>
        <v>-0.2002642007926011</v>
      </c>
      <c r="AH279">
        <f t="shared" si="83"/>
        <v>0.33155599076417364</v>
      </c>
      <c r="AI279">
        <f t="shared" si="84"/>
        <v>-2.162153402971434E-4</v>
      </c>
      <c r="AJ279">
        <f t="shared" si="85"/>
        <v>8.8419440891104983E-2</v>
      </c>
      <c r="AK279">
        <f t="shared" si="86"/>
        <v>-8.8309506976675056E-2</v>
      </c>
      <c r="AL279">
        <f t="shared" si="87"/>
        <v>-9.5432387604948876E-2</v>
      </c>
      <c r="AM279">
        <f t="shared" si="88"/>
        <v>-0.1102668936110468</v>
      </c>
    </row>
    <row r="280" spans="1:39" x14ac:dyDescent="0.2">
      <c r="A280" s="46">
        <v>42395</v>
      </c>
      <c r="B280">
        <v>2.31704303709889E-4</v>
      </c>
      <c r="C280">
        <v>2.5512185710313499E-2</v>
      </c>
      <c r="D280">
        <v>7.3375182521815399E-3</v>
      </c>
      <c r="E280">
        <v>5.5308111237979398E-3</v>
      </c>
      <c r="F280">
        <v>2.5940932156062999E-2</v>
      </c>
      <c r="G280">
        <v>7.91237736797323E-3</v>
      </c>
      <c r="H280">
        <v>4.9584909994241297E-2</v>
      </c>
      <c r="I280">
        <v>5.2409397465732699E-2</v>
      </c>
      <c r="J280">
        <v>1.41787011614713E-2</v>
      </c>
      <c r="K280">
        <v>-3.6555143793749402E-3</v>
      </c>
      <c r="L280">
        <v>1.7178724810043001E-2</v>
      </c>
      <c r="M280" cm="1">
        <f t="array" ref="M280">SUMPRODUCT(B280:K280,TRANSPOSE(Weight_1))</f>
        <v>1.3751222187493341E-2</v>
      </c>
      <c r="N280" cm="1">
        <f t="array" ref="N280">SUMPRODUCT(B280:K280,TRANSPOSE(Weight_2))</f>
        <v>2.1267009650803637E-2</v>
      </c>
      <c r="O280">
        <f>SUMPRODUCT(B280:K280,Equally_Weight)</f>
        <v>1.8498302315610945E-2</v>
      </c>
      <c r="P280">
        <v>1.414434E-2</v>
      </c>
      <c r="Q280">
        <v>1.4867280555932E-2</v>
      </c>
      <c r="R280">
        <v>9.6045754856521892E-3</v>
      </c>
      <c r="V280" s="46">
        <v>42395</v>
      </c>
      <c r="W280">
        <f t="shared" si="72"/>
        <v>0.38278750077781276</v>
      </c>
      <c r="X280">
        <f t="shared" si="73"/>
        <v>-5.6882732331073216E-2</v>
      </c>
      <c r="Y280">
        <f t="shared" si="74"/>
        <v>0.15371955163717299</v>
      </c>
      <c r="Z280">
        <f t="shared" si="75"/>
        <v>-7.8694964604558271E-2</v>
      </c>
      <c r="AA280">
        <f t="shared" si="76"/>
        <v>9.501362563114224E-2</v>
      </c>
      <c r="AB280">
        <f t="shared" si="77"/>
        <v>0.93732878419682053</v>
      </c>
      <c r="AC280">
        <f t="shared" si="78"/>
        <v>-3.7417526134342349E-3</v>
      </c>
      <c r="AD280">
        <f t="shared" si="79"/>
        <v>-9.5716588522928081E-2</v>
      </c>
      <c r="AE280">
        <f t="shared" si="80"/>
        <v>-0.16157173155505311</v>
      </c>
      <c r="AF280">
        <f t="shared" si="81"/>
        <v>8.680818336992302E-2</v>
      </c>
      <c r="AG280">
        <f t="shared" si="82"/>
        <v>-0.18652575957727735</v>
      </c>
      <c r="AH280">
        <f t="shared" si="83"/>
        <v>0.34986651304825966</v>
      </c>
      <c r="AI280">
        <f t="shared" si="84"/>
        <v>2.1046196056777822E-2</v>
      </c>
      <c r="AJ280">
        <f t="shared" si="85"/>
        <v>0.10855335275489675</v>
      </c>
      <c r="AK280">
        <f t="shared" si="86"/>
        <v>-7.5414246668585427E-2</v>
      </c>
      <c r="AL280">
        <f t="shared" si="87"/>
        <v>-8.1983927129662071E-2</v>
      </c>
      <c r="AM280">
        <f t="shared" si="88"/>
        <v>-0.10172138482865034</v>
      </c>
    </row>
    <row r="281" spans="1:39" x14ac:dyDescent="0.2">
      <c r="A281" s="46">
        <v>42396</v>
      </c>
      <c r="B281">
        <v>-2.2090736345401402E-2</v>
      </c>
      <c r="C281">
        <v>-7.0083219115390995E-4</v>
      </c>
      <c r="D281">
        <v>-1.82097774697964E-2</v>
      </c>
      <c r="E281">
        <v>-6.57065410796418E-2</v>
      </c>
      <c r="F281">
        <v>1.6165715924836899E-2</v>
      </c>
      <c r="G281">
        <v>-2.9771350376819099E-2</v>
      </c>
      <c r="H281">
        <v>9.6856351706979798E-3</v>
      </c>
      <c r="I281">
        <v>5.3186943931267097E-3</v>
      </c>
      <c r="J281">
        <v>-5.5603856671377896E-3</v>
      </c>
      <c r="K281">
        <v>-1.5632294774123499E-2</v>
      </c>
      <c r="L281">
        <v>-1.0392984735303701E-2</v>
      </c>
      <c r="M281" cm="1">
        <f t="array" ref="M281">SUMPRODUCT(B281:K281,TRANSPOSE(Weight_1))</f>
        <v>-1.7105351777701751E-2</v>
      </c>
      <c r="N281" cm="1">
        <f t="array" ref="N281">SUMPRODUCT(B281:K281,TRANSPOSE(Weight_2))</f>
        <v>-2.5322252939513484E-3</v>
      </c>
      <c r="O281">
        <f>SUMPRODUCT(B281:K281,Equally_Weight)</f>
        <v>-1.2650187241541233E-2</v>
      </c>
      <c r="P281">
        <v>-1.08635E-2</v>
      </c>
      <c r="Q281">
        <v>-1.1137092664208301E-2</v>
      </c>
      <c r="R281">
        <v>-2.8520081262696198E-3</v>
      </c>
      <c r="V281" s="46">
        <v>42396</v>
      </c>
      <c r="W281">
        <f t="shared" si="72"/>
        <v>0.3522407066764135</v>
      </c>
      <c r="X281">
        <f t="shared" si="73"/>
        <v>-5.7543699272288751E-2</v>
      </c>
      <c r="Y281">
        <f t="shared" si="74"/>
        <v>0.13271057533930675</v>
      </c>
      <c r="Z281">
        <f t="shared" si="75"/>
        <v>-0.13923073175964973</v>
      </c>
      <c r="AA281">
        <f t="shared" si="76"/>
        <v>0.11271530483692094</v>
      </c>
      <c r="AB281">
        <f t="shared" si="77"/>
        <v>0.87965189016739997</v>
      </c>
      <c r="AC281">
        <f t="shared" si="78"/>
        <v>5.9076413065510813E-3</v>
      </c>
      <c r="AD281">
        <f t="shared" si="79"/>
        <v>-9.0906981412507526E-2</v>
      </c>
      <c r="AE281">
        <f t="shared" si="80"/>
        <v>-0.16623371608183757</v>
      </c>
      <c r="AF281">
        <f t="shared" si="81"/>
        <v>6.9818877484554731E-2</v>
      </c>
      <c r="AG281">
        <f t="shared" si="82"/>
        <v>-0.19498018494055347</v>
      </c>
      <c r="AH281">
        <f t="shared" si="83"/>
        <v>0.32677657148962957</v>
      </c>
      <c r="AI281">
        <f t="shared" si="84"/>
        <v>1.8460677052829944E-2</v>
      </c>
      <c r="AJ281">
        <f t="shared" si="85"/>
        <v>9.4529945275309002E-2</v>
      </c>
      <c r="AK281">
        <f t="shared" si="86"/>
        <v>-8.5458483999901302E-2</v>
      </c>
      <c r="AL281">
        <f t="shared" si="87"/>
        <v>-9.2207957200451607E-2</v>
      </c>
      <c r="AM281">
        <f t="shared" si="88"/>
        <v>-0.1042832827387733</v>
      </c>
    </row>
    <row r="282" spans="1:39" x14ac:dyDescent="0.2">
      <c r="A282" s="46">
        <v>42397</v>
      </c>
      <c r="B282">
        <v>4.2810515860949298E-2</v>
      </c>
      <c r="C282">
        <v>4.2074807605121303E-3</v>
      </c>
      <c r="D282">
        <v>1.6399812643525798E-2</v>
      </c>
      <c r="E282">
        <v>7.1719923306701096E-3</v>
      </c>
      <c r="F282">
        <v>-4.0792366279740401E-4</v>
      </c>
      <c r="G282">
        <v>8.9140314007503496E-2</v>
      </c>
      <c r="H282">
        <v>1.0766270063042799E-3</v>
      </c>
      <c r="I282">
        <v>1.21606202987061E-2</v>
      </c>
      <c r="J282">
        <v>6.5500413677841403E-3</v>
      </c>
      <c r="K282">
        <v>-8.9126196256893407E-3</v>
      </c>
      <c r="L282">
        <v>6.5638332786344101E-4</v>
      </c>
      <c r="M282" cm="1">
        <f t="array" ref="M282">SUMPRODUCT(B282:K282,TRANSPOSE(Weight_1))</f>
        <v>3.8276836367906873E-2</v>
      </c>
      <c r="N282" cm="1">
        <f t="array" ref="N282">SUMPRODUCT(B282:K282,TRANSPOSE(Weight_2))</f>
        <v>8.5073317468154861E-3</v>
      </c>
      <c r="O282">
        <f>SUMPRODUCT(B282:K282,Equally_Weight)</f>
        <v>1.7019686098746861E-2</v>
      </c>
      <c r="P282">
        <v>5.52858E-3</v>
      </c>
      <c r="Q282">
        <v>4.3220776241945603E-3</v>
      </c>
      <c r="R282">
        <v>8.4890752132071802E-4</v>
      </c>
      <c r="V282" s="46">
        <v>42397</v>
      </c>
      <c r="W282">
        <f t="shared" si="72"/>
        <v>0.41013082889740549</v>
      </c>
      <c r="X282">
        <f t="shared" si="73"/>
        <v>-5.3578332519353511E-2</v>
      </c>
      <c r="Y282">
        <f t="shared" si="74"/>
        <v>0.15128681655421183</v>
      </c>
      <c r="Z282">
        <f t="shared" si="75"/>
        <v>-0.13305730116935344</v>
      </c>
      <c r="AA282">
        <f t="shared" si="76"/>
        <v>0.11226140193412104</v>
      </c>
      <c r="AB282">
        <f t="shared" si="77"/>
        <v>1.0472046498817198</v>
      </c>
      <c r="AC282">
        <f t="shared" si="78"/>
        <v>6.9906286390295502E-3</v>
      </c>
      <c r="AD282">
        <f t="shared" si="79"/>
        <v>-7.9851846397260395E-2</v>
      </c>
      <c r="AE282">
        <f t="shared" si="80"/>
        <v>-0.1607725124311099</v>
      </c>
      <c r="AF282">
        <f t="shared" si="81"/>
        <v>6.028398876115304E-2</v>
      </c>
      <c r="AG282">
        <f t="shared" si="82"/>
        <v>-0.19445178335534874</v>
      </c>
      <c r="AH282">
        <f t="shared" si="83"/>
        <v>0.37756138121331073</v>
      </c>
      <c r="AI282">
        <f t="shared" si="84"/>
        <v>2.7125059903604587E-2</v>
      </c>
      <c r="AJ282">
        <f t="shared" si="85"/>
        <v>0.11315850136957328</v>
      </c>
      <c r="AK282">
        <f t="shared" si="86"/>
        <v>-8.0402368065373486E-2</v>
      </c>
      <c r="AL282">
        <f t="shared" si="87"/>
        <v>-8.8284409524845842E-2</v>
      </c>
      <c r="AM282">
        <f t="shared" si="88"/>
        <v>-0.10352290208051751</v>
      </c>
    </row>
    <row r="283" spans="1:39" x14ac:dyDescent="0.2">
      <c r="A283" s="46">
        <v>42398</v>
      </c>
      <c r="B283">
        <v>1.7439513571900898E-2</v>
      </c>
      <c r="C283">
        <v>3.8756973800711601E-2</v>
      </c>
      <c r="D283">
        <v>5.8202263954469403E-2</v>
      </c>
      <c r="E283">
        <v>3.4541307460355497E-2</v>
      </c>
      <c r="F283">
        <v>1.95879422712819E-2</v>
      </c>
      <c r="G283">
        <v>-7.6099752016749206E-2</v>
      </c>
      <c r="H283">
        <v>2.1218509850740402E-2</v>
      </c>
      <c r="I283">
        <v>2.4979596335396901E-2</v>
      </c>
      <c r="J283">
        <v>2.98389181214797E-2</v>
      </c>
      <c r="K283">
        <v>1.6350456171190901E-2</v>
      </c>
      <c r="L283">
        <v>2.3942276156116701E-2</v>
      </c>
      <c r="M283" cm="1">
        <f t="array" ref="M283">SUMPRODUCT(B283:K283,TRANSPOSE(Weight_1))</f>
        <v>-5.7795054578462478E-3</v>
      </c>
      <c r="N283" cm="1">
        <f t="array" ref="N283">SUMPRODUCT(B283:K283,TRANSPOSE(Weight_2))</f>
        <v>2.3258206815454374E-2</v>
      </c>
      <c r="O283">
        <f>SUMPRODUCT(B283:K283,Equally_Weight)</f>
        <v>1.84815729520778E-2</v>
      </c>
      <c r="P283">
        <v>2.4760219999999999E-2</v>
      </c>
      <c r="Q283">
        <v>2.5341752777364699E-2</v>
      </c>
      <c r="R283">
        <v>1.9247331471670501E-2</v>
      </c>
      <c r="V283" s="46">
        <v>42398</v>
      </c>
      <c r="W283">
        <f t="shared" si="72"/>
        <v>0.43472282462611789</v>
      </c>
      <c r="X283">
        <f t="shared" si="73"/>
        <v>-1.6897892748380272E-2</v>
      </c>
      <c r="Y283">
        <f t="shared" si="74"/>
        <v>0.21829431573860103</v>
      </c>
      <c r="Z283">
        <f t="shared" si="75"/>
        <v>-0.10311196685853363</v>
      </c>
      <c r="AA283">
        <f t="shared" si="76"/>
        <v>0.13404831406578177</v>
      </c>
      <c r="AB283">
        <f t="shared" si="77"/>
        <v>0.89141288369818494</v>
      </c>
      <c r="AC283">
        <f t="shared" si="78"/>
        <v>2.8357469212410225E-2</v>
      </c>
      <c r="AD283">
        <f t="shared" si="79"/>
        <v>-5.6866916951503144E-2</v>
      </c>
      <c r="AE283">
        <f t="shared" si="80"/>
        <v>-0.13573087214424662</v>
      </c>
      <c r="AF283">
        <f t="shared" si="81"/>
        <v>7.7620115648407761E-2</v>
      </c>
      <c r="AG283">
        <f t="shared" si="82"/>
        <v>-0.17516512549537511</v>
      </c>
      <c r="AH283">
        <f t="shared" si="83"/>
        <v>0.36959975769207021</v>
      </c>
      <c r="AI283">
        <f t="shared" si="84"/>
        <v>5.1014146972178542E-2</v>
      </c>
      <c r="AJ283">
        <f t="shared" si="85"/>
        <v>0.13373142141986061</v>
      </c>
      <c r="AK283">
        <f t="shared" si="86"/>
        <v>-5.7632928387193028E-2</v>
      </c>
      <c r="AL283">
        <f t="shared" si="87"/>
        <v>-6.5179938427755379E-2</v>
      </c>
      <c r="AM283">
        <f t="shared" si="88"/>
        <v>-8.6268110220099947E-2</v>
      </c>
    </row>
    <row r="284" spans="1:39" x14ac:dyDescent="0.2">
      <c r="A284" s="46">
        <v>42401</v>
      </c>
      <c r="B284">
        <v>1.2372817032092E-2</v>
      </c>
      <c r="C284">
        <v>-1.0756139922347901E-2</v>
      </c>
      <c r="D284">
        <v>-6.89798458713541E-3</v>
      </c>
      <c r="E284">
        <v>-9.3485600777636294E-3</v>
      </c>
      <c r="F284">
        <v>1.58094063849019E-2</v>
      </c>
      <c r="G284">
        <v>-2.0766614039874301E-2</v>
      </c>
      <c r="H284">
        <v>-6.70146647247849E-4</v>
      </c>
      <c r="I284">
        <v>-1.50330874493508E-2</v>
      </c>
      <c r="J284">
        <v>-8.5535992433277697E-3</v>
      </c>
      <c r="K284">
        <v>-2.1557289761988199E-2</v>
      </c>
      <c r="L284">
        <v>3.2030749519540398E-4</v>
      </c>
      <c r="M284" cm="1">
        <f t="array" ref="M284">SUMPRODUCT(B284:K284,TRANSPOSE(Weight_1))</f>
        <v>-8.2408545069671511E-3</v>
      </c>
      <c r="N284" cm="1">
        <f t="array" ref="N284">SUMPRODUCT(B284:K284,TRANSPOSE(Weight_2))</f>
        <v>8.473764048160953E-4</v>
      </c>
      <c r="O284">
        <f>SUMPRODUCT(B284:K284,Equally_Weight)</f>
        <v>-6.5401198312041962E-3</v>
      </c>
      <c r="P284">
        <v>-4.4319999999999999E-4</v>
      </c>
      <c r="Q284">
        <v>-1.21524873574196E-4</v>
      </c>
      <c r="R284">
        <v>2.8037742129587398E-3</v>
      </c>
      <c r="V284" s="46">
        <v>42401</v>
      </c>
      <c r="W284">
        <f t="shared" si="72"/>
        <v>0.452474387626983</v>
      </c>
      <c r="X284">
        <f t="shared" si="73"/>
        <v>-2.747227657193374E-2</v>
      </c>
      <c r="Y284">
        <f t="shared" si="74"/>
        <v>0.20989054032604137</v>
      </c>
      <c r="Z284">
        <f t="shared" si="75"/>
        <v>-0.11149657851938388</v>
      </c>
      <c r="AA284">
        <f t="shared" si="76"/>
        <v>0.15197694472296064</v>
      </c>
      <c r="AB284">
        <f t="shared" si="77"/>
        <v>0.85213464235237901</v>
      </c>
      <c r="AC284">
        <f t="shared" si="78"/>
        <v>2.7668318902245304E-2</v>
      </c>
      <c r="AD284">
        <f t="shared" si="79"/>
        <v>-7.1045119065347051E-2</v>
      </c>
      <c r="AE284">
        <f t="shared" si="80"/>
        <v>-0.14312348390230512</v>
      </c>
      <c r="AF284">
        <f t="shared" si="81"/>
        <v>5.438954656202788E-2</v>
      </c>
      <c r="AG284">
        <f t="shared" si="82"/>
        <v>-0.17490092470277274</v>
      </c>
      <c r="AH284">
        <f t="shared" si="83"/>
        <v>0.35831308535615247</v>
      </c>
      <c r="AI284">
        <f t="shared" si="84"/>
        <v>5.1904751561450579E-2</v>
      </c>
      <c r="AJ284">
        <f t="shared" si="85"/>
        <v>0.12631668206737334</v>
      </c>
      <c r="AK284">
        <f t="shared" si="86"/>
        <v>-5.8050585473331751E-2</v>
      </c>
      <c r="AL284">
        <f t="shared" si="87"/>
        <v>-6.5293542317552578E-2</v>
      </c>
      <c r="AM284">
        <f t="shared" si="88"/>
        <v>-8.3706212309976991E-2</v>
      </c>
    </row>
    <row r="285" spans="1:39" x14ac:dyDescent="0.2">
      <c r="A285" s="46">
        <v>42402</v>
      </c>
      <c r="B285">
        <v>1.3155614977665901E-2</v>
      </c>
      <c r="C285">
        <v>-3.1090818110228801E-2</v>
      </c>
      <c r="D285">
        <v>-3.1255697257171297E-2</v>
      </c>
      <c r="E285">
        <v>-2.0221818651971001E-2</v>
      </c>
      <c r="F285">
        <v>-1.67456068068997E-2</v>
      </c>
      <c r="G285">
        <v>-3.9508745618749001E-2</v>
      </c>
      <c r="H285">
        <v>-9.1981081762774197E-3</v>
      </c>
      <c r="I285">
        <v>-5.7822180330633303E-3</v>
      </c>
      <c r="J285">
        <v>-2.3006424915398199E-2</v>
      </c>
      <c r="K285">
        <v>-3.2061791544766398E-2</v>
      </c>
      <c r="L285">
        <v>-1.7611271213576699E-2</v>
      </c>
      <c r="M285" cm="1">
        <f t="array" ref="M285">SUMPRODUCT(B285:K285,TRANSPOSE(Weight_1))</f>
        <v>-3.0460425576873479E-2</v>
      </c>
      <c r="N285" cm="1">
        <f t="array" ref="N285">SUMPRODUCT(B285:K285,TRANSPOSE(Weight_2))</f>
        <v>-1.3495713042564809E-2</v>
      </c>
      <c r="O285">
        <f>SUMPRODUCT(B285:K285,Equally_Weight)</f>
        <v>-1.9571561413685927E-2</v>
      </c>
      <c r="P285">
        <v>-1.8743099999999999E-2</v>
      </c>
      <c r="Q285">
        <v>-1.9324118612192898E-2</v>
      </c>
      <c r="R285">
        <v>-1.76437544683892E-2</v>
      </c>
      <c r="V285" s="46">
        <v>42402</v>
      </c>
      <c r="W285">
        <f t="shared" si="72"/>
        <v>0.47158258143552478</v>
      </c>
      <c r="X285">
        <f t="shared" si="73"/>
        <v>-5.770895912819074E-2</v>
      </c>
      <c r="Y285">
        <f t="shared" si="74"/>
        <v>0.17207456788329534</v>
      </c>
      <c r="Z285">
        <f t="shared" si="75"/>
        <v>-0.12946373358022067</v>
      </c>
      <c r="AA285">
        <f t="shared" si="76"/>
        <v>0.13268639175601638</v>
      </c>
      <c r="AB285">
        <f t="shared" si="77"/>
        <v>0.77895912591600625</v>
      </c>
      <c r="AC285">
        <f t="shared" si="78"/>
        <v>1.8215714535649186E-2</v>
      </c>
      <c r="AD285">
        <f t="shared" si="79"/>
        <v>-7.6416538729789596E-2</v>
      </c>
      <c r="AE285">
        <f t="shared" si="80"/>
        <v>-0.16283714913167469</v>
      </c>
      <c r="AF285">
        <f t="shared" si="81"/>
        <v>2.058392871317527E-2</v>
      </c>
      <c r="AG285">
        <f t="shared" si="82"/>
        <v>-0.18943196829590359</v>
      </c>
      <c r="AH285">
        <f t="shared" si="83"/>
        <v>0.31693829070956814</v>
      </c>
      <c r="AI285">
        <f t="shared" si="84"/>
        <v>3.7708546886266792E-2</v>
      </c>
      <c r="AJ285">
        <f t="shared" si="85"/>
        <v>0.10427290595303274</v>
      </c>
      <c r="AK285">
        <f t="shared" si="86"/>
        <v>-7.5705637544746573E-2</v>
      </c>
      <c r="AL285">
        <f t="shared" si="87"/>
        <v>-8.3355920773390824E-2</v>
      </c>
      <c r="AM285">
        <f t="shared" si="88"/>
        <v>-9.9873074920890037E-2</v>
      </c>
    </row>
    <row r="286" spans="1:39" x14ac:dyDescent="0.2">
      <c r="A286" s="46">
        <v>42403</v>
      </c>
      <c r="B286">
        <v>-4.0375932368689499E-2</v>
      </c>
      <c r="C286">
        <v>6.6631667407035496E-3</v>
      </c>
      <c r="D286">
        <v>-1.5849105654736101E-2</v>
      </c>
      <c r="E286">
        <v>1.9792419331080498E-2</v>
      </c>
      <c r="F286">
        <v>1.4225772963554199E-2</v>
      </c>
      <c r="G286">
        <v>-3.8090869754884203E-2</v>
      </c>
      <c r="H286">
        <v>7.0590897442879197E-3</v>
      </c>
      <c r="I286">
        <v>3.1446892191700597E-2</v>
      </c>
      <c r="J286">
        <v>4.2959501084926998E-3</v>
      </c>
      <c r="K286">
        <v>2.1233302121385699E-2</v>
      </c>
      <c r="L286">
        <v>7.8226857887875294E-3</v>
      </c>
      <c r="M286" cm="1">
        <f t="array" ref="M286">SUMPRODUCT(B286:K286,TRANSPOSE(Weight_1))</f>
        <v>-1.204152921973521E-2</v>
      </c>
      <c r="N286" cm="1">
        <f t="array" ref="N286">SUMPRODUCT(B286:K286,TRANSPOSE(Weight_2))</f>
        <v>1.6997259307610978E-3</v>
      </c>
      <c r="O286">
        <f>SUMPRODUCT(B286:K286,Equally_Weight)</f>
        <v>1.0400685422895365E-3</v>
      </c>
      <c r="P286">
        <v>4.9920399999999997E-3</v>
      </c>
      <c r="Q286">
        <v>5.2050191988031102E-3</v>
      </c>
      <c r="R286">
        <v>1.26712239752535E-3</v>
      </c>
      <c r="V286" s="46">
        <v>42403</v>
      </c>
      <c r="W286">
        <f t="shared" si="72"/>
        <v>0.41216606265254252</v>
      </c>
      <c r="X286">
        <f t="shared" si="73"/>
        <v>-5.1430316804590759E-2</v>
      </c>
      <c r="Y286">
        <f t="shared" si="74"/>
        <v>0.15349823422168396</v>
      </c>
      <c r="Z286">
        <f t="shared" si="75"/>
        <v>-0.11223371475232713</v>
      </c>
      <c r="AA286">
        <f t="shared" si="76"/>
        <v>0.14879973120404477</v>
      </c>
      <c r="AB286">
        <f t="shared" si="77"/>
        <v>0.71119702555147701</v>
      </c>
      <c r="AC286">
        <f t="shared" si="78"/>
        <v>2.5403390643600643E-2</v>
      </c>
      <c r="AD286">
        <f t="shared" si="79"/>
        <v>-4.737270919318759E-2</v>
      </c>
      <c r="AE286">
        <f t="shared" si="80"/>
        <v>-0.15924073929166083</v>
      </c>
      <c r="AF286">
        <f t="shared" si="81"/>
        <v>4.2254295611772852E-2</v>
      </c>
      <c r="AG286">
        <f t="shared" si="82"/>
        <v>-0.1830911492734465</v>
      </c>
      <c r="AH286">
        <f t="shared" si="83"/>
        <v>0.30108033980140081</v>
      </c>
      <c r="AI286">
        <f t="shared" si="84"/>
        <v>3.9472367011981868E-2</v>
      </c>
      <c r="AJ286">
        <f t="shared" si="85"/>
        <v>0.10542142546461708</v>
      </c>
      <c r="AK286">
        <f t="shared" si="86"/>
        <v>-7.1091523115595412E-2</v>
      </c>
      <c r="AL286">
        <f t="shared" si="87"/>
        <v>-7.8584770742547105E-2</v>
      </c>
      <c r="AM286">
        <f t="shared" si="88"/>
        <v>-9.8732503933506632E-2</v>
      </c>
    </row>
    <row r="287" spans="1:39" x14ac:dyDescent="0.2">
      <c r="A287" s="46">
        <v>42404</v>
      </c>
      <c r="B287">
        <v>-2.5821312898471799E-2</v>
      </c>
      <c r="C287">
        <v>1.72443462155813E-2</v>
      </c>
      <c r="D287">
        <v>-3.0672157109150602E-3</v>
      </c>
      <c r="E287">
        <v>8.0349833007284897E-3</v>
      </c>
      <c r="F287">
        <v>-3.7534573335913299E-3</v>
      </c>
      <c r="G287">
        <v>9.7727274555683401E-3</v>
      </c>
      <c r="H287">
        <v>-2.3043966731504102E-3</v>
      </c>
      <c r="I287">
        <v>6.0316221596734502E-3</v>
      </c>
      <c r="J287">
        <v>9.5057398442899201E-3</v>
      </c>
      <c r="K287">
        <v>-6.98615254366619E-3</v>
      </c>
      <c r="L287">
        <v>4.2043984476067796E-3</v>
      </c>
      <c r="M287" cm="1">
        <f t="array" ref="M287">SUMPRODUCT(B287:K287,TRANSPOSE(Weight_1))</f>
        <v>5.4252021227082989E-3</v>
      </c>
      <c r="N287" cm="1">
        <f t="array" ref="N287">SUMPRODUCT(B287:K287,TRANSPOSE(Weight_2))</f>
        <v>-2.2721188132295133E-3</v>
      </c>
      <c r="O287">
        <f>SUMPRODUCT(B287:K287,Equally_Weight)</f>
        <v>8.6568838160467091E-4</v>
      </c>
      <c r="P287">
        <v>1.52673E-3</v>
      </c>
      <c r="Q287">
        <v>2.3045918648496502E-3</v>
      </c>
      <c r="R287">
        <v>5.1853822840344198E-3</v>
      </c>
      <c r="V287" s="46">
        <v>42404</v>
      </c>
      <c r="W287">
        <f t="shared" si="72"/>
        <v>0.37570208088418822</v>
      </c>
      <c r="X287">
        <f t="shared" si="73"/>
        <v>-3.5072852777964791E-2</v>
      </c>
      <c r="Y287">
        <f t="shared" si="74"/>
        <v>0.14996020631516638</v>
      </c>
      <c r="Z287">
        <f t="shared" si="75"/>
        <v>-0.10510052747541232</v>
      </c>
      <c r="AA287">
        <f t="shared" si="76"/>
        <v>0.14448776042812916</v>
      </c>
      <c r="AB287">
        <f t="shared" si="77"/>
        <v>0.72792008770497074</v>
      </c>
      <c r="AC287">
        <f t="shared" si="78"/>
        <v>2.3040454481564332E-2</v>
      </c>
      <c r="AD287">
        <f t="shared" si="79"/>
        <v>-4.1626821316047558E-2</v>
      </c>
      <c r="AE287">
        <f t="shared" si="80"/>
        <v>-0.15124870048768979</v>
      </c>
      <c r="AF287">
        <f t="shared" si="81"/>
        <v>3.4972948113337621E-2</v>
      </c>
      <c r="AG287">
        <f t="shared" si="82"/>
        <v>-0.17965653896961553</v>
      </c>
      <c r="AH287">
        <f t="shared" si="83"/>
        <v>0.30813896362270543</v>
      </c>
      <c r="AI287">
        <f t="shared" si="84"/>
        <v>3.7110562291061688E-2</v>
      </c>
      <c r="AJ287">
        <f t="shared" si="85"/>
        <v>0.10637837594941879</v>
      </c>
      <c r="AK287">
        <f t="shared" si="86"/>
        <v>-6.9673330676681799E-2</v>
      </c>
      <c r="AL287">
        <f t="shared" si="87"/>
        <v>-7.6461284701051846E-2</v>
      </c>
      <c r="AM287">
        <f t="shared" si="88"/>
        <v>-9.4059087426227372E-2</v>
      </c>
    </row>
    <row r="288" spans="1:39" x14ac:dyDescent="0.2">
      <c r="A288" s="46">
        <v>42405</v>
      </c>
      <c r="B288">
        <v>-3.5984847851466897E-2</v>
      </c>
      <c r="C288">
        <v>-1.1130154929479099E-2</v>
      </c>
      <c r="D288">
        <v>-3.5384678831841598E-2</v>
      </c>
      <c r="E288">
        <v>-2.6707993117307701E-2</v>
      </c>
      <c r="F288">
        <v>1.0707897801338099E-2</v>
      </c>
      <c r="G288">
        <v>-6.3644508748152195E-2</v>
      </c>
      <c r="H288">
        <v>-3.2338757692936301E-2</v>
      </c>
      <c r="I288">
        <v>1.9553913129088899E-4</v>
      </c>
      <c r="J288">
        <v>-6.9052484773539603E-3</v>
      </c>
      <c r="K288">
        <v>-1.1725259789662199E-3</v>
      </c>
      <c r="L288">
        <v>-1.5780998389694101E-2</v>
      </c>
      <c r="M288" cm="1">
        <f t="array" ref="M288">SUMPRODUCT(B288:K288,TRANSPOSE(Weight_1))</f>
        <v>-3.2592162584197101E-2</v>
      </c>
      <c r="N288" cm="1">
        <f t="array" ref="N288">SUMPRODUCT(B288:K288,TRANSPOSE(Weight_2))</f>
        <v>-1.3600929747769991E-2</v>
      </c>
      <c r="O288">
        <f>SUMPRODUCT(B288:K288,Equally_Weight)</f>
        <v>-2.02365278694875E-2</v>
      </c>
      <c r="P288">
        <v>-1.84812E-2</v>
      </c>
      <c r="Q288">
        <v>-1.9746984220962199E-2</v>
      </c>
      <c r="R288">
        <v>-1.6134447270895899E-2</v>
      </c>
      <c r="V288" s="46">
        <v>42405</v>
      </c>
      <c r="W288">
        <f t="shared" si="72"/>
        <v>0.32619765081462426</v>
      </c>
      <c r="X288">
        <f t="shared" si="73"/>
        <v>-4.5812641422206313E-2</v>
      </c>
      <c r="Y288">
        <f t="shared" si="74"/>
        <v>0.10926923374530584</v>
      </c>
      <c r="Z288">
        <f t="shared" si="75"/>
        <v>-0.12900149642828129</v>
      </c>
      <c r="AA288">
        <f t="shared" si="76"/>
        <v>0.15674281840167592</v>
      </c>
      <c r="AB288">
        <f t="shared" si="77"/>
        <v>0.6179474625669239</v>
      </c>
      <c r="AC288">
        <f t="shared" si="78"/>
        <v>-1.0043402885986374E-2</v>
      </c>
      <c r="AD288">
        <f t="shared" si="79"/>
        <v>-4.1439421857235259E-2</v>
      </c>
      <c r="AE288">
        <f t="shared" si="80"/>
        <v>-0.15710953910629932</v>
      </c>
      <c r="AF288">
        <f t="shared" si="81"/>
        <v>3.37594154441474E-2</v>
      </c>
      <c r="AG288">
        <f t="shared" si="82"/>
        <v>-0.19260237780713219</v>
      </c>
      <c r="AH288">
        <f t="shared" si="83"/>
        <v>0.2655038858375911</v>
      </c>
      <c r="AI288">
        <f t="shared" si="84"/>
        <v>2.3004894392670838E-2</v>
      </c>
      <c r="AJ288">
        <f t="shared" si="85"/>
        <v>8.3989119110320143E-2</v>
      </c>
      <c r="AK288">
        <f t="shared" si="86"/>
        <v>-8.6866883917779858E-2</v>
      </c>
      <c r="AL288">
        <f t="shared" si="87"/>
        <v>-9.4698389139507899E-2</v>
      </c>
      <c r="AM288">
        <f t="shared" si="88"/>
        <v>-0.10867594331069619</v>
      </c>
    </row>
    <row r="289" spans="1:39" x14ac:dyDescent="0.2">
      <c r="A289" s="46">
        <v>42408</v>
      </c>
      <c r="B289">
        <v>5.6832353836000396E-4</v>
      </c>
      <c r="C289">
        <v>-2.09523379793475E-2</v>
      </c>
      <c r="D289">
        <v>-1.4952479841466901E-2</v>
      </c>
      <c r="E289">
        <v>1.0529546340335601E-2</v>
      </c>
      <c r="F289">
        <v>-4.5123857246370802E-3</v>
      </c>
      <c r="G289">
        <v>-2.7940968758820101E-2</v>
      </c>
      <c r="H289">
        <v>1.4521541798087E-2</v>
      </c>
      <c r="I289">
        <v>2.8016429435904198E-3</v>
      </c>
      <c r="J289">
        <v>1.73831562063098E-3</v>
      </c>
      <c r="K289">
        <v>1.82793793952651E-2</v>
      </c>
      <c r="L289">
        <v>-1.04712041884816E-2</v>
      </c>
      <c r="M289" cm="1">
        <f t="array" ref="M289">SUMPRODUCT(B289:K289,TRANSPOSE(Weight_1))</f>
        <v>-1.6442412182386158E-2</v>
      </c>
      <c r="N289" cm="1">
        <f t="array" ref="N289">SUMPRODUCT(B289:K289,TRANSPOSE(Weight_2))</f>
        <v>4.2880767814264331E-3</v>
      </c>
      <c r="O289">
        <f>SUMPRODUCT(B289:K289,Equally_Weight)</f>
        <v>-1.9919422668002486E-3</v>
      </c>
      <c r="P289">
        <v>-1.4153900000000001E-2</v>
      </c>
      <c r="Q289">
        <v>-1.5704652057191001E-2</v>
      </c>
      <c r="R289">
        <v>-1.6622152808310298E-2</v>
      </c>
      <c r="V289" s="46">
        <v>42408</v>
      </c>
      <c r="W289">
        <f t="shared" si="72"/>
        <v>0.32695136015610005</v>
      </c>
      <c r="X289">
        <f t="shared" si="73"/>
        <v>-6.5805097454749051E-2</v>
      </c>
      <c r="Y289">
        <f t="shared" si="74"/>
        <v>9.2682907888969712E-2</v>
      </c>
      <c r="Z289">
        <f t="shared" si="75"/>
        <v>-0.11983027732255991</v>
      </c>
      <c r="AA289">
        <f t="shared" si="76"/>
        <v>0.15152314862084371</v>
      </c>
      <c r="AB289">
        <f t="shared" si="77"/>
        <v>0.57274044306192917</v>
      </c>
      <c r="AC289">
        <f t="shared" si="78"/>
        <v>4.3322932172968898E-3</v>
      </c>
      <c r="AD289">
        <f t="shared" si="79"/>
        <v>-3.8753877377477597E-2</v>
      </c>
      <c r="AE289">
        <f t="shared" si="80"/>
        <v>-0.15564432945164697</v>
      </c>
      <c r="AF289">
        <f t="shared" si="81"/>
        <v>5.2655896002478553E-2</v>
      </c>
      <c r="AG289">
        <f t="shared" si="82"/>
        <v>-0.20105680317040819</v>
      </c>
      <c r="AH289">
        <f t="shared" si="83"/>
        <v>0.24469594932823813</v>
      </c>
      <c r="AI289">
        <f t="shared" si="84"/>
        <v>2.7391617927601697E-2</v>
      </c>
      <c r="AJ289">
        <f t="shared" si="85"/>
        <v>8.1829875367212868E-2</v>
      </c>
      <c r="AK289">
        <f t="shared" si="86"/>
        <v>-9.9791278729496002E-2</v>
      </c>
      <c r="AL289">
        <f t="shared" si="87"/>
        <v>-0.10891583594488641</v>
      </c>
      <c r="AM289">
        <f t="shared" si="88"/>
        <v>-0.12349166798270883</v>
      </c>
    </row>
    <row r="290" spans="1:39" x14ac:dyDescent="0.2">
      <c r="A290" s="46">
        <v>42409</v>
      </c>
      <c r="B290">
        <v>-4.45914810985248E-3</v>
      </c>
      <c r="C290">
        <v>-6.0135420690740002E-3</v>
      </c>
      <c r="D290">
        <v>-2.6309693443042899E-3</v>
      </c>
      <c r="E290">
        <v>-2.10343141214486E-4</v>
      </c>
      <c r="F290">
        <v>-1.1628102177493599E-2</v>
      </c>
      <c r="G290">
        <v>-1.2354023158971199E-2</v>
      </c>
      <c r="H290">
        <v>-2.9403942285410802E-4</v>
      </c>
      <c r="I290">
        <v>5.4583878346425802E-3</v>
      </c>
      <c r="J290">
        <v>7.4144380064449199E-3</v>
      </c>
      <c r="K290">
        <v>4.94064605072108E-3</v>
      </c>
      <c r="L290">
        <v>-5.2910052910053402E-3</v>
      </c>
      <c r="M290" cm="1">
        <f t="array" ref="M290">SUMPRODUCT(B290:K290,TRANSPOSE(Weight_1))</f>
        <v>-8.4694573977322427E-3</v>
      </c>
      <c r="N290" cm="1">
        <f t="array" ref="N290">SUMPRODUCT(B290:K290,TRANSPOSE(Weight_2))</f>
        <v>-5.6144602922679455E-4</v>
      </c>
      <c r="O290">
        <f>SUMPRODUCT(B290:K290,Equally_Weight)</f>
        <v>-1.977669553195558E-3</v>
      </c>
      <c r="P290">
        <v>-6.6359999999999998E-4</v>
      </c>
      <c r="Q290">
        <v>-1.17673422852926E-3</v>
      </c>
      <c r="R290">
        <v>-6.6731618775608403E-3</v>
      </c>
      <c r="V290" s="46">
        <v>42409</v>
      </c>
      <c r="W290">
        <f t="shared" si="72"/>
        <v>0.32103428750659369</v>
      </c>
      <c r="X290">
        <f t="shared" si="73"/>
        <v>-7.142291780191945E-2</v>
      </c>
      <c r="Y290">
        <f t="shared" si="74"/>
        <v>8.9808092655268457E-2</v>
      </c>
      <c r="Z290">
        <f t="shared" si="75"/>
        <v>-0.12001541498682977</v>
      </c>
      <c r="AA290">
        <f t="shared" si="76"/>
        <v>0.1381331197889315</v>
      </c>
      <c r="AB290">
        <f t="shared" si="77"/>
        <v>0.5533107712052916</v>
      </c>
      <c r="AC290">
        <f t="shared" si="78"/>
        <v>4.0369799294455166E-3</v>
      </c>
      <c r="AD290">
        <f t="shared" si="79"/>
        <v>-3.3507023235657463E-2</v>
      </c>
      <c r="AE290">
        <f t="shared" si="80"/>
        <v>-0.14938390667697599</v>
      </c>
      <c r="AF290">
        <f t="shared" si="81"/>
        <v>5.7856696197831514E-2</v>
      </c>
      <c r="AG290">
        <f t="shared" si="82"/>
        <v>-0.20528401585204625</v>
      </c>
      <c r="AH290">
        <f t="shared" si="83"/>
        <v>0.23415405001227274</v>
      </c>
      <c r="AI290">
        <f t="shared" si="84"/>
        <v>2.6814792983255398E-2</v>
      </c>
      <c r="AJ290">
        <f t="shared" si="85"/>
        <v>7.9690373360961742E-2</v>
      </c>
      <c r="AK290">
        <f t="shared" si="86"/>
        <v>-0.10038865723693113</v>
      </c>
      <c r="AL290">
        <f t="shared" si="87"/>
        <v>-0.10996440518123041</v>
      </c>
      <c r="AM290">
        <f t="shared" si="88"/>
        <v>-0.12934074996929101</v>
      </c>
    </row>
    <row r="291" spans="1:39" x14ac:dyDescent="0.2">
      <c r="A291" s="46">
        <v>42410</v>
      </c>
      <c r="B291">
        <v>8.3163902488629891E-3</v>
      </c>
      <c r="C291">
        <v>-1.20995348476329E-2</v>
      </c>
      <c r="D291">
        <v>8.7257913453118105E-3</v>
      </c>
      <c r="E291">
        <v>-7.5798956909644E-3</v>
      </c>
      <c r="F291">
        <v>-3.3897274451938301E-3</v>
      </c>
      <c r="G291">
        <v>1.74456065184183E-2</v>
      </c>
      <c r="H291">
        <v>-2.35369226912096E-3</v>
      </c>
      <c r="I291">
        <v>-7.6809186945848698E-3</v>
      </c>
      <c r="J291">
        <v>-8.9257702689690098E-3</v>
      </c>
      <c r="K291">
        <v>9.8327121509855699E-4</v>
      </c>
      <c r="L291">
        <v>-2.6595744680850599E-3</v>
      </c>
      <c r="M291" cm="1">
        <f t="array" ref="M291">SUMPRODUCT(B291:K291,TRANSPOSE(Weight_1))</f>
        <v>5.319636962336052E-3</v>
      </c>
      <c r="N291" cm="1">
        <f t="array" ref="N291">SUMPRODUCT(B291:K291,TRANSPOSE(Weight_2))</f>
        <v>-3.0734591712183595E-3</v>
      </c>
      <c r="O291">
        <f>SUMPRODUCT(B291:K291,Equally_Weight)</f>
        <v>-6.5584798887743131E-4</v>
      </c>
      <c r="P291">
        <v>-1.8900000000000001E-4</v>
      </c>
      <c r="Q291">
        <v>2.2579645384501699E-4</v>
      </c>
      <c r="R291">
        <v>-1.1958025985193601E-3</v>
      </c>
      <c r="V291" s="46">
        <v>42410</v>
      </c>
      <c r="W291">
        <f t="shared" si="72"/>
        <v>0.33202052417362715</v>
      </c>
      <c r="X291">
        <f t="shared" si="73"/>
        <v>-8.2658268566688453E-2</v>
      </c>
      <c r="Y291">
        <f t="shared" si="74"/>
        <v>9.9317530678210586E-2</v>
      </c>
      <c r="Z291">
        <f t="shared" si="75"/>
        <v>-0.12668560635088622</v>
      </c>
      <c r="AA291">
        <f t="shared" si="76"/>
        <v>0.13427515871649898</v>
      </c>
      <c r="AB291">
        <f t="shared" si="77"/>
        <v>0.58040921972055992</v>
      </c>
      <c r="AC291">
        <f t="shared" si="78"/>
        <v>1.6737858518740545E-3</v>
      </c>
      <c r="AD291">
        <f t="shared" si="79"/>
        <v>-4.0930577209071672E-2</v>
      </c>
      <c r="AE291">
        <f t="shared" si="80"/>
        <v>-0.15697631051306515</v>
      </c>
      <c r="AF291">
        <f t="shared" si="81"/>
        <v>5.8896856236902106E-2</v>
      </c>
      <c r="AG291">
        <f t="shared" si="82"/>
        <v>-0.20739762219286528</v>
      </c>
      <c r="AH291">
        <f t="shared" si="83"/>
        <v>0.24071930151393484</v>
      </c>
      <c r="AI291">
        <f t="shared" si="84"/>
        <v>2.3658919640618281E-2</v>
      </c>
      <c r="AJ291">
        <f t="shared" si="85"/>
        <v>7.8982260600982679E-2</v>
      </c>
      <c r="AK291">
        <f t="shared" si="86"/>
        <v>-0.10055868378071331</v>
      </c>
      <c r="AL291">
        <f t="shared" si="87"/>
        <v>-0.10976343830012447</v>
      </c>
      <c r="AM291">
        <f t="shared" si="88"/>
        <v>-0.13038188656290262</v>
      </c>
    </row>
    <row r="292" spans="1:39" x14ac:dyDescent="0.2">
      <c r="A292" s="46">
        <v>42411</v>
      </c>
      <c r="B292">
        <v>-6.9320259078853297E-4</v>
      </c>
      <c r="C292">
        <v>-4.4128098919861497E-2</v>
      </c>
      <c r="D292">
        <v>-4.0239282874587803E-4</v>
      </c>
      <c r="E292">
        <v>-6.0463551578557803E-3</v>
      </c>
      <c r="F292">
        <v>-1.1804827010741301E-2</v>
      </c>
      <c r="G292">
        <v>2.7197838931426899E-2</v>
      </c>
      <c r="H292">
        <v>-2.9499147897760197E-4</v>
      </c>
      <c r="I292">
        <v>-1.16759009074245E-2</v>
      </c>
      <c r="J292">
        <v>-1.1771255108312799E-2</v>
      </c>
      <c r="K292">
        <v>-2.5540153492273201E-2</v>
      </c>
      <c r="L292">
        <v>-1.09999999999998E-2</v>
      </c>
      <c r="M292" cm="1">
        <f t="array" ref="M292">SUMPRODUCT(B292:K292,TRANSPOSE(Weight_1))</f>
        <v>1.3022862206864792E-3</v>
      </c>
      <c r="N292" cm="1">
        <f t="array" ref="N292">SUMPRODUCT(B292:K292,TRANSPOSE(Weight_2))</f>
        <v>-8.0865965753130625E-3</v>
      </c>
      <c r="O292">
        <f>SUMPRODUCT(B292:K292,Equally_Weight)</f>
        <v>-8.5159338563554204E-3</v>
      </c>
      <c r="P292">
        <v>-1.23012E-2</v>
      </c>
      <c r="Q292">
        <v>-1.2632999915405301E-2</v>
      </c>
      <c r="R292">
        <v>-1.2012698754338099E-2</v>
      </c>
      <c r="V292" s="46">
        <v>42411</v>
      </c>
      <c r="W292">
        <f t="shared" si="72"/>
        <v>0.33109716409528644</v>
      </c>
      <c r="X292">
        <f t="shared" si="73"/>
        <v>-0.12313881523469461</v>
      </c>
      <c r="Y292">
        <f t="shared" si="74"/>
        <v>9.8875173187350951E-2</v>
      </c>
      <c r="Z292">
        <f t="shared" si="75"/>
        <v>-0.13196597533935628</v>
      </c>
      <c r="AA292">
        <f t="shared" si="76"/>
        <v>0.12088523668526951</v>
      </c>
      <c r="AB292">
        <f t="shared" si="77"/>
        <v>0.62339293512426175</v>
      </c>
      <c r="AC292">
        <f t="shared" si="78"/>
        <v>1.3783006203325066E-3</v>
      </c>
      <c r="AD292">
        <f t="shared" si="79"/>
        <v>-5.2128576752919376E-2</v>
      </c>
      <c r="AE292">
        <f t="shared" si="80"/>
        <v>-0.16689975742436691</v>
      </c>
      <c r="AF292">
        <f t="shared" si="81"/>
        <v>3.1852467996126066E-2</v>
      </c>
      <c r="AG292">
        <f t="shared" si="82"/>
        <v>-0.21611624834874354</v>
      </c>
      <c r="AH292">
        <f t="shared" si="83"/>
        <v>0.24233507316403613</v>
      </c>
      <c r="AI292">
        <f t="shared" si="84"/>
        <v>1.5381002926763809E-2</v>
      </c>
      <c r="AJ292">
        <f t="shared" si="85"/>
        <v>6.979371903752396E-2</v>
      </c>
      <c r="AK292">
        <f t="shared" si="86"/>
        <v>-0.11162289129978997</v>
      </c>
      <c r="AL292">
        <f t="shared" si="87"/>
        <v>-0.12100979670876977</v>
      </c>
      <c r="AM292">
        <f t="shared" si="88"/>
        <v>-0.14082834699093827</v>
      </c>
    </row>
    <row r="293" spans="1:39" x14ac:dyDescent="0.2">
      <c r="A293" s="46">
        <v>42412</v>
      </c>
      <c r="B293">
        <v>7.5036710440379295E-4</v>
      </c>
      <c r="C293">
        <v>8.3286113125977598E-2</v>
      </c>
      <c r="D293">
        <v>1.6301240558680399E-2</v>
      </c>
      <c r="E293">
        <v>3.0950637718798399E-3</v>
      </c>
      <c r="F293">
        <v>1.4577927841272299E-2</v>
      </c>
      <c r="G293">
        <v>6.4705236009989699E-3</v>
      </c>
      <c r="H293">
        <v>1.18005653797248E-3</v>
      </c>
      <c r="I293">
        <v>2.1835649686665799E-2</v>
      </c>
      <c r="J293">
        <v>2.38229360745889E-2</v>
      </c>
      <c r="K293">
        <v>1.14248974754092E-2</v>
      </c>
      <c r="L293">
        <v>1.8200202224469102E-2</v>
      </c>
      <c r="M293" cm="1">
        <f t="array" ref="M293">SUMPRODUCT(B293:K293,TRANSPOSE(Weight_1))</f>
        <v>2.0289657909783567E-2</v>
      </c>
      <c r="N293" cm="1">
        <f t="array" ref="N293">SUMPRODUCT(B293:K293,TRANSPOSE(Weight_2))</f>
        <v>1.1916358608162337E-2</v>
      </c>
      <c r="O293">
        <f>SUMPRODUCT(B293:K293,Equally_Weight)</f>
        <v>1.8274477577784928E-2</v>
      </c>
      <c r="P293">
        <v>1.9518049999999999E-2</v>
      </c>
      <c r="Q293">
        <v>1.9624402217845099E-2</v>
      </c>
      <c r="R293">
        <v>1.19477159779426E-2</v>
      </c>
      <c r="V293" s="46">
        <v>42412</v>
      </c>
      <c r="W293">
        <f t="shared" si="72"/>
        <v>0.33209597561998883</v>
      </c>
      <c r="X293">
        <f t="shared" si="73"/>
        <v>-5.0108455404552554E-2</v>
      </c>
      <c r="Y293">
        <f t="shared" si="74"/>
        <v>0.11678820172943949</v>
      </c>
      <c r="Z293">
        <f t="shared" si="75"/>
        <v>-0.12927935467687002</v>
      </c>
      <c r="AA293">
        <f t="shared" si="76"/>
        <v>0.1372254207840149</v>
      </c>
      <c r="AB293">
        <f t="shared" si="77"/>
        <v>0.63389713742467824</v>
      </c>
      <c r="AC293">
        <f t="shared" si="78"/>
        <v>2.559983630963325E-3</v>
      </c>
      <c r="AD293">
        <f t="shared" si="79"/>
        <v>-3.1431188406894739E-2</v>
      </c>
      <c r="AE293">
        <f t="shared" si="80"/>
        <v>-0.14705286360176306</v>
      </c>
      <c r="AF293">
        <f t="shared" si="81"/>
        <v>4.3641276652729655E-2</v>
      </c>
      <c r="AG293">
        <f t="shared" si="82"/>
        <v>-0.20184940554821507</v>
      </c>
      <c r="AH293">
        <f t="shared" si="83"/>
        <v>0.26754162680786031</v>
      </c>
      <c r="AI293">
        <f t="shared" si="84"/>
        <v>2.7480647081554732E-2</v>
      </c>
      <c r="AJ293">
        <f t="shared" si="85"/>
        <v>8.9343640368930499E-2</v>
      </c>
      <c r="AK293">
        <f t="shared" si="86"/>
        <v>-9.4283502473323733E-2</v>
      </c>
      <c r="AL293">
        <f t="shared" si="87"/>
        <v>-0.10376013941383722</v>
      </c>
      <c r="AM293">
        <f t="shared" si="88"/>
        <v>-0.13056320810448652</v>
      </c>
    </row>
    <row r="294" spans="1:39" x14ac:dyDescent="0.2">
      <c r="A294" s="46">
        <v>42415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cm="1">
        <f t="array" ref="M294">SUMPRODUCT(B294:K294,TRANSPOSE(Weight_1))</f>
        <v>0</v>
      </c>
      <c r="N294" cm="1">
        <f t="array" ref="N294">SUMPRODUCT(B294:K294,TRANSPOSE(Weight_2))</f>
        <v>0</v>
      </c>
      <c r="O294">
        <f>SUMPRODUCT(B294:K294,Equally_Weight)</f>
        <v>0</v>
      </c>
      <c r="P294">
        <v>0</v>
      </c>
      <c r="Q294">
        <v>0</v>
      </c>
      <c r="R294">
        <v>1.1779743684617599E-2</v>
      </c>
      <c r="V294" s="46">
        <v>42415</v>
      </c>
      <c r="W294">
        <f t="shared" si="72"/>
        <v>0.33209597561998883</v>
      </c>
      <c r="X294">
        <f t="shared" si="73"/>
        <v>-5.0108455404552554E-2</v>
      </c>
      <c r="Y294">
        <f t="shared" si="74"/>
        <v>0.11678820172943949</v>
      </c>
      <c r="Z294">
        <f t="shared" si="75"/>
        <v>-0.12927935467687002</v>
      </c>
      <c r="AA294">
        <f t="shared" si="76"/>
        <v>0.1372254207840149</v>
      </c>
      <c r="AB294">
        <f t="shared" si="77"/>
        <v>0.63389713742467824</v>
      </c>
      <c r="AC294">
        <f t="shared" si="78"/>
        <v>2.559983630963325E-3</v>
      </c>
      <c r="AD294">
        <f t="shared" si="79"/>
        <v>-3.1431188406894739E-2</v>
      </c>
      <c r="AE294">
        <f t="shared" si="80"/>
        <v>-0.14705286360176306</v>
      </c>
      <c r="AF294">
        <f t="shared" si="81"/>
        <v>4.3641276652729655E-2</v>
      </c>
      <c r="AG294">
        <f t="shared" si="82"/>
        <v>-0.20184940554821507</v>
      </c>
      <c r="AH294">
        <f t="shared" si="83"/>
        <v>0.26754162680786031</v>
      </c>
      <c r="AI294">
        <f t="shared" si="84"/>
        <v>2.7480647081554732E-2</v>
      </c>
      <c r="AJ294">
        <f t="shared" si="85"/>
        <v>8.9343640368930499E-2</v>
      </c>
      <c r="AK294">
        <f t="shared" si="86"/>
        <v>-9.4283502473323733E-2</v>
      </c>
      <c r="AL294">
        <f t="shared" si="87"/>
        <v>-0.10376013941383722</v>
      </c>
      <c r="AM294">
        <f t="shared" si="88"/>
        <v>-0.12032146554598111</v>
      </c>
    </row>
    <row r="295" spans="1:39" x14ac:dyDescent="0.2">
      <c r="A295" s="46">
        <v>42416</v>
      </c>
      <c r="B295">
        <v>1.52074577052079E-2</v>
      </c>
      <c r="C295">
        <v>1.4959021788024199E-2</v>
      </c>
      <c r="D295">
        <v>1.8946973869788199E-2</v>
      </c>
      <c r="E295">
        <v>2.8194266772166101E-2</v>
      </c>
      <c r="F295">
        <v>2.5944510340332101E-3</v>
      </c>
      <c r="G295">
        <v>2.7648476344813901E-2</v>
      </c>
      <c r="H295">
        <v>4.9104351312851896E-3</v>
      </c>
      <c r="I295">
        <v>1.0197689566218301E-2</v>
      </c>
      <c r="J295">
        <v>3.8259561673525898E-3</v>
      </c>
      <c r="K295">
        <v>3.28901407812867E-2</v>
      </c>
      <c r="L295">
        <v>1.7543859649122601E-2</v>
      </c>
      <c r="M295" cm="1">
        <f t="array" ref="M295">SUMPRODUCT(B295:K295,TRANSPOSE(Weight_1))</f>
        <v>1.9120767684611135E-2</v>
      </c>
      <c r="N295" cm="1">
        <f t="array" ref="N295">SUMPRODUCT(B295:K295,TRANSPOSE(Weight_2))</f>
        <v>7.9155001346796587E-3</v>
      </c>
      <c r="O295">
        <f>SUMPRODUCT(B295:K295,Equally_Weight)</f>
        <v>1.5937486916017631E-2</v>
      </c>
      <c r="P295">
        <v>1.6516650000000001E-2</v>
      </c>
      <c r="Q295">
        <v>1.7277157082733401E-2</v>
      </c>
      <c r="R295">
        <v>1.0625282587302699E-2</v>
      </c>
      <c r="V295" s="46">
        <v>42416</v>
      </c>
      <c r="W295">
        <f t="shared" si="72"/>
        <v>0.35235376882850744</v>
      </c>
      <c r="X295">
        <f t="shared" si="73"/>
        <v>-3.5899007092689228E-2</v>
      </c>
      <c r="Y295">
        <f t="shared" si="74"/>
        <v>0.13794795860569509</v>
      </c>
      <c r="Z295">
        <f t="shared" si="75"/>
        <v>-0.10473002451859703</v>
      </c>
      <c r="AA295">
        <f t="shared" si="76"/>
        <v>0.14017589645289674</v>
      </c>
      <c r="AB295">
        <f t="shared" si="77"/>
        <v>0.6790719037786237</v>
      </c>
      <c r="AC295">
        <f t="shared" si="78"/>
        <v>7.4829893958054949E-3</v>
      </c>
      <c r="AD295">
        <f t="shared" si="79"/>
        <v>-2.1554024342747224E-2</v>
      </c>
      <c r="AE295">
        <f t="shared" si="80"/>
        <v>-0.14378952524483446</v>
      </c>
      <c r="AF295">
        <f t="shared" si="81"/>
        <v>7.7966785166999619E-2</v>
      </c>
      <c r="AG295">
        <f t="shared" si="82"/>
        <v>-0.18784676354028917</v>
      </c>
      <c r="AH295">
        <f t="shared" si="83"/>
        <v>0.2917779957846276</v>
      </c>
      <c r="AI295">
        <f t="shared" si="84"/>
        <v>3.5613670281909426E-2</v>
      </c>
      <c r="AJ295">
        <f t="shared" si="85"/>
        <v>0.10670504038435724</v>
      </c>
      <c r="AK295">
        <f t="shared" si="86"/>
        <v>-7.9324100084449789E-2</v>
      </c>
      <c r="AL295">
        <f t="shared" si="87"/>
        <v>-8.827566255868291E-2</v>
      </c>
      <c r="AM295">
        <f t="shared" si="88"/>
        <v>-0.11097463253142281</v>
      </c>
    </row>
    <row r="296" spans="1:39" x14ac:dyDescent="0.2">
      <c r="A296" s="46">
        <v>42417</v>
      </c>
      <c r="B296">
        <v>1.9968167552233799E-2</v>
      </c>
      <c r="C296">
        <v>7.1979355207341103E-3</v>
      </c>
      <c r="D296">
        <v>2.6032493335083701E-2</v>
      </c>
      <c r="E296">
        <v>1.5314720904678799E-2</v>
      </c>
      <c r="F296">
        <v>1.59211505417511E-3</v>
      </c>
      <c r="G296">
        <v>2.4947228188568701E-2</v>
      </c>
      <c r="H296">
        <v>1.7592312493945801E-3</v>
      </c>
      <c r="I296">
        <v>7.0079967300595803E-3</v>
      </c>
      <c r="J296">
        <v>1.32233741484584E-2</v>
      </c>
      <c r="K296">
        <v>2.7983325644171698E-2</v>
      </c>
      <c r="L296">
        <v>1.6265452179570601E-2</v>
      </c>
      <c r="M296" cm="1">
        <f t="array" ref="M296">SUMPRODUCT(B296:K296,TRANSPOSE(Weight_1))</f>
        <v>1.7073625578421334E-2</v>
      </c>
      <c r="N296" cm="1">
        <f t="array" ref="N296">SUMPRODUCT(B296:K296,TRANSPOSE(Weight_2))</f>
        <v>1.0063930982581489E-2</v>
      </c>
      <c r="O296">
        <f>SUMPRODUCT(B296:K296,Equally_Weight)</f>
        <v>1.450265883275585E-2</v>
      </c>
      <c r="P296">
        <v>1.6480439999999999E-2</v>
      </c>
      <c r="Q296">
        <v>1.69646558262939E-2</v>
      </c>
      <c r="R296">
        <v>1.6040106846322701E-2</v>
      </c>
      <c r="V296" s="46">
        <v>42417</v>
      </c>
      <c r="W296">
        <f t="shared" si="72"/>
        <v>0.3793577954743701</v>
      </c>
      <c r="X296">
        <f t="shared" si="73"/>
        <v>-2.8959470310266688E-2</v>
      </c>
      <c r="Y296">
        <f t="shared" si="74"/>
        <v>0.16757158125376992</v>
      </c>
      <c r="Z296">
        <f t="shared" si="75"/>
        <v>-9.1019214709760599E-2</v>
      </c>
      <c r="AA296">
        <f t="shared" si="76"/>
        <v>0.14199118766204699</v>
      </c>
      <c r="AB296">
        <f t="shared" si="77"/>
        <v>0.7209600937072036</v>
      </c>
      <c r="AC296">
        <f t="shared" si="78"/>
        <v>9.255384953984036E-3</v>
      </c>
      <c r="AD296">
        <f t="shared" si="79"/>
        <v>-1.4697078144801257E-2</v>
      </c>
      <c r="AE296">
        <f t="shared" si="80"/>
        <v>-0.13246753378731768</v>
      </c>
      <c r="AF296">
        <f t="shared" si="81"/>
        <v>0.10813188074992874</v>
      </c>
      <c r="AG296">
        <f t="shared" si="82"/>
        <v>-0.17463672391017027</v>
      </c>
      <c r="AH296">
        <f t="shared" si="83"/>
        <v>0.31383332961509791</v>
      </c>
      <c r="AI296">
        <f t="shared" si="84"/>
        <v>4.6036014784244461E-2</v>
      </c>
      <c r="AJ296">
        <f t="shared" si="85"/>
        <v>0.12275520601354284</v>
      </c>
      <c r="AK296">
        <f t="shared" si="86"/>
        <v>-6.4150956156445504E-2</v>
      </c>
      <c r="AL296">
        <f t="shared" si="87"/>
        <v>-7.2808572965535112E-2</v>
      </c>
      <c r="AM296">
        <f t="shared" si="88"/>
        <v>-9.6714570648135489E-2</v>
      </c>
    </row>
    <row r="297" spans="1:39" x14ac:dyDescent="0.2">
      <c r="A297" s="46">
        <v>42418</v>
      </c>
      <c r="B297">
        <v>-1.9754855412456099E-2</v>
      </c>
      <c r="C297">
        <v>-1.6334804219120199E-2</v>
      </c>
      <c r="D297">
        <v>-4.3876832272445798E-3</v>
      </c>
      <c r="E297">
        <v>-1.8956485518754201E-2</v>
      </c>
      <c r="F297">
        <v>1.232107825006E-2</v>
      </c>
      <c r="G297">
        <v>-1.7037962931854299E-2</v>
      </c>
      <c r="H297">
        <v>1.6975611384971001E-2</v>
      </c>
      <c r="I297">
        <v>1.02179341134012E-3</v>
      </c>
      <c r="J297">
        <v>4.6062193214981796E-3</v>
      </c>
      <c r="K297">
        <v>-9.3868137866474008E-3</v>
      </c>
      <c r="L297">
        <v>-9.6030729833540497E-4</v>
      </c>
      <c r="M297" cm="1">
        <f t="array" ref="M297">SUMPRODUCT(B297:K297,TRANSPOSE(Weight_1))</f>
        <v>-8.6358979736081386E-3</v>
      </c>
      <c r="N297" cm="1">
        <f t="array" ref="N297">SUMPRODUCT(B297:K297,TRANSPOSE(Weight_2))</f>
        <v>3.8017472102691379E-3</v>
      </c>
      <c r="O297">
        <f>SUMPRODUCT(B297:K297,Equally_Weight)</f>
        <v>-5.0933902728207492E-3</v>
      </c>
      <c r="P297">
        <v>-4.6657000000000001E-3</v>
      </c>
      <c r="Q297">
        <v>-4.5427342138087898E-3</v>
      </c>
      <c r="R297">
        <v>-5.2450269374215697E-4</v>
      </c>
      <c r="V297" s="46">
        <v>42418</v>
      </c>
      <c r="W297">
        <f t="shared" si="72"/>
        <v>0.35210878166272974</v>
      </c>
      <c r="X297">
        <f t="shared" si="73"/>
        <v>-4.4821227251579221E-2</v>
      </c>
      <c r="Y297">
        <f t="shared" si="74"/>
        <v>0.1624486470100952</v>
      </c>
      <c r="Z297">
        <f t="shared" si="75"/>
        <v>-0.10825029580294077</v>
      </c>
      <c r="AA297">
        <f t="shared" si="76"/>
        <v>0.15606175044611015</v>
      </c>
      <c r="AB297">
        <f t="shared" si="77"/>
        <v>0.69163843942341963</v>
      </c>
      <c r="AC297">
        <f t="shared" si="78"/>
        <v>2.638811215715231E-2</v>
      </c>
      <c r="AD297">
        <f t="shared" si="79"/>
        <v>-1.369030211107547E-2</v>
      </c>
      <c r="AE297">
        <f t="shared" si="80"/>
        <v>-0.12847148897942184</v>
      </c>
      <c r="AF297">
        <f t="shared" si="81"/>
        <v>9.7730053134281736E-2</v>
      </c>
      <c r="AG297">
        <f t="shared" si="82"/>
        <v>-0.17542932628797736</v>
      </c>
      <c r="AH297">
        <f t="shared" si="83"/>
        <v>0.30248719902621612</v>
      </c>
      <c r="AI297">
        <f t="shared" si="84"/>
        <v>5.0012779285291575E-2</v>
      </c>
      <c r="AJ297">
        <f t="shared" si="85"/>
        <v>0.11703657556847458</v>
      </c>
      <c r="AK297">
        <f t="shared" si="86"/>
        <v>-6.851734704030632E-2</v>
      </c>
      <c r="AL297">
        <f t="shared" si="87"/>
        <v>-7.7020557183874794E-2</v>
      </c>
      <c r="AM297">
        <f t="shared" si="88"/>
        <v>-9.7188346289048599E-2</v>
      </c>
    </row>
    <row r="298" spans="1:39" x14ac:dyDescent="0.2">
      <c r="A298" s="46">
        <v>42419</v>
      </c>
      <c r="B298">
        <v>6.4110263596741596E-3</v>
      </c>
      <c r="C298">
        <v>1.7293869820189599E-4</v>
      </c>
      <c r="D298">
        <v>-7.0895640195679501E-3</v>
      </c>
      <c r="E298">
        <v>-2.2855154258039001E-3</v>
      </c>
      <c r="F298">
        <v>-1.5701448540848999E-3</v>
      </c>
      <c r="G298">
        <v>1.8857189360119E-2</v>
      </c>
      <c r="H298">
        <v>6.4741804226842101E-3</v>
      </c>
      <c r="I298">
        <v>-2.1048716271955198E-3</v>
      </c>
      <c r="J298">
        <v>1.4519520137554699E-3</v>
      </c>
      <c r="K298">
        <v>7.5805811930711401E-3</v>
      </c>
      <c r="L298">
        <v>-1.6020506247997801E-3</v>
      </c>
      <c r="M298" cm="1">
        <f t="array" ref="M298">SUMPRODUCT(B298:K298,TRANSPOSE(Weight_1))</f>
        <v>5.371966262899929E-3</v>
      </c>
      <c r="N298" cm="1">
        <f t="array" ref="N298">SUMPRODUCT(B298:K298,TRANSPOSE(Weight_2))</f>
        <v>2.8973544929612955E-3</v>
      </c>
      <c r="O298">
        <f>SUMPRODUCT(B298:K298,Equally_Weight)</f>
        <v>2.7897772120853612E-3</v>
      </c>
      <c r="P298" s="1">
        <v>-2.5999999999999998E-5</v>
      </c>
      <c r="Q298" s="1">
        <v>-9.4768808025502693E-6</v>
      </c>
      <c r="R298">
        <v>-3.4596471678187599E-3</v>
      </c>
      <c r="V298" s="46">
        <v>42419</v>
      </c>
      <c r="W298">
        <f t="shared" si="72"/>
        <v>0.36077718670311643</v>
      </c>
      <c r="X298">
        <f t="shared" si="73"/>
        <v>-4.4656039878069986E-2</v>
      </c>
      <c r="Y298">
        <f t="shared" si="74"/>
        <v>0.15420739290765706</v>
      </c>
      <c r="Z298">
        <f t="shared" si="75"/>
        <v>-0.11028840350783919</v>
      </c>
      <c r="AA298">
        <f t="shared" si="76"/>
        <v>0.15424656603764286</v>
      </c>
      <c r="AB298">
        <f t="shared" si="77"/>
        <v>0.72353798580448325</v>
      </c>
      <c r="AC298">
        <f t="shared" si="78"/>
        <v>3.303313397895602E-2</v>
      </c>
      <c r="AD298">
        <f t="shared" si="79"/>
        <v>-1.5766357409789711E-2</v>
      </c>
      <c r="AE298">
        <f t="shared" si="80"/>
        <v>-0.12720607140280016</v>
      </c>
      <c r="AF298">
        <f t="shared" si="81"/>
        <v>0.10605148493014038</v>
      </c>
      <c r="AG298">
        <f t="shared" si="82"/>
        <v>-0.1767503302509893</v>
      </c>
      <c r="AH298">
        <f t="shared" si="83"/>
        <v>0.30948411631724393</v>
      </c>
      <c r="AI298">
        <f t="shared" si="84"/>
        <v>5.3055038529020715E-2</v>
      </c>
      <c r="AJ298">
        <f t="shared" si="85"/>
        <v>0.12015285875206128</v>
      </c>
      <c r="AK298">
        <f t="shared" si="86"/>
        <v>-6.854156558928326E-2</v>
      </c>
      <c r="AL298">
        <f t="shared" si="87"/>
        <v>-7.7029304150037614E-2</v>
      </c>
      <c r="AM298">
        <f t="shared" si="88"/>
        <v>-0.10031175606988352</v>
      </c>
    </row>
    <row r="299" spans="1:39" x14ac:dyDescent="0.2">
      <c r="A299" s="46">
        <v>42422</v>
      </c>
      <c r="B299">
        <v>9.6107277037964494E-3</v>
      </c>
      <c r="C299">
        <v>1.29712703576587E-2</v>
      </c>
      <c r="D299">
        <v>1.6016998166856498E-2</v>
      </c>
      <c r="E299">
        <v>8.7464882073784393E-3</v>
      </c>
      <c r="F299">
        <v>4.1288984678486901E-3</v>
      </c>
      <c r="G299">
        <v>4.5989856913700201E-2</v>
      </c>
      <c r="H299">
        <v>5.6641394972864996E-3</v>
      </c>
      <c r="I299">
        <v>7.9896905484524404E-3</v>
      </c>
      <c r="J299">
        <v>7.1728532584238698E-3</v>
      </c>
      <c r="K299">
        <v>-1.5672860620628E-3</v>
      </c>
      <c r="L299">
        <v>1.3157894736842E-2</v>
      </c>
      <c r="M299" cm="1">
        <f t="array" ref="M299">SUMPRODUCT(B299:K299,TRANSPOSE(Weight_1))</f>
        <v>2.3986066608687115E-2</v>
      </c>
      <c r="N299" cm="1">
        <f t="array" ref="N299">SUMPRODUCT(B299:K299,TRANSPOSE(Weight_2))</f>
        <v>6.1294205758652921E-3</v>
      </c>
      <c r="O299">
        <f>SUMPRODUCT(B299:K299,Equally_Weight)</f>
        <v>1.16723637059339E-2</v>
      </c>
      <c r="P299">
        <v>1.44542E-2</v>
      </c>
      <c r="Q299">
        <v>1.46371811143855E-2</v>
      </c>
      <c r="R299">
        <v>1.2904945487169601E-2</v>
      </c>
      <c r="V299" s="46">
        <v>42422</v>
      </c>
      <c r="W299">
        <f t="shared" si="72"/>
        <v>0.37385524571005835</v>
      </c>
      <c r="X299">
        <f t="shared" si="73"/>
        <v>-3.2264015086772013E-2</v>
      </c>
      <c r="Y299">
        <f t="shared" si="74"/>
        <v>0.17269433060403117</v>
      </c>
      <c r="Z299">
        <f t="shared" si="75"/>
        <v>-0.10250655152115262</v>
      </c>
      <c r="AA299">
        <f t="shared" si="76"/>
        <v>0.1590123329156754</v>
      </c>
      <c r="AB299">
        <f t="shared" si="77"/>
        <v>0.80280325115695872</v>
      </c>
      <c r="AC299">
        <f t="shared" si="78"/>
        <v>3.8884377755131982E-2</v>
      </c>
      <c r="AD299">
        <f t="shared" si="79"/>
        <v>-7.902635178117734E-3</v>
      </c>
      <c r="AE299">
        <f t="shared" si="80"/>
        <v>-0.12094564862812918</v>
      </c>
      <c r="AF299">
        <f t="shared" si="81"/>
        <v>0.10431798585388541</v>
      </c>
      <c r="AG299">
        <f t="shared" si="82"/>
        <v>-0.16591809775429189</v>
      </c>
      <c r="AH299">
        <f t="shared" si="83"/>
        <v>0.34089348955424703</v>
      </c>
      <c r="AI299">
        <f t="shared" si="84"/>
        <v>5.950965574969902E-2</v>
      </c>
      <c r="AJ299">
        <f t="shared" si="85"/>
        <v>0.13322769032565707</v>
      </c>
      <c r="AK299">
        <f t="shared" si="86"/>
        <v>-5.5078079086623766E-2</v>
      </c>
      <c r="AL299">
        <f t="shared" si="87"/>
        <v>-6.3519614911611288E-2</v>
      </c>
      <c r="AM299">
        <f t="shared" si="88"/>
        <v>-8.8701328326517892E-2</v>
      </c>
    </row>
    <row r="300" spans="1:39" x14ac:dyDescent="0.2">
      <c r="A300" s="46">
        <v>42423</v>
      </c>
      <c r="B300">
        <v>-1.6130594558029801E-2</v>
      </c>
      <c r="C300">
        <v>-4.1830230332944501E-2</v>
      </c>
      <c r="D300">
        <v>-2.7920270144031301E-2</v>
      </c>
      <c r="E300">
        <v>-2.2605322490962199E-2</v>
      </c>
      <c r="F300">
        <v>-8.6156548784172005E-3</v>
      </c>
      <c r="G300">
        <v>-1.17247498813114E-2</v>
      </c>
      <c r="H300">
        <v>-6.3960572018867401E-3</v>
      </c>
      <c r="I300">
        <v>-9.7018369878049092E-3</v>
      </c>
      <c r="J300">
        <v>-9.4704140311952997E-3</v>
      </c>
      <c r="K300">
        <v>-2.55887097332844E-2</v>
      </c>
      <c r="L300">
        <v>-9.5026924295217308E-3</v>
      </c>
      <c r="M300" cm="1">
        <f t="array" ref="M300">SUMPRODUCT(B300:K300,TRANSPOSE(Weight_1))</f>
        <v>-1.9204768980397025E-2</v>
      </c>
      <c r="N300" cm="1">
        <f t="array" ref="N300">SUMPRODUCT(B300:K300,TRANSPOSE(Weight_2))</f>
        <v>-1.0916850507631352E-2</v>
      </c>
      <c r="O300">
        <f>SUMPRODUCT(B300:K300,Equally_Weight)</f>
        <v>-1.7998384023986777E-2</v>
      </c>
      <c r="P300">
        <v>-1.2454399999999999E-2</v>
      </c>
      <c r="Q300">
        <v>-1.21678471268975E-2</v>
      </c>
      <c r="R300">
        <v>-1.11166737269097E-2</v>
      </c>
      <c r="V300" s="46">
        <v>42423</v>
      </c>
      <c r="W300">
        <f t="shared" si="72"/>
        <v>0.3516941437600869</v>
      </c>
      <c r="X300">
        <f t="shared" si="73"/>
        <v>-7.2744634237171257E-2</v>
      </c>
      <c r="Y300">
        <f t="shared" si="74"/>
        <v>0.13995238809719268</v>
      </c>
      <c r="Z300">
        <f t="shared" si="75"/>
        <v>-0.12279468035754271</v>
      </c>
      <c r="AA300">
        <f t="shared" si="76"/>
        <v>0.14902668265544472</v>
      </c>
      <c r="AB300">
        <f t="shared" si="77"/>
        <v>0.78166583395192824</v>
      </c>
      <c r="AC300">
        <f t="shared" si="78"/>
        <v>3.2239613848863646E-2</v>
      </c>
      <c r="AD300">
        <f t="shared" si="79"/>
        <v>-1.7527802087650479E-2</v>
      </c>
      <c r="AE300">
        <f t="shared" si="80"/>
        <v>-0.12927065729154463</v>
      </c>
      <c r="AF300">
        <f t="shared" si="81"/>
        <v>7.6059913460625017E-2</v>
      </c>
      <c r="AG300">
        <f t="shared" si="82"/>
        <v>-0.17384412153236328</v>
      </c>
      <c r="AH300">
        <f t="shared" si="83"/>
        <v>0.31514193986003924</v>
      </c>
      <c r="AI300">
        <f t="shared" si="84"/>
        <v>4.7943147226487515E-2</v>
      </c>
      <c r="AJ300">
        <f t="shared" si="85"/>
        <v>0.11283142316856032</v>
      </c>
      <c r="AK300">
        <f t="shared" si="86"/>
        <v>-6.6846514658447265E-2</v>
      </c>
      <c r="AL300">
        <f t="shared" si="87"/>
        <v>-7.4914565074704842E-2</v>
      </c>
      <c r="AM300">
        <f t="shared" si="88"/>
        <v>-9.8831938327278213E-2</v>
      </c>
    </row>
    <row r="301" spans="1:39" x14ac:dyDescent="0.2">
      <c r="A301" s="46">
        <v>42424</v>
      </c>
      <c r="B301">
        <v>5.0328967325696796E-3</v>
      </c>
      <c r="C301">
        <v>3.5629316282959002E-4</v>
      </c>
      <c r="D301">
        <v>3.51693313245071E-3</v>
      </c>
      <c r="E301">
        <v>1.48904629901296E-2</v>
      </c>
      <c r="F301">
        <v>3.7526230159143901E-3</v>
      </c>
      <c r="G301">
        <v>1.9893217728519301E-3</v>
      </c>
      <c r="H301">
        <v>8.4551005907775797E-3</v>
      </c>
      <c r="I301">
        <v>6.7234578924697504E-3</v>
      </c>
      <c r="J301">
        <v>2.21809143298501E-3</v>
      </c>
      <c r="K301">
        <v>2.5775361938338202E-3</v>
      </c>
      <c r="L301">
        <v>4.1573393028462302E-3</v>
      </c>
      <c r="M301" cm="1">
        <f t="array" ref="M301">SUMPRODUCT(B301:K301,TRANSPOSE(Weight_1))</f>
        <v>3.5028635992842231E-3</v>
      </c>
      <c r="N301" cm="1">
        <f t="array" ref="N301">SUMPRODUCT(B301:K301,TRANSPOSE(Weight_2))</f>
        <v>4.8077181274485421E-3</v>
      </c>
      <c r="O301">
        <f>SUMPRODUCT(B301:K301,Equally_Weight)</f>
        <v>4.9512716916812064E-3</v>
      </c>
      <c r="P301">
        <v>4.4397899999999999E-3</v>
      </c>
      <c r="Q301">
        <v>4.6380583689895599E-3</v>
      </c>
      <c r="R301">
        <v>-3.9008243006425302E-3</v>
      </c>
      <c r="V301" s="46">
        <v>42424</v>
      </c>
      <c r="W301">
        <f t="shared" si="72"/>
        <v>0.35849708079965059</v>
      </c>
      <c r="X301">
        <f t="shared" si="73"/>
        <v>-7.2414259490152899E-2</v>
      </c>
      <c r="Y301">
        <f t="shared" si="74"/>
        <v>0.14396152442030807</v>
      </c>
      <c r="Z301">
        <f t="shared" si="75"/>
        <v>-0.10973268701066186</v>
      </c>
      <c r="AA301">
        <f t="shared" si="76"/>
        <v>0.15333854663067736</v>
      </c>
      <c r="AB301">
        <f t="shared" si="77"/>
        <v>0.78521014058735528</v>
      </c>
      <c r="AC301">
        <f t="shared" si="78"/>
        <v>4.0967303617741146E-2</v>
      </c>
      <c r="AD301">
        <f t="shared" si="79"/>
        <v>-1.0922191634464617E-2</v>
      </c>
      <c r="AE301">
        <f t="shared" si="80"/>
        <v>-0.12733929999603433</v>
      </c>
      <c r="AF301">
        <f t="shared" si="81"/>
        <v>7.8833496834303407E-2</v>
      </c>
      <c r="AG301">
        <f t="shared" si="82"/>
        <v>-0.17040951122853232</v>
      </c>
      <c r="AH301">
        <f t="shared" si="83"/>
        <v>0.31974870268906708</v>
      </c>
      <c r="AI301">
        <f t="shared" si="84"/>
        <v>5.2981362491943962E-2</v>
      </c>
      <c r="AJ301">
        <f t="shared" si="85"/>
        <v>0.11834135389170819</v>
      </c>
      <c r="AK301">
        <f t="shared" si="86"/>
        <v>-6.2703509145762726E-2</v>
      </c>
      <c r="AL301">
        <f t="shared" si="87"/>
        <v>-7.0623964831219244E-2</v>
      </c>
      <c r="AM301">
        <f t="shared" si="88"/>
        <v>-0.10234723660121414</v>
      </c>
    </row>
    <row r="302" spans="1:39" x14ac:dyDescent="0.2">
      <c r="A302" s="46">
        <v>42425</v>
      </c>
      <c r="B302">
        <v>1.14023726241458E-2</v>
      </c>
      <c r="C302">
        <v>1.54969832139262E-2</v>
      </c>
      <c r="D302">
        <v>1.44083522913371E-2</v>
      </c>
      <c r="E302">
        <v>6.8682188526496503E-3</v>
      </c>
      <c r="F302">
        <v>5.7063717400742597E-3</v>
      </c>
      <c r="G302">
        <v>2.0035492577106201E-3</v>
      </c>
      <c r="H302">
        <v>1.3528891700565799E-2</v>
      </c>
      <c r="I302">
        <v>1.12580175983147E-2</v>
      </c>
      <c r="J302">
        <v>9.7687460216866404E-3</v>
      </c>
      <c r="K302">
        <v>1.2855671218442799E-2</v>
      </c>
      <c r="L302">
        <v>1.05095541401274E-2</v>
      </c>
      <c r="M302" cm="1">
        <f t="array" ref="M302">SUMPRODUCT(B302:K302,TRANSPOSE(Weight_1))</f>
        <v>7.3836631144444049E-3</v>
      </c>
      <c r="N302" cm="1">
        <f t="array" ref="N302">SUMPRODUCT(B302:K302,TRANSPOSE(Weight_2))</f>
        <v>1.0066888257235555E-2</v>
      </c>
      <c r="O302">
        <f>SUMPRODUCT(B302:K302,Equally_Weight)</f>
        <v>1.0329717451885358E-2</v>
      </c>
      <c r="P302">
        <v>1.1348280000000001E-2</v>
      </c>
      <c r="Q302">
        <v>1.1470970440288599E-2</v>
      </c>
      <c r="R302">
        <v>1.25171858811876E-2</v>
      </c>
      <c r="V302" s="46">
        <v>42425</v>
      </c>
      <c r="W302">
        <f t="shared" si="72"/>
        <v>0.37398717072374255</v>
      </c>
      <c r="X302">
        <f t="shared" si="73"/>
        <v>-5.8039478839994496E-2</v>
      </c>
      <c r="Y302">
        <f t="shared" si="74"/>
        <v>0.1604441250718911</v>
      </c>
      <c r="Z302">
        <f t="shared" si="75"/>
        <v>-0.10361813626769079</v>
      </c>
      <c r="AA302">
        <f t="shared" si="76"/>
        <v>0.15991992511990905</v>
      </c>
      <c r="AB302">
        <f t="shared" si="77"/>
        <v>0.78878689703938654</v>
      </c>
      <c r="AC302">
        <f t="shared" si="78"/>
        <v>5.5050437532215613E-2</v>
      </c>
      <c r="AD302">
        <f t="shared" si="79"/>
        <v>2.1286373821727267E-4</v>
      </c>
      <c r="AE302">
        <f t="shared" si="80"/>
        <v>-0.11881449925458831</v>
      </c>
      <c r="AF302">
        <f t="shared" si="81"/>
        <v>9.270262556904818E-2</v>
      </c>
      <c r="AG302">
        <f t="shared" si="82"/>
        <v>-0.16169088507265383</v>
      </c>
      <c r="AH302">
        <f t="shared" si="83"/>
        <v>0.32949328250544818</v>
      </c>
      <c r="AI302">
        <f t="shared" si="84"/>
        <v>6.3581608205101947E-2</v>
      </c>
      <c r="AJ302">
        <f t="shared" si="85"/>
        <v>0.12989350409216827</v>
      </c>
      <c r="AK302">
        <f t="shared" si="86"/>
        <v>-5.2066806124531406E-2</v>
      </c>
      <c r="AL302">
        <f t="shared" si="87"/>
        <v>-5.9963119803885467E-2</v>
      </c>
      <c r="AM302">
        <f t="shared" si="88"/>
        <v>-9.1111150104989713E-2</v>
      </c>
    </row>
    <row r="303" spans="1:39" x14ac:dyDescent="0.2">
      <c r="A303" s="46">
        <v>42426</v>
      </c>
      <c r="B303">
        <v>-5.8426730773448697E-3</v>
      </c>
      <c r="C303">
        <v>9.2964488679538795E-3</v>
      </c>
      <c r="D303">
        <v>-1.5355336682341E-2</v>
      </c>
      <c r="E303">
        <v>1.5499723669663E-3</v>
      </c>
      <c r="F303">
        <v>-1.76076763318133E-3</v>
      </c>
      <c r="G303">
        <v>1.44026031110966E-4</v>
      </c>
      <c r="H303">
        <v>-5.6402982844099203E-3</v>
      </c>
      <c r="I303">
        <v>-4.52859118162396E-3</v>
      </c>
      <c r="J303">
        <v>-2.9476184479235701E-3</v>
      </c>
      <c r="K303">
        <v>-1.23751031766914E-2</v>
      </c>
      <c r="L303">
        <v>-3.7819098644815601E-3</v>
      </c>
      <c r="M303" cm="1">
        <f t="array" ref="M303">SUMPRODUCT(B303:K303,TRANSPOSE(Weight_1))</f>
        <v>-1.809226153325806E-3</v>
      </c>
      <c r="N303" cm="1">
        <f t="array" ref="N303">SUMPRODUCT(B303:K303,TRANSPOSE(Weight_2))</f>
        <v>-4.1037107551239469E-3</v>
      </c>
      <c r="O303">
        <f>SUMPRODUCT(B303:K303,Equally_Weight)</f>
        <v>-3.7459941217484905E-3</v>
      </c>
      <c r="P303">
        <v>-1.8701E-3</v>
      </c>
      <c r="Q303">
        <v>-9.6680368347668E-4</v>
      </c>
      <c r="R303">
        <v>3.6681897161971999E-4</v>
      </c>
      <c r="V303" s="46">
        <v>42426</v>
      </c>
      <c r="W303">
        <f t="shared" si="72"/>
        <v>0.3659594128727377</v>
      </c>
      <c r="X303">
        <f t="shared" si="73"/>
        <v>-4.9282591019399358E-2</v>
      </c>
      <c r="Y303">
        <f t="shared" si="74"/>
        <v>0.14262511483036766</v>
      </c>
      <c r="Z303">
        <f t="shared" si="75"/>
        <v>-0.10222876914865597</v>
      </c>
      <c r="AA303">
        <f t="shared" si="76"/>
        <v>0.15787757565867588</v>
      </c>
      <c r="AB303">
        <f t="shared" si="77"/>
        <v>0.78904452891667032</v>
      </c>
      <c r="AC303">
        <f t="shared" si="78"/>
        <v>4.9099638359436648E-2</v>
      </c>
      <c r="AD303">
        <f t="shared" si="79"/>
        <v>-4.316691416254459E-3</v>
      </c>
      <c r="AE303">
        <f t="shared" si="80"/>
        <v>-0.1214118978926283</v>
      </c>
      <c r="AF303">
        <f t="shared" si="81"/>
        <v>7.9180317836189618E-2</v>
      </c>
      <c r="AG303">
        <f t="shared" si="82"/>
        <v>-0.16486129458388232</v>
      </c>
      <c r="AH303">
        <f t="shared" si="83"/>
        <v>0.32708792848806834</v>
      </c>
      <c r="AI303">
        <f t="shared" si="84"/>
        <v>5.9216976920558606E-2</v>
      </c>
      <c r="AJ303">
        <f t="shared" si="85"/>
        <v>0.1256609296676372</v>
      </c>
      <c r="AK303">
        <f t="shared" si="86"/>
        <v>-5.3839535990397924E-2</v>
      </c>
      <c r="AL303">
        <f t="shared" si="87"/>
        <v>-6.0871950922263052E-2</v>
      </c>
      <c r="AM303">
        <f t="shared" si="88"/>
        <v>-9.0777752431754566E-2</v>
      </c>
    </row>
    <row r="304" spans="1:39" x14ac:dyDescent="0.2">
      <c r="A304" s="46">
        <v>42429</v>
      </c>
      <c r="B304">
        <v>-1.0539986759969901E-2</v>
      </c>
      <c r="C304">
        <v>-2.15502134749215E-2</v>
      </c>
      <c r="D304">
        <v>-8.1870091202748095E-3</v>
      </c>
      <c r="E304">
        <v>-2.2700169961806702E-3</v>
      </c>
      <c r="F304">
        <v>-5.6840942671946204E-3</v>
      </c>
      <c r="G304">
        <v>-4.88079000203145E-3</v>
      </c>
      <c r="H304">
        <v>-5.3883411287940497E-3</v>
      </c>
      <c r="I304">
        <v>-8.8457384173282697E-3</v>
      </c>
      <c r="J304">
        <v>1.70557916254554E-2</v>
      </c>
      <c r="K304">
        <v>-5.1405176353801398E-3</v>
      </c>
      <c r="L304">
        <v>-6.6434672571971101E-3</v>
      </c>
      <c r="M304" cm="1">
        <f t="array" ref="M304">SUMPRODUCT(B304:K304,TRANSPOSE(Weight_1))</f>
        <v>-7.7463129040773798E-3</v>
      </c>
      <c r="N304" cm="1">
        <f t="array" ref="N304">SUMPRODUCT(B304:K304,TRANSPOSE(Weight_2))</f>
        <v>1.1422805247332376E-3</v>
      </c>
      <c r="O304">
        <f>SUMPRODUCT(B304:K304,Equally_Weight)</f>
        <v>-5.5430916176620005E-3</v>
      </c>
      <c r="P304">
        <v>-8.1209999999999997E-3</v>
      </c>
      <c r="Q304">
        <v>-7.5648362612369402E-3</v>
      </c>
      <c r="R304">
        <v>-4.6961343737736902E-3</v>
      </c>
      <c r="V304" s="46">
        <v>42429</v>
      </c>
      <c r="W304">
        <f t="shared" si="72"/>
        <v>0.3515622187464027</v>
      </c>
      <c r="X304">
        <f t="shared" si="73"/>
        <v>-6.9770754137255531E-2</v>
      </c>
      <c r="Y304">
        <f t="shared" si="74"/>
        <v>0.13327043259419646</v>
      </c>
      <c r="Z304">
        <f t="shared" si="75"/>
        <v>-0.10426672510137058</v>
      </c>
      <c r="AA304">
        <f t="shared" si="76"/>
        <v>0.15129609036876124</v>
      </c>
      <c r="AB304">
        <f t="shared" si="77"/>
        <v>0.78031257826674483</v>
      </c>
      <c r="AC304">
        <f t="shared" si="78"/>
        <v>4.3446731629861457E-2</v>
      </c>
      <c r="AD304">
        <f t="shared" si="79"/>
        <v>-1.3124245510486188E-2</v>
      </c>
      <c r="AE304">
        <f t="shared" si="80"/>
        <v>-0.10642688229848063</v>
      </c>
      <c r="AF304">
        <f t="shared" si="81"/>
        <v>7.3632772380597622E-2</v>
      </c>
      <c r="AG304">
        <f t="shared" si="82"/>
        <v>-0.17040951122853232</v>
      </c>
      <c r="AH304">
        <f t="shared" si="83"/>
        <v>0.31680789014277599</v>
      </c>
      <c r="AI304">
        <f t="shared" si="84"/>
        <v>6.0426899844761683E-2</v>
      </c>
      <c r="AJ304">
        <f t="shared" si="85"/>
        <v>0.11942128800406704</v>
      </c>
      <c r="AK304">
        <f t="shared" si="86"/>
        <v>-6.152330511861992E-2</v>
      </c>
      <c r="AL304">
        <f t="shared" si="87"/>
        <v>-6.7976300841871007E-2</v>
      </c>
      <c r="AM304">
        <f t="shared" si="88"/>
        <v>-9.5047582281959531E-2</v>
      </c>
    </row>
    <row r="305" spans="1:39" x14ac:dyDescent="0.2">
      <c r="A305" s="46">
        <v>42430</v>
      </c>
      <c r="B305">
        <v>3.4787113056223999E-2</v>
      </c>
      <c r="C305">
        <v>5.1509969911636103E-2</v>
      </c>
      <c r="D305">
        <v>3.3411958182946101E-2</v>
      </c>
      <c r="E305">
        <v>3.9714664989892901E-2</v>
      </c>
      <c r="F305">
        <v>1.43898940403384E-2</v>
      </c>
      <c r="G305">
        <v>4.7998185692154499E-2</v>
      </c>
      <c r="H305">
        <v>1.91047678291516E-2</v>
      </c>
      <c r="I305">
        <v>1.73390059552254E-2</v>
      </c>
      <c r="J305">
        <v>2.0645481927882001E-2</v>
      </c>
      <c r="K305">
        <v>3.69771059940813E-2</v>
      </c>
      <c r="L305">
        <v>2.2611464968152799E-2</v>
      </c>
      <c r="M305" cm="1">
        <f t="array" ref="M305">SUMPRODUCT(B305:K305,TRANSPOSE(Weight_1))</f>
        <v>3.8073148961134604E-2</v>
      </c>
      <c r="N305" cm="1">
        <f t="array" ref="N305">SUMPRODUCT(B305:K305,TRANSPOSE(Weight_2))</f>
        <v>2.2624063882186261E-2</v>
      </c>
      <c r="O305">
        <f>SUMPRODUCT(B305:K305,Equally_Weight)</f>
        <v>3.1587814757953234E-2</v>
      </c>
      <c r="P305">
        <v>2.3868790000000001E-2</v>
      </c>
      <c r="Q305">
        <v>2.3626989330835801E-2</v>
      </c>
      <c r="R305">
        <v>1.8188046562433301E-2</v>
      </c>
      <c r="V305" s="46">
        <v>42430</v>
      </c>
      <c r="W305">
        <f t="shared" si="72"/>
        <v>0.39857916645245495</v>
      </c>
      <c r="X305">
        <f t="shared" si="73"/>
        <v>-2.1854673671941605E-2</v>
      </c>
      <c r="Y305">
        <f t="shared" si="74"/>
        <v>0.17113521689800315</v>
      </c>
      <c r="Z305">
        <f t="shared" si="75"/>
        <v>-6.8692978168471863E-2</v>
      </c>
      <c r="AA305">
        <f t="shared" si="76"/>
        <v>0.1678631191182236</v>
      </c>
      <c r="AB305">
        <f t="shared" si="77"/>
        <v>0.86576435198847035</v>
      </c>
      <c r="AC305">
        <f t="shared" si="78"/>
        <v>6.338153917973699E-2</v>
      </c>
      <c r="AD305">
        <f t="shared" si="79"/>
        <v>3.9871990736750629E-3</v>
      </c>
      <c r="AE305">
        <f t="shared" si="80"/>
        <v>-8.7978634645732634E-2</v>
      </c>
      <c r="AF305">
        <f t="shared" si="81"/>
        <v>0.11333260520363431</v>
      </c>
      <c r="AG305">
        <f t="shared" si="82"/>
        <v>-0.15165125495376353</v>
      </c>
      <c r="AH305">
        <f t="shared" si="83"/>
        <v>0.36694291309737914</v>
      </c>
      <c r="AI305">
        <f t="shared" si="84"/>
        <v>8.441806576923816E-2</v>
      </c>
      <c r="AJ305">
        <f t="shared" si="85"/>
        <v>0.15478136028564871</v>
      </c>
      <c r="AK305">
        <f t="shared" si="86"/>
        <v>-3.9123001968602078E-2</v>
      </c>
      <c r="AL305">
        <f t="shared" si="87"/>
        <v>-4.5955386845775714E-2</v>
      </c>
      <c r="AM305">
        <f t="shared" si="88"/>
        <v>-7.8588265571717164E-2</v>
      </c>
    </row>
    <row r="306" spans="1:39" x14ac:dyDescent="0.2">
      <c r="A306" s="46">
        <v>42431</v>
      </c>
      <c r="B306">
        <v>-3.6245098876922502E-3</v>
      </c>
      <c r="C306">
        <v>9.4593994770037996E-3</v>
      </c>
      <c r="D306">
        <v>7.0366633986462803E-3</v>
      </c>
      <c r="E306">
        <v>2.1884380307690601E-3</v>
      </c>
      <c r="F306">
        <v>1.28255402068482E-2</v>
      </c>
      <c r="G306">
        <v>2.0206617672557901E-3</v>
      </c>
      <c r="H306">
        <v>-1.6789621043854499E-3</v>
      </c>
      <c r="I306">
        <v>-1.12772696424712E-3</v>
      </c>
      <c r="J306">
        <v>-1.53356732965626E-3</v>
      </c>
      <c r="K306">
        <v>1.0588689184038101E-2</v>
      </c>
      <c r="L306">
        <v>4.6714419184055098E-3</v>
      </c>
      <c r="M306" cm="1">
        <f t="array" ref="M306">SUMPRODUCT(B306:K306,TRANSPOSE(Weight_1))</f>
        <v>6.2419772612302554E-3</v>
      </c>
      <c r="N306" cm="1">
        <f t="array" ref="N306">SUMPRODUCT(B306:K306,TRANSPOSE(Weight_2))</f>
        <v>1.9627676315677632E-3</v>
      </c>
      <c r="O306">
        <f>SUMPRODUCT(B306:K306,Equally_Weight)</f>
        <v>3.6154625778580156E-3</v>
      </c>
      <c r="P306">
        <v>4.0943100000000003E-3</v>
      </c>
      <c r="Q306">
        <v>4.6071819981121599E-3</v>
      </c>
      <c r="R306">
        <v>8.1063409741575203E-3</v>
      </c>
      <c r="V306" s="46">
        <v>42431</v>
      </c>
      <c r="W306">
        <f t="shared" si="72"/>
        <v>0.39351000243492762</v>
      </c>
      <c r="X306">
        <f t="shared" si="73"/>
        <v>-1.2602006283640277E-2</v>
      </c>
      <c r="Y306">
        <f t="shared" si="74"/>
        <v>0.17937610121361502</v>
      </c>
      <c r="Z306">
        <f t="shared" si="75"/>
        <v>-6.6654870463573435E-2</v>
      </c>
      <c r="AA306">
        <f t="shared" si="76"/>
        <v>0.18284159450856952</v>
      </c>
      <c r="AB306">
        <f t="shared" si="77"/>
        <v>0.86953443068124225</v>
      </c>
      <c r="AC306">
        <f t="shared" si="78"/>
        <v>6.1596161872951249E-2</v>
      </c>
      <c r="AD306">
        <f t="shared" si="79"/>
        <v>2.8549756375206847E-3</v>
      </c>
      <c r="AE306">
        <f t="shared" si="80"/>
        <v>-8.9377280815588489E-2</v>
      </c>
      <c r="AF306">
        <f t="shared" si="81"/>
        <v>0.12512133811859094</v>
      </c>
      <c r="AG306">
        <f t="shared" si="82"/>
        <v>-0.14768824306472783</v>
      </c>
      <c r="AH306">
        <f t="shared" si="83"/>
        <v>0.37547533967833302</v>
      </c>
      <c r="AI306">
        <f t="shared" si="84"/>
        <v>8.6546526447817129E-2</v>
      </c>
      <c r="AJ306">
        <f t="shared" si="85"/>
        <v>0.15895642907936947</v>
      </c>
      <c r="AK306">
        <f t="shared" si="86"/>
        <v>-3.5188873666792242E-2</v>
      </c>
      <c r="AL306">
        <f t="shared" si="87"/>
        <v>-4.1559929678655738E-2</v>
      </c>
      <c r="AM306">
        <f t="shared" si="88"/>
        <v>-7.1118987874851602E-2</v>
      </c>
    </row>
    <row r="307" spans="1:39" x14ac:dyDescent="0.2">
      <c r="A307" s="46">
        <v>42432</v>
      </c>
      <c r="B307">
        <v>-1.06695973138851E-2</v>
      </c>
      <c r="C307">
        <v>3.34672016505521E-3</v>
      </c>
      <c r="D307">
        <v>-1.13313395042016E-2</v>
      </c>
      <c r="E307">
        <v>7.4439196053106499E-3</v>
      </c>
      <c r="F307">
        <v>-4.4129126044842801E-3</v>
      </c>
      <c r="G307">
        <v>-4.6880123322127201E-3</v>
      </c>
      <c r="H307">
        <v>-3.6434507292731899E-3</v>
      </c>
      <c r="I307">
        <v>-1.87965172581683E-4</v>
      </c>
      <c r="J307">
        <v>8.0450971834133901E-4</v>
      </c>
      <c r="K307">
        <v>1.54078921016709E-3</v>
      </c>
      <c r="L307">
        <v>5.2696838189709699E-3</v>
      </c>
      <c r="M307" cm="1">
        <f t="array" ref="M307">SUMPRODUCT(B307:K307,TRANSPOSE(Weight_1))</f>
        <v>-3.7651736223120154E-3</v>
      </c>
      <c r="N307" cm="1">
        <f t="array" ref="N307">SUMPRODUCT(B307:K307,TRANSPOSE(Weight_2))</f>
        <v>-2.7866953768342362E-3</v>
      </c>
      <c r="O307">
        <f>SUMPRODUCT(B307:K307,Equally_Weight)</f>
        <v>-2.1797338957764288E-3</v>
      </c>
      <c r="P307">
        <v>3.4987400000000002E-3</v>
      </c>
      <c r="Q307">
        <v>4.3580081976006798E-3</v>
      </c>
      <c r="R307">
        <v>6.4102564102563797E-3</v>
      </c>
      <c r="V307" s="46">
        <v>42432</v>
      </c>
      <c r="W307">
        <f t="shared" si="72"/>
        <v>0.37864181185607593</v>
      </c>
      <c r="X307">
        <f t="shared" si="73"/>
        <v>-9.2974615071346189E-3</v>
      </c>
      <c r="Y307">
        <f t="shared" si="74"/>
        <v>0.16601219020762192</v>
      </c>
      <c r="Z307">
        <f t="shared" si="75"/>
        <v>-5.9707124355296015E-2</v>
      </c>
      <c r="AA307">
        <f t="shared" si="76"/>
        <v>0.17762181792705434</v>
      </c>
      <c r="AB307">
        <f t="shared" si="77"/>
        <v>0.86077003021471232</v>
      </c>
      <c r="AC307">
        <f t="shared" si="78"/>
        <v>5.7728288562781671E-2</v>
      </c>
      <c r="AD307">
        <f t="shared" si="79"/>
        <v>2.6664738289505774E-3</v>
      </c>
      <c r="AE307">
        <f t="shared" si="80"/>
        <v>-8.86446759882622E-2</v>
      </c>
      <c r="AF307">
        <f t="shared" si="81"/>
        <v>0.12685491293649287</v>
      </c>
      <c r="AG307">
        <f t="shared" si="82"/>
        <v>-0.1431968295904873</v>
      </c>
      <c r="AH307">
        <f t="shared" si="83"/>
        <v>0.37029643621123554</v>
      </c>
      <c r="AI307">
        <f t="shared" si="84"/>
        <v>8.3518652265849536E-2</v>
      </c>
      <c r="AJ307">
        <f t="shared" si="85"/>
        <v>0.15643021246717725</v>
      </c>
      <c r="AK307">
        <f t="shared" si="86"/>
        <v>-3.1813250386645286E-2</v>
      </c>
      <c r="AL307">
        <f t="shared" si="87"/>
        <v>-3.738303999528636E-2</v>
      </c>
      <c r="AM307">
        <f t="shared" si="88"/>
        <v>-6.5164622412510975E-2</v>
      </c>
    </row>
    <row r="308" spans="1:39" x14ac:dyDescent="0.2">
      <c r="A308" s="46">
        <v>42433</v>
      </c>
      <c r="B308">
        <v>-1.87271026401569E-3</v>
      </c>
      <c r="C308">
        <v>1.5010043032790399E-3</v>
      </c>
      <c r="D308">
        <v>-6.1128358135114002E-3</v>
      </c>
      <c r="E308">
        <v>1.48768458675621E-2</v>
      </c>
      <c r="F308">
        <v>-1.5417611864523199E-3</v>
      </c>
      <c r="G308">
        <v>-4.0692923265800403E-3</v>
      </c>
      <c r="H308">
        <v>-1.4065453247343799E-3</v>
      </c>
      <c r="I308">
        <v>4.3291789984740703E-3</v>
      </c>
      <c r="J308">
        <v>8.2578552547039E-3</v>
      </c>
      <c r="K308">
        <v>-4.4614683820582901E-3</v>
      </c>
      <c r="L308">
        <v>4.3169904409496801E-3</v>
      </c>
      <c r="M308" cm="1">
        <f t="array" ref="M308">SUMPRODUCT(B308:K308,TRANSPOSE(Weight_1))</f>
        <v>-1.5756366498613659E-3</v>
      </c>
      <c r="N308" cm="1">
        <f t="array" ref="N308">SUMPRODUCT(B308:K308,TRANSPOSE(Weight_2))</f>
        <v>1.9875949577390279E-3</v>
      </c>
      <c r="O308">
        <f>SUMPRODUCT(B308:K308,Equally_Weight)</f>
        <v>9.5002711266669888E-4</v>
      </c>
      <c r="P308">
        <v>3.3058900000000001E-3</v>
      </c>
      <c r="Q308">
        <v>3.6129418315700101E-3</v>
      </c>
      <c r="R308">
        <v>6.1191545806062999E-3</v>
      </c>
      <c r="V308" s="46">
        <v>42433</v>
      </c>
      <c r="W308">
        <f t="shared" si="72"/>
        <v>0.37606001518461185</v>
      </c>
      <c r="X308">
        <f t="shared" si="73"/>
        <v>-7.8104127335874018E-3</v>
      </c>
      <c r="Y308">
        <f t="shared" si="74"/>
        <v>0.15888454913232986</v>
      </c>
      <c r="Z308">
        <f t="shared" si="75"/>
        <v>-4.5718532173963045E-2</v>
      </c>
      <c r="AA308">
        <f t="shared" si="76"/>
        <v>0.17580620631585497</v>
      </c>
      <c r="AB308">
        <f t="shared" si="77"/>
        <v>0.85319801300922937</v>
      </c>
      <c r="AC308">
        <f t="shared" si="78"/>
        <v>5.6240545783664331E-2</v>
      </c>
      <c r="AD308">
        <f t="shared" si="79"/>
        <v>7.0071964699249811E-3</v>
      </c>
      <c r="AE308">
        <f t="shared" si="80"/>
        <v>-8.1118835636969533E-2</v>
      </c>
      <c r="AF308">
        <f t="shared" si="81"/>
        <v>0.12182748537125976</v>
      </c>
      <c r="AG308">
        <f t="shared" si="82"/>
        <v>-0.13949801849405408</v>
      </c>
      <c r="AH308">
        <f t="shared" si="83"/>
        <v>0.36813734692516675</v>
      </c>
      <c r="AI308">
        <f t="shared" si="84"/>
        <v>8.5672248475709312E-2</v>
      </c>
      <c r="AJ308">
        <f t="shared" si="85"/>
        <v>0.15752885252292814</v>
      </c>
      <c r="AK308">
        <f t="shared" si="86"/>
        <v>-2.8612531492965942E-2</v>
      </c>
      <c r="AL308">
        <f t="shared" si="87"/>
        <v>-3.3905160912706567E-2</v>
      </c>
      <c r="AM308">
        <f t="shared" si="88"/>
        <v>-5.9444220229633693E-2</v>
      </c>
    </row>
    <row r="309" spans="1:39" x14ac:dyDescent="0.2">
      <c r="A309" s="46">
        <v>42436</v>
      </c>
      <c r="B309">
        <v>-2.3855801825554902E-2</v>
      </c>
      <c r="C309">
        <v>-1.8318761945073001E-3</v>
      </c>
      <c r="D309">
        <v>-1.9219582721480898E-2</v>
      </c>
      <c r="E309">
        <v>-1.10666908380802E-2</v>
      </c>
      <c r="F309">
        <v>7.7205277586298504E-3</v>
      </c>
      <c r="G309">
        <v>-2.1455691729276999E-2</v>
      </c>
      <c r="H309">
        <v>2.2536423697136999E-3</v>
      </c>
      <c r="I309">
        <v>3.1236668860767898E-3</v>
      </c>
      <c r="J309">
        <v>5.4359642919787898E-3</v>
      </c>
      <c r="K309">
        <v>2.7507290579443101E-2</v>
      </c>
      <c r="L309">
        <v>3.9914031317163003E-3</v>
      </c>
      <c r="M309" cm="1">
        <f t="array" ref="M309">SUMPRODUCT(B309:K309,TRANSPOSE(Weight_1))</f>
        <v>-1.1427973389923856E-2</v>
      </c>
      <c r="N309" cm="1">
        <f t="array" ref="N309">SUMPRODUCT(B309:K309,TRANSPOSE(Weight_2))</f>
        <v>1.4330318611536941E-3</v>
      </c>
      <c r="O309">
        <f>SUMPRODUCT(B309:K309,Equally_Weight)</f>
        <v>-3.1388551423058063E-3</v>
      </c>
      <c r="P309">
        <v>8.8500999999999999E-4</v>
      </c>
      <c r="Q309">
        <v>1.32066090681415E-3</v>
      </c>
      <c r="R309">
        <v>-2.5496878187103401E-4</v>
      </c>
      <c r="V309" s="46">
        <v>42436</v>
      </c>
      <c r="W309">
        <f t="shared" si="72"/>
        <v>0.34323300016229763</v>
      </c>
      <c r="X309">
        <f t="shared" si="73"/>
        <v>-9.6279812189388192E-3</v>
      </c>
      <c r="Y309">
        <f t="shared" si="74"/>
        <v>0.13661127167563492</v>
      </c>
      <c r="Z309">
        <f t="shared" si="75"/>
        <v>-5.6279270150903171E-2</v>
      </c>
      <c r="AA309">
        <f t="shared" si="76"/>
        <v>0.18488405077048586</v>
      </c>
      <c r="AB309">
        <f t="shared" si="77"/>
        <v>0.8134363677287948</v>
      </c>
      <c r="AC309">
        <f t="shared" si="78"/>
        <v>5.8620934230251942E-2</v>
      </c>
      <c r="AD309">
        <f t="shared" si="79"/>
        <v>1.0152751503579083E-2</v>
      </c>
      <c r="AE309">
        <f t="shared" si="80"/>
        <v>-7.6123830438920237E-2</v>
      </c>
      <c r="AF309">
        <f t="shared" si="81"/>
        <v>0.15268591999137304</v>
      </c>
      <c r="AG309">
        <f t="shared" si="82"/>
        <v>-0.13606340819022311</v>
      </c>
      <c r="AH309">
        <f t="shared" si="83"/>
        <v>0.35250230973074492</v>
      </c>
      <c r="AI309">
        <f t="shared" si="84"/>
        <v>8.7228051398545503E-2</v>
      </c>
      <c r="AJ309">
        <f t="shared" si="85"/>
        <v>0.15389553713181914</v>
      </c>
      <c r="AK309">
        <f t="shared" si="86"/>
        <v>-2.7752843869462529E-2</v>
      </c>
      <c r="AL309">
        <f t="shared" si="87"/>
        <v>-3.2629277226449038E-2</v>
      </c>
      <c r="AM309">
        <f t="shared" si="88"/>
        <v>-5.9684032591083458E-2</v>
      </c>
    </row>
    <row r="310" spans="1:39" x14ac:dyDescent="0.2">
      <c r="A310" s="46">
        <v>42437</v>
      </c>
      <c r="B310">
        <v>1.02418843491669E-3</v>
      </c>
      <c r="C310">
        <v>-1.9352701648216002E-2</v>
      </c>
      <c r="D310">
        <v>1.21497973163067E-2</v>
      </c>
      <c r="E310">
        <v>-8.2460071254584193E-3</v>
      </c>
      <c r="F310">
        <v>4.7882935717995503E-3</v>
      </c>
      <c r="G310">
        <v>-4.5131095992100301E-3</v>
      </c>
      <c r="H310">
        <v>-4.8718581123908802E-3</v>
      </c>
      <c r="I310">
        <v>-2.3042173670876302E-3</v>
      </c>
      <c r="J310">
        <v>-6.6320513325370803E-3</v>
      </c>
      <c r="K310">
        <v>-3.4591758246162998E-3</v>
      </c>
      <c r="L310">
        <v>-1.0091743119266101E-2</v>
      </c>
      <c r="M310" cm="1">
        <f t="array" ref="M310">SUMPRODUCT(B310:K310,TRANSPOSE(Weight_1))</f>
        <v>-1.7878480219403867E-3</v>
      </c>
      <c r="N310" cm="1">
        <f t="array" ref="N310">SUMPRODUCT(B310:K310,TRANSPOSE(Weight_2))</f>
        <v>-2.5213807175726091E-3</v>
      </c>
      <c r="O310">
        <f>SUMPRODUCT(B310:K310,Equally_Weight)</f>
        <v>-3.1416841686493402E-3</v>
      </c>
      <c r="P310">
        <v>-1.1240099999999999E-2</v>
      </c>
      <c r="Q310">
        <v>-1.2230959146699799E-2</v>
      </c>
      <c r="R310">
        <v>-8.6898104663386492E-3</v>
      </c>
      <c r="V310" s="46">
        <v>42437</v>
      </c>
      <c r="W310">
        <f t="shared" si="72"/>
        <v>0.34460872386646235</v>
      </c>
      <c r="X310">
        <f t="shared" si="73"/>
        <v>-2.8794355419150097E-2</v>
      </c>
      <c r="Y310">
        <f t="shared" si="74"/>
        <v>0.15042086825392342</v>
      </c>
      <c r="Z310">
        <f t="shared" si="75"/>
        <v>-6.4061198013681597E-2</v>
      </c>
      <c r="AA310">
        <f t="shared" si="76"/>
        <v>0.19055762345411797</v>
      </c>
      <c r="AB310">
        <f t="shared" si="77"/>
        <v>0.80525213065004131</v>
      </c>
      <c r="AC310">
        <f t="shared" si="78"/>
        <v>5.3463483243875398E-2</v>
      </c>
      <c r="AD310">
        <f t="shared" si="79"/>
        <v>7.8251399901532182E-3</v>
      </c>
      <c r="AE310">
        <f t="shared" si="80"/>
        <v>-8.2251024620357049E-2</v>
      </c>
      <c r="AF310">
        <f t="shared" si="81"/>
        <v>0.14869857672356335</v>
      </c>
      <c r="AG310">
        <f t="shared" si="82"/>
        <v>-0.1447820343461016</v>
      </c>
      <c r="AH310">
        <f t="shared" si="83"/>
        <v>0.35008424115162295</v>
      </c>
      <c r="AI310">
        <f t="shared" si="84"/>
        <v>8.4486735554145209E-2</v>
      </c>
      <c r="AJ310">
        <f t="shared" si="85"/>
        <v>0.15027036179053699</v>
      </c>
      <c r="AK310">
        <f t="shared" si="86"/>
        <v>-3.8680999129085403E-2</v>
      </c>
      <c r="AL310">
        <f t="shared" si="87"/>
        <v>-4.4461149016405854E-2</v>
      </c>
      <c r="AM310">
        <f t="shared" si="88"/>
        <v>-6.7855200126338833E-2</v>
      </c>
    </row>
    <row r="311" spans="1:39" x14ac:dyDescent="0.2">
      <c r="A311" s="46">
        <v>42438</v>
      </c>
      <c r="B311">
        <v>1.66495359128233E-2</v>
      </c>
      <c r="C311">
        <v>5.7843777767527804E-3</v>
      </c>
      <c r="D311">
        <v>2.3039898580473801E-2</v>
      </c>
      <c r="E311">
        <v>8.9103488866526504E-4</v>
      </c>
      <c r="F311">
        <v>-2.2873347428008502E-3</v>
      </c>
      <c r="G311">
        <v>-1.4101293126926799E-3</v>
      </c>
      <c r="H311">
        <v>5.8369031043725697E-3</v>
      </c>
      <c r="I311">
        <v>-6.8668179670872099E-4</v>
      </c>
      <c r="J311">
        <v>9.6516821596523902E-3</v>
      </c>
      <c r="K311">
        <v>-1.0866140797744299E-2</v>
      </c>
      <c r="L311">
        <v>5.2517763361137303E-3</v>
      </c>
      <c r="M311" cm="1">
        <f t="array" ref="M311">SUMPRODUCT(B311:K311,TRANSPOSE(Weight_1))</f>
        <v>4.2232692057445455E-3</v>
      </c>
      <c r="N311" cm="1">
        <f t="array" ref="N311">SUMPRODUCT(B311:K311,TRANSPOSE(Weight_2))</f>
        <v>5.9026140890351747E-3</v>
      </c>
      <c r="O311">
        <f>SUMPRODUCT(B311:K311,Equally_Weight)</f>
        <v>4.6603145772793567E-3</v>
      </c>
      <c r="P311">
        <v>5.0523900000000004E-3</v>
      </c>
      <c r="Q311">
        <v>5.0389210828021202E-3</v>
      </c>
      <c r="R311">
        <v>3.0182096557609299E-3</v>
      </c>
      <c r="V311" s="46">
        <v>42438</v>
      </c>
      <c r="W311">
        <f t="shared" si="72"/>
        <v>0.36699583510317257</v>
      </c>
      <c r="X311">
        <f t="shared" si="73"/>
        <v>-2.3176535071979809E-2</v>
      </c>
      <c r="Y311">
        <f t="shared" si="74"/>
        <v>0.17692644838335458</v>
      </c>
      <c r="Z311">
        <f t="shared" si="75"/>
        <v>-6.3227243887456264E-2</v>
      </c>
      <c r="AA311">
        <f t="shared" si="76"/>
        <v>0.18783441963868497</v>
      </c>
      <c r="AB311">
        <f t="shared" si="77"/>
        <v>0.8027064917038107</v>
      </c>
      <c r="AC311">
        <f t="shared" si="78"/>
        <v>5.9612447519564737E-2</v>
      </c>
      <c r="AD311">
        <f t="shared" si="79"/>
        <v>7.1330848122566071E-3</v>
      </c>
      <c r="AE311">
        <f t="shared" si="80"/>
        <v>-7.3393203207646085E-2</v>
      </c>
      <c r="AF311">
        <f t="shared" si="81"/>
        <v>0.13621665625471668</v>
      </c>
      <c r="AG311">
        <f t="shared" si="82"/>
        <v>-0.14029062087186117</v>
      </c>
      <c r="AH311">
        <f t="shared" si="83"/>
        <v>0.35578601035243951</v>
      </c>
      <c r="AI311">
        <f t="shared" si="84"/>
        <v>9.0888042238798983E-2</v>
      </c>
      <c r="AJ311">
        <f t="shared" si="85"/>
        <v>0.15563098352540194</v>
      </c>
      <c r="AK311">
        <f t="shared" si="86"/>
        <v>-3.3824040622275287E-2</v>
      </c>
      <c r="AL311">
        <f t="shared" si="87"/>
        <v>-3.9646264154748145E-2</v>
      </c>
      <c r="AM311">
        <f t="shared" si="88"/>
        <v>-6.5041791690792827E-2</v>
      </c>
    </row>
    <row r="312" spans="1:39" x14ac:dyDescent="0.2">
      <c r="A312" s="46">
        <v>42439</v>
      </c>
      <c r="B312">
        <v>9.3188817577478603E-3</v>
      </c>
      <c r="C312">
        <v>-8.6264441591784504E-3</v>
      </c>
      <c r="D312">
        <v>-1.49509884011014E-2</v>
      </c>
      <c r="E312">
        <v>4.9432670402582701E-4</v>
      </c>
      <c r="F312">
        <v>-3.8212641029367002E-4</v>
      </c>
      <c r="G312">
        <v>-9.6515998287649498E-4</v>
      </c>
      <c r="H312">
        <v>2.8080073930374298E-3</v>
      </c>
      <c r="I312">
        <v>-1.2495294836311001E-3</v>
      </c>
      <c r="J312">
        <v>-3.6657065171138399E-3</v>
      </c>
      <c r="K312">
        <v>-9.15479240546801E-3</v>
      </c>
      <c r="L312">
        <v>9.2194222495400803E-4</v>
      </c>
      <c r="M312" cm="1">
        <f t="array" ref="M312">SUMPRODUCT(B312:K312,TRANSPOSE(Weight_1))</f>
        <v>-4.4251484271398342E-3</v>
      </c>
      <c r="N312" cm="1">
        <f t="array" ref="N312">SUMPRODUCT(B312:K312,TRANSPOSE(Weight_2))</f>
        <v>2.9219109116377967E-4</v>
      </c>
      <c r="O312">
        <f>SUMPRODUCT(B312:K312,Equally_Weight)</f>
        <v>-2.6373531504851853E-3</v>
      </c>
      <c r="P312">
        <v>1.5579999999999999E-4</v>
      </c>
      <c r="Q312">
        <v>-2.9112492180394202E-4</v>
      </c>
      <c r="R312">
        <v>-8.63325555062077E-4</v>
      </c>
      <c r="V312" s="46">
        <v>42439</v>
      </c>
      <c r="W312">
        <f t="shared" si="72"/>
        <v>0.37973470765383288</v>
      </c>
      <c r="X312">
        <f t="shared" si="73"/>
        <v>-3.1603048145556589E-2</v>
      </c>
      <c r="Y312">
        <f t="shared" si="74"/>
        <v>0.15933023470462548</v>
      </c>
      <c r="Z312">
        <f t="shared" si="75"/>
        <v>-6.2764172098505933E-2</v>
      </c>
      <c r="AA312">
        <f t="shared" si="76"/>
        <v>0.18738051673588507</v>
      </c>
      <c r="AB312">
        <f t="shared" si="77"/>
        <v>0.80096659153714644</v>
      </c>
      <c r="AC312">
        <f t="shared" si="78"/>
        <v>6.258784710595422E-2</v>
      </c>
      <c r="AD312">
        <f t="shared" si="79"/>
        <v>5.8746423288433824E-3</v>
      </c>
      <c r="AE312">
        <f t="shared" si="80"/>
        <v>-7.6789871781449803E-2</v>
      </c>
      <c r="AF312">
        <f t="shared" si="81"/>
        <v>0.12581482863906968</v>
      </c>
      <c r="AG312">
        <f t="shared" si="82"/>
        <v>-0.13949801849405397</v>
      </c>
      <c r="AH312">
        <f t="shared" si="83"/>
        <v>0.3497864560211903</v>
      </c>
      <c r="AI312">
        <f t="shared" si="84"/>
        <v>9.1206790006198135E-2</v>
      </c>
      <c r="AJ312">
        <f t="shared" si="85"/>
        <v>0.15258317651020303</v>
      </c>
      <c r="AK312">
        <f t="shared" si="86"/>
        <v>-3.3673510407804308E-2</v>
      </c>
      <c r="AL312">
        <f t="shared" si="87"/>
        <v>-3.9925847061000219E-2</v>
      </c>
      <c r="AM312">
        <f t="shared" si="88"/>
        <v>-6.5848965004941196E-2</v>
      </c>
    </row>
    <row r="313" spans="1:39" x14ac:dyDescent="0.2">
      <c r="A313" s="46">
        <v>42440</v>
      </c>
      <c r="B313">
        <v>1.7345715480649102E-2</v>
      </c>
      <c r="C313">
        <v>1.24551249943489E-2</v>
      </c>
      <c r="D313">
        <v>1.9596627732890001E-2</v>
      </c>
      <c r="E313">
        <v>1.0774122708128799E-2</v>
      </c>
      <c r="F313">
        <v>4.0136812174866804E-3</v>
      </c>
      <c r="G313">
        <v>1.9107925528656301E-2</v>
      </c>
      <c r="H313">
        <v>5.3201047693722803E-3</v>
      </c>
      <c r="I313">
        <v>1.2446268820775999E-2</v>
      </c>
      <c r="J313">
        <v>1.46443431741629E-2</v>
      </c>
      <c r="K313">
        <v>3.0806220797918699E-4</v>
      </c>
      <c r="L313">
        <v>1.4123426466072999E-2</v>
      </c>
      <c r="M313" cm="1">
        <f t="array" ref="M313">SUMPRODUCT(B313:K313,TRANSPOSE(Weight_1))</f>
        <v>1.4464461160850052E-2</v>
      </c>
      <c r="N313" cm="1">
        <f t="array" ref="N313">SUMPRODUCT(B313:K313,TRANSPOSE(Weight_2))</f>
        <v>9.784281494568569E-3</v>
      </c>
      <c r="O313">
        <f>SUMPRODUCT(B313:K313,Equally_Weight)</f>
        <v>1.1601197663445017E-2</v>
      </c>
      <c r="P313">
        <v>1.63955E-2</v>
      </c>
      <c r="Q313">
        <v>1.6911161708935401E-2</v>
      </c>
      <c r="R313">
        <v>1.8208116010995E-2</v>
      </c>
      <c r="V313" s="46">
        <v>42440</v>
      </c>
      <c r="W313">
        <f t="shared" si="72"/>
        <v>0.40366719333157275</v>
      </c>
      <c r="X313">
        <f t="shared" si="73"/>
        <v>-1.9541543066062927E-2</v>
      </c>
      <c r="Y313">
        <f t="shared" si="74"/>
        <v>0.18204919773361605</v>
      </c>
      <c r="Z313">
        <f t="shared" si="75"/>
        <v>-5.2666278282240575E-2</v>
      </c>
      <c r="AA313">
        <f t="shared" si="76"/>
        <v>0.19214628361391761</v>
      </c>
      <c r="AB313">
        <f t="shared" si="77"/>
        <v>0.83537932704783624</v>
      </c>
      <c r="AC313">
        <f t="shared" si="78"/>
        <v>6.8240925779219586E-2</v>
      </c>
      <c r="AD313">
        <f t="shared" si="79"/>
        <v>1.8394028527270123E-2</v>
      </c>
      <c r="AE313">
        <f t="shared" si="80"/>
        <v>-6.3270065841954382E-2</v>
      </c>
      <c r="AF313">
        <f t="shared" si="81"/>
        <v>0.12616164964095589</v>
      </c>
      <c r="AG313">
        <f t="shared" si="82"/>
        <v>-0.12734478203434463</v>
      </c>
      <c r="AH313">
        <f t="shared" si="83"/>
        <v>0.36931038978975006</v>
      </c>
      <c r="AI313">
        <f t="shared" si="84"/>
        <v>0.10188346440840323</v>
      </c>
      <c r="AJ313">
        <f t="shared" si="85"/>
        <v>0.16595452176445913</v>
      </c>
      <c r="AK313">
        <f t="shared" si="86"/>
        <v>-1.7830104447695505E-2</v>
      </c>
      <c r="AL313">
        <f t="shared" si="87"/>
        <v>-2.3689877808079518E-2</v>
      </c>
      <c r="AM313">
        <f t="shared" si="88"/>
        <v>-4.883983458796004E-2</v>
      </c>
    </row>
    <row r="314" spans="1:39" x14ac:dyDescent="0.2">
      <c r="A314" s="46">
        <v>42443</v>
      </c>
      <c r="B314">
        <v>7.2093051839772198E-3</v>
      </c>
      <c r="C314">
        <v>-3.7074411263523501E-3</v>
      </c>
      <c r="D314">
        <v>1.88420757660723E-3</v>
      </c>
      <c r="E314">
        <v>2.5423553013217402E-3</v>
      </c>
      <c r="F314">
        <v>1.9064091091247599E-4</v>
      </c>
      <c r="G314">
        <v>6.60102502118942E-3</v>
      </c>
      <c r="H314">
        <v>-4.6412716327759402E-4</v>
      </c>
      <c r="I314">
        <v>-4.3254275933057802E-4</v>
      </c>
      <c r="J314">
        <v>-6.6121060514635604E-3</v>
      </c>
      <c r="K314">
        <v>-1.2931063472612501E-2</v>
      </c>
      <c r="L314">
        <v>-1.5137753557373701E-3</v>
      </c>
      <c r="M314" cm="1">
        <f t="array" ref="M314">SUMPRODUCT(B314:K314,TRANSPOSE(Weight_1))</f>
        <v>2.6233210414285408E-3</v>
      </c>
      <c r="N314" cm="1">
        <f t="array" ref="N314">SUMPRODUCT(B314:K314,TRANSPOSE(Weight_2))</f>
        <v>-1.7311864543012793E-3</v>
      </c>
      <c r="O314">
        <f>SUMPRODUCT(B314:K314,Equally_Weight)</f>
        <v>-5.7197465790284976E-4</v>
      </c>
      <c r="P314">
        <v>-1.261E-3</v>
      </c>
      <c r="Q314">
        <v>-1.44101224199388E-3</v>
      </c>
      <c r="R314">
        <v>8.1787267013888598E-4</v>
      </c>
      <c r="V314" s="46">
        <v>42443</v>
      </c>
      <c r="W314">
        <f t="shared" si="72"/>
        <v>0.41378665850503671</v>
      </c>
      <c r="X314">
        <f t="shared" si="73"/>
        <v>-2.3176535071979809E-2</v>
      </c>
      <c r="Y314">
        <f t="shared" si="74"/>
        <v>0.18427642378790821</v>
      </c>
      <c r="Z314">
        <f t="shared" si="75"/>
        <v>-5.0257819372710566E-2</v>
      </c>
      <c r="AA314">
        <f t="shared" si="76"/>
        <v>0.19237355546736667</v>
      </c>
      <c r="AB314">
        <f t="shared" si="77"/>
        <v>0.84749471190905279</v>
      </c>
      <c r="AC314">
        <f t="shared" si="78"/>
        <v>6.7745126148640589E-2</v>
      </c>
      <c r="AD314">
        <f t="shared" si="79"/>
        <v>1.7953529564085136E-2</v>
      </c>
      <c r="AE314">
        <f t="shared" si="80"/>
        <v>-6.9463823508187805E-2</v>
      </c>
      <c r="AF314">
        <f t="shared" si="81"/>
        <v>0.11159918186902673</v>
      </c>
      <c r="AG314">
        <f t="shared" si="82"/>
        <v>-0.12866578599735667</v>
      </c>
      <c r="AH314">
        <f t="shared" si="83"/>
        <v>0.3729025305475322</v>
      </c>
      <c r="AI314">
        <f t="shared" si="84"/>
        <v>9.9975898680600972E-2</v>
      </c>
      <c r="AJ314">
        <f t="shared" si="85"/>
        <v>0.1652876253257427</v>
      </c>
      <c r="AK314">
        <f t="shared" si="86"/>
        <v>-1.9068620685986915E-2</v>
      </c>
      <c r="AL314">
        <f t="shared" si="87"/>
        <v>-2.5096752646140641E-2</v>
      </c>
      <c r="AM314">
        <f t="shared" si="88"/>
        <v>-4.8061906683744771E-2</v>
      </c>
    </row>
    <row r="315" spans="1:39" x14ac:dyDescent="0.2">
      <c r="A315" s="46">
        <v>42444</v>
      </c>
      <c r="B315">
        <v>4.3988202993627801E-4</v>
      </c>
      <c r="C315">
        <v>1.3532244540577199E-3</v>
      </c>
      <c r="D315">
        <v>7.8991479480412501E-3</v>
      </c>
      <c r="E315">
        <v>2.0093688471253E-2</v>
      </c>
      <c r="F315">
        <v>2.4738288186412199E-3</v>
      </c>
      <c r="G315">
        <v>6.3659145842058697E-3</v>
      </c>
      <c r="H315">
        <v>9.2884638904933104E-4</v>
      </c>
      <c r="I315">
        <v>3.70798439789843E-3</v>
      </c>
      <c r="J315">
        <v>4.86682414715367E-3</v>
      </c>
      <c r="K315">
        <v>-6.8621328620940203E-3</v>
      </c>
      <c r="L315">
        <v>-7.5803517283201602E-3</v>
      </c>
      <c r="M315" cm="1">
        <f t="array" ref="M315">SUMPRODUCT(B315:K315,TRANSPOSE(Weight_1))</f>
        <v>6.3159308181149464E-3</v>
      </c>
      <c r="N315" cm="1">
        <f t="array" ref="N315">SUMPRODUCT(B315:K315,TRANSPOSE(Weight_2))</f>
        <v>2.6625060435661999E-3</v>
      </c>
      <c r="O315">
        <f>SUMPRODUCT(B315:K315,Equally_Weight)</f>
        <v>4.1267208378142741E-3</v>
      </c>
      <c r="P315">
        <v>-1.8369E-3</v>
      </c>
      <c r="Q315">
        <v>-2.6173476282099701E-3</v>
      </c>
      <c r="R315">
        <v>-5.1244239631336097E-3</v>
      </c>
      <c r="V315" s="46">
        <v>42444</v>
      </c>
      <c r="W315">
        <f t="shared" si="72"/>
        <v>0.41440855785027675</v>
      </c>
      <c r="X315">
        <f t="shared" si="73"/>
        <v>-2.1854673671941827E-2</v>
      </c>
      <c r="Y315">
        <f t="shared" si="74"/>
        <v>0.19363119847078614</v>
      </c>
      <c r="Z315">
        <f t="shared" si="75"/>
        <v>-3.1173995867177284E-2</v>
      </c>
      <c r="AA315">
        <f t="shared" si="76"/>
        <v>0.19532328353146755</v>
      </c>
      <c r="AB315">
        <f t="shared" si="77"/>
        <v>0.85925570543983776</v>
      </c>
      <c r="AC315">
        <f t="shared" si="78"/>
        <v>6.8736897353488757E-2</v>
      </c>
      <c r="AD315">
        <f t="shared" si="79"/>
        <v>2.1728085369494332E-2</v>
      </c>
      <c r="AE315">
        <f t="shared" si="80"/>
        <v>-6.4935067574637406E-2</v>
      </c>
      <c r="AF315">
        <f t="shared" si="81"/>
        <v>0.10397124059364637</v>
      </c>
      <c r="AG315">
        <f t="shared" si="82"/>
        <v>-0.13527080581241613</v>
      </c>
      <c r="AH315">
        <f t="shared" si="83"/>
        <v>0.38157368795048519</v>
      </c>
      <c r="AI315">
        <f t="shared" si="84"/>
        <v>0.10290459115861506</v>
      </c>
      <c r="AJ315">
        <f t="shared" si="85"/>
        <v>0.17009644205122143</v>
      </c>
      <c r="AK315">
        <f t="shared" si="86"/>
        <v>-2.0870493536648826E-2</v>
      </c>
      <c r="AL315">
        <f t="shared" si="87"/>
        <v>-2.7648413348336454E-2</v>
      </c>
      <c r="AM315">
        <f t="shared" si="88"/>
        <v>-5.2940041060554277E-2</v>
      </c>
    </row>
    <row r="316" spans="1:39" x14ac:dyDescent="0.2">
      <c r="A316" s="46">
        <v>42445</v>
      </c>
      <c r="B316">
        <v>9.0464286623308503E-3</v>
      </c>
      <c r="C316">
        <v>-4.72977384036699E-3</v>
      </c>
      <c r="D316">
        <v>1.41817100334893E-2</v>
      </c>
      <c r="E316">
        <v>1.32911170340073E-2</v>
      </c>
      <c r="F316">
        <v>1.0252683724779299E-2</v>
      </c>
      <c r="G316">
        <v>-4.76586583986116E-3</v>
      </c>
      <c r="H316">
        <v>-3.2481064041625001E-3</v>
      </c>
      <c r="I316">
        <v>2.95566619388965E-3</v>
      </c>
      <c r="J316">
        <v>-4.0597727222832997E-3</v>
      </c>
      <c r="K316">
        <v>-1.63316692377646E-2</v>
      </c>
      <c r="L316">
        <v>7.02719217842973E-3</v>
      </c>
      <c r="M316" cm="1">
        <f t="array" ref="M316">SUMPRODUCT(B316:K316,TRANSPOSE(Weight_1))</f>
        <v>3.4511868080099638E-3</v>
      </c>
      <c r="N316" cm="1">
        <f t="array" ref="N316">SUMPRODUCT(B316:K316,TRANSPOSE(Weight_2))</f>
        <v>1.0612555661240119E-3</v>
      </c>
      <c r="O316">
        <f>SUMPRODUCT(B316:K316,Equally_Weight)</f>
        <v>1.6592417604057849E-3</v>
      </c>
      <c r="P316">
        <v>5.6003499999999996E-3</v>
      </c>
      <c r="Q316">
        <v>6.1650045131997899E-3</v>
      </c>
      <c r="R316">
        <v>1.42666567850002E-3</v>
      </c>
      <c r="V316" s="46">
        <v>42445</v>
      </c>
      <c r="W316">
        <f t="shared" si="72"/>
        <v>0.42720390396825958</v>
      </c>
      <c r="X316">
        <f t="shared" si="73"/>
        <v>-2.6481079848485467E-2</v>
      </c>
      <c r="Y316">
        <f t="shared" si="74"/>
        <v>0.21055893001442527</v>
      </c>
      <c r="Z316">
        <f t="shared" si="75"/>
        <v>-1.8297216060658261E-2</v>
      </c>
      <c r="AA316">
        <f t="shared" si="76"/>
        <v>0.20757855510638046</v>
      </c>
      <c r="AB316">
        <f t="shared" si="77"/>
        <v>0.85039474218571498</v>
      </c>
      <c r="AC316">
        <f t="shared" si="78"/>
        <v>6.5265526192830103E-2</v>
      </c>
      <c r="AD316">
        <f t="shared" si="79"/>
        <v>2.4747972530768436E-2</v>
      </c>
      <c r="AE316">
        <f t="shared" si="80"/>
        <v>-6.8731218680861628E-2</v>
      </c>
      <c r="AF316">
        <f t="shared" si="81"/>
        <v>8.5941547444266186E-2</v>
      </c>
      <c r="AG316">
        <f t="shared" si="82"/>
        <v>-0.12919418758256129</v>
      </c>
      <c r="AH316">
        <f t="shared" si="83"/>
        <v>0.38634175683663363</v>
      </c>
      <c r="AI316">
        <f t="shared" si="84"/>
        <v>0.10407505479488588</v>
      </c>
      <c r="AJ316">
        <f t="shared" si="85"/>
        <v>0.17203791493157494</v>
      </c>
      <c r="AK316">
        <f t="shared" si="86"/>
        <v>-1.5387025605126836E-2</v>
      </c>
      <c r="AL316">
        <f t="shared" si="87"/>
        <v>-2.1653861428212018E-2</v>
      </c>
      <c r="AM316">
        <f t="shared" si="88"/>
        <v>-5.1588903121653762E-2</v>
      </c>
    </row>
    <row r="317" spans="1:39" x14ac:dyDescent="0.2">
      <c r="A317" s="46">
        <v>42446</v>
      </c>
      <c r="B317">
        <v>1.4788147497224399E-3</v>
      </c>
      <c r="C317">
        <v>-2.8852420153838701E-3</v>
      </c>
      <c r="D317">
        <v>5.7038483144438096E-3</v>
      </c>
      <c r="E317">
        <v>-1.60408265856337E-3</v>
      </c>
      <c r="F317">
        <v>7.8932731267251591E-3</v>
      </c>
      <c r="G317">
        <v>-2.5824118594853299E-2</v>
      </c>
      <c r="H317">
        <v>-6.23749835059939E-3</v>
      </c>
      <c r="I317">
        <v>5.2796714469493999E-3</v>
      </c>
      <c r="J317">
        <v>1.8379403788714801E-2</v>
      </c>
      <c r="K317">
        <v>-1.8678225957027301E-2</v>
      </c>
      <c r="L317">
        <v>7.5849514563106598E-3</v>
      </c>
      <c r="M317" cm="1">
        <f t="array" ref="M317">SUMPRODUCT(B317:K317,TRANSPOSE(Weight_1))</f>
        <v>-7.6900791462376529E-3</v>
      </c>
      <c r="N317" cm="1">
        <f t="array" ref="N317">SUMPRODUCT(B317:K317,TRANSPOSE(Weight_2))</f>
        <v>5.3800177791913069E-3</v>
      </c>
      <c r="O317">
        <f>SUMPRODUCT(B317:K317,Equally_Weight)</f>
        <v>-1.6494156149871621E-3</v>
      </c>
      <c r="P317">
        <v>6.5952399999999996E-3</v>
      </c>
      <c r="Q317">
        <v>6.9311176435378199E-3</v>
      </c>
      <c r="R317">
        <v>1.32780748333303E-2</v>
      </c>
      <c r="V317" s="46">
        <v>42446</v>
      </c>
      <c r="W317">
        <f t="shared" si="72"/>
        <v>0.42931447415230939</v>
      </c>
      <c r="X317">
        <f t="shared" si="73"/>
        <v>-2.9289917539677801E-2</v>
      </c>
      <c r="Y317">
        <f t="shared" si="74"/>
        <v>0.217463774526923</v>
      </c>
      <c r="Z317">
        <f t="shared" si="75"/>
        <v>-1.9871948472238721E-2</v>
      </c>
      <c r="AA317">
        <f t="shared" si="76"/>
        <v>0.21711030246381124</v>
      </c>
      <c r="AB317">
        <f t="shared" si="77"/>
        <v>0.80260992891621807</v>
      </c>
      <c r="AC317">
        <f t="shared" si="78"/>
        <v>5.8620934230251942E-2</v>
      </c>
      <c r="AD317">
        <f t="shared" si="79"/>
        <v>3.0158305141658515E-2</v>
      </c>
      <c r="AE317">
        <f t="shared" si="80"/>
        <v>-5.1615053713172765E-2</v>
      </c>
      <c r="AF317">
        <f t="shared" si="81"/>
        <v>6.5658085844978231E-2</v>
      </c>
      <c r="AG317">
        <f t="shared" si="82"/>
        <v>-0.12258916776750184</v>
      </c>
      <c r="AH317">
        <f t="shared" si="83"/>
        <v>0.37568067900282576</v>
      </c>
      <c r="AI317">
        <f t="shared" si="84"/>
        <v>0.11001499821924399</v>
      </c>
      <c r="AJ317">
        <f t="shared" si="85"/>
        <v>0.17010473729332976</v>
      </c>
      <c r="AK317">
        <f t="shared" si="86"/>
        <v>-8.8932667318788461E-3</v>
      </c>
      <c r="AL317">
        <f t="shared" si="87"/>
        <v>-1.4872829245670016E-2</v>
      </c>
      <c r="AM317">
        <f t="shared" si="88"/>
        <v>-3.8995829604542176E-2</v>
      </c>
    </row>
    <row r="318" spans="1:39" x14ac:dyDescent="0.2">
      <c r="A318" s="46">
        <v>42447</v>
      </c>
      <c r="B318">
        <v>-4.0475785825242402E-3</v>
      </c>
      <c r="C318">
        <v>2.94468703305923E-2</v>
      </c>
      <c r="D318">
        <v>-2.14050677337498E-2</v>
      </c>
      <c r="E318">
        <v>1.13412195968232E-3</v>
      </c>
      <c r="F318">
        <v>-7.2720549528781904E-3</v>
      </c>
      <c r="G318">
        <v>-1.31559869144919E-2</v>
      </c>
      <c r="H318">
        <v>7.1199457314474702E-3</v>
      </c>
      <c r="I318">
        <v>9.6487864833736392E-3</v>
      </c>
      <c r="J318">
        <v>-1.68532475183569E-3</v>
      </c>
      <c r="K318">
        <v>2.21247231184582E-2</v>
      </c>
      <c r="L318">
        <v>3.91448358928037E-3</v>
      </c>
      <c r="M318" cm="1">
        <f t="array" ref="M318">SUMPRODUCT(B318:K318,TRANSPOSE(Weight_1))</f>
        <v>-6.442310969002934E-3</v>
      </c>
      <c r="N318" cm="1">
        <f t="array" ref="N318">SUMPRODUCT(B318:K318,TRANSPOSE(Weight_2))</f>
        <v>1.325638750678277E-4</v>
      </c>
      <c r="O318">
        <f>SUMPRODUCT(B318:K318,Equally_Weight)</f>
        <v>2.1908434688074109E-3</v>
      </c>
      <c r="P318">
        <v>4.4056399999999997E-3</v>
      </c>
      <c r="Q318">
        <v>4.4884540766678598E-3</v>
      </c>
      <c r="R318">
        <v>1.56421180766885E-3</v>
      </c>
      <c r="V318" s="46">
        <v>42447</v>
      </c>
      <c r="W318">
        <f t="shared" si="72"/>
        <v>0.42352921149903855</v>
      </c>
      <c r="X318">
        <f t="shared" si="73"/>
        <v>-7.0554361287011869E-4</v>
      </c>
      <c r="Y318">
        <f t="shared" si="74"/>
        <v>0.19140387996978747</v>
      </c>
      <c r="Z318">
        <f t="shared" si="75"/>
        <v>-1.8760363725700446E-2</v>
      </c>
      <c r="AA318">
        <f t="shared" si="76"/>
        <v>0.2082594094605803</v>
      </c>
      <c r="AB318">
        <f t="shared" si="77"/>
        <v>0.77889481627946311</v>
      </c>
      <c r="AC318">
        <f t="shared" si="78"/>
        <v>6.6158257832145573E-2</v>
      </c>
      <c r="AD318">
        <f t="shared" si="79"/>
        <v>4.009808267204451E-2</v>
      </c>
      <c r="AE318">
        <f t="shared" si="80"/>
        <v>-5.3213390337418343E-2</v>
      </c>
      <c r="AF318">
        <f t="shared" si="81"/>
        <v>8.9235475933244546E-2</v>
      </c>
      <c r="AG318">
        <f t="shared" si="82"/>
        <v>-0.11915455746367087</v>
      </c>
      <c r="AH318">
        <f t="shared" si="83"/>
        <v>0.36681811627464045</v>
      </c>
      <c r="AI318">
        <f t="shared" si="84"/>
        <v>0.11016214610879138</v>
      </c>
      <c r="AJ318">
        <f t="shared" si="85"/>
        <v>0.17266825361484939</v>
      </c>
      <c r="AK318">
        <f t="shared" si="86"/>
        <v>-4.5268072635233914E-3</v>
      </c>
      <c r="AL318">
        <f t="shared" si="87"/>
        <v>-1.0451131180061468E-2</v>
      </c>
      <c r="AM318">
        <f t="shared" si="88"/>
        <v>-3.7492615533990636E-2</v>
      </c>
    </row>
    <row r="319" spans="1:39" x14ac:dyDescent="0.2">
      <c r="A319" s="46">
        <v>42450</v>
      </c>
      <c r="B319">
        <v>8.9355452535289093E-3</v>
      </c>
      <c r="C319">
        <v>-3.3075307252194899E-4</v>
      </c>
      <c r="D319">
        <v>6.9171079157759304E-3</v>
      </c>
      <c r="E319" s="1">
        <v>-9.4184006163899799E-5</v>
      </c>
      <c r="F319">
        <v>3.7564024665661601E-3</v>
      </c>
      <c r="G319">
        <v>3.4414637735331599E-3</v>
      </c>
      <c r="H319">
        <v>-2.0466486883700102E-3</v>
      </c>
      <c r="I319">
        <v>-2.9640873478927699E-3</v>
      </c>
      <c r="J319">
        <v>-2.1102123328708901E-4</v>
      </c>
      <c r="K319">
        <v>-2.0692678332669902E-3</v>
      </c>
      <c r="L319">
        <v>1.7996400719855199E-3</v>
      </c>
      <c r="M319" cm="1">
        <f t="array" ref="M319">SUMPRODUCT(B319:K319,TRANSPOSE(Weight_1))</f>
        <v>3.3491209138026218E-3</v>
      </c>
      <c r="N319" cm="1">
        <f t="array" ref="N319">SUMPRODUCT(B319:K319,TRANSPOSE(Weight_2))</f>
        <v>1.5111200594943093E-3</v>
      </c>
      <c r="O319">
        <f>SUMPRODUCT(B319:K319,Equally_Weight)</f>
        <v>1.5334557227901459E-3</v>
      </c>
      <c r="P319">
        <v>9.8558000000000001E-4</v>
      </c>
      <c r="Q319">
        <v>1.09500110114546E-3</v>
      </c>
      <c r="R319">
        <v>-1.1485381964910701E-3</v>
      </c>
      <c r="V319" s="46">
        <v>42450</v>
      </c>
      <c r="W319">
        <f t="shared" si="72"/>
        <v>0.4362492211881086</v>
      </c>
      <c r="X319">
        <f t="shared" si="73"/>
        <v>-1.0360633246743189E-3</v>
      </c>
      <c r="Y319">
        <f t="shared" si="74"/>
        <v>0.19964494917881259</v>
      </c>
      <c r="Z319">
        <f t="shared" si="75"/>
        <v>-1.8852780805651559E-2</v>
      </c>
      <c r="AA319">
        <f t="shared" si="76"/>
        <v>0.21279811808652971</v>
      </c>
      <c r="AB319">
        <f t="shared" si="77"/>
        <v>0.78501681834661485</v>
      </c>
      <c r="AC319">
        <f t="shared" si="78"/>
        <v>6.3976206432158511E-2</v>
      </c>
      <c r="AD319">
        <f t="shared" si="79"/>
        <v>3.7015141104628668E-2</v>
      </c>
      <c r="AE319">
        <f t="shared" si="80"/>
        <v>-5.3413182415449012E-2</v>
      </c>
      <c r="AF319">
        <f t="shared" si="81"/>
        <v>8.6981556000042648E-2</v>
      </c>
      <c r="AG319">
        <f t="shared" si="82"/>
        <v>-0.11756935270805668</v>
      </c>
      <c r="AH319">
        <f t="shared" si="83"/>
        <v>0.37139575541322012</v>
      </c>
      <c r="AI319">
        <f t="shared" si="84"/>
        <v>0.11183973439706762</v>
      </c>
      <c r="AJ319">
        <f t="shared" si="85"/>
        <v>0.17446648845928947</v>
      </c>
      <c r="AK319">
        <f t="shared" si="86"/>
        <v>-3.5456887942261206E-3</v>
      </c>
      <c r="AL319">
        <f t="shared" si="87"/>
        <v>-9.3675740790664097E-3</v>
      </c>
      <c r="AM319">
        <f t="shared" si="88"/>
        <v>-3.8598092029454523E-2</v>
      </c>
    </row>
    <row r="320" spans="1:39" x14ac:dyDescent="0.2">
      <c r="A320" s="46">
        <v>42451</v>
      </c>
      <c r="B320">
        <v>-2.7684284479767502E-3</v>
      </c>
      <c r="C320">
        <v>-3.63897966646742E-3</v>
      </c>
      <c r="D320">
        <v>3.8990919894261698E-3</v>
      </c>
      <c r="E320">
        <v>7.6479512585112498E-3</v>
      </c>
      <c r="F320">
        <v>-4.3037360483245603E-3</v>
      </c>
      <c r="G320">
        <v>1.17332759831862E-2</v>
      </c>
      <c r="H320">
        <v>9.3221744123317396E-4</v>
      </c>
      <c r="I320">
        <v>4.2509472681628797E-4</v>
      </c>
      <c r="J320">
        <v>3.5170471576328999E-4</v>
      </c>
      <c r="K320">
        <v>1.59499146202257E-3</v>
      </c>
      <c r="L320">
        <v>0</v>
      </c>
      <c r="M320" cm="1">
        <f t="array" ref="M320">SUMPRODUCT(B320:K320,TRANSPOSE(Weight_1))</f>
        <v>4.4760280044111363E-3</v>
      </c>
      <c r="N320" cm="1">
        <f t="array" ref="N320">SUMPRODUCT(B320:K320,TRANSPOSE(Weight_2))</f>
        <v>-6.7614420544194085E-4</v>
      </c>
      <c r="O320">
        <f>SUMPRODUCT(B320:K320,Equally_Weight)</f>
        <v>1.5873183414190214E-3</v>
      </c>
      <c r="P320">
        <v>-8.7739999999999997E-4</v>
      </c>
      <c r="Q320">
        <v>-5.9105008678395001E-4</v>
      </c>
      <c r="R320" s="1">
        <v>-6.0839092767550597E-5</v>
      </c>
      <c r="V320" s="46">
        <v>42451</v>
      </c>
      <c r="W320">
        <f t="shared" si="72"/>
        <v>0.43227306798578691</v>
      </c>
      <c r="X320">
        <f t="shared" si="73"/>
        <v>-4.6712727777701302E-3</v>
      </c>
      <c r="Y320">
        <f t="shared" si="74"/>
        <v>0.20432247519031121</v>
      </c>
      <c r="Z320">
        <f t="shared" si="75"/>
        <v>-1.1349014695829274E-2</v>
      </c>
      <c r="AA320">
        <f t="shared" si="76"/>
        <v>0.20757855510638046</v>
      </c>
      <c r="AB320">
        <f t="shared" si="77"/>
        <v>0.80596091331090491</v>
      </c>
      <c r="AC320">
        <f t="shared" si="78"/>
        <v>6.4968063608851656E-2</v>
      </c>
      <c r="AD320">
        <f t="shared" si="79"/>
        <v>3.7455970772740876E-2</v>
      </c>
      <c r="AE320">
        <f t="shared" si="80"/>
        <v>-5.308026336782512E-2</v>
      </c>
      <c r="AF320">
        <f t="shared" si="81"/>
        <v>8.8715282301238707E-2</v>
      </c>
      <c r="AG320">
        <f t="shared" si="82"/>
        <v>-0.11756935270805668</v>
      </c>
      <c r="AH320">
        <f t="shared" si="83"/>
        <v>0.37753416121958039</v>
      </c>
      <c r="AI320">
        <f t="shared" si="84"/>
        <v>0.111087970403275</v>
      </c>
      <c r="AJ320">
        <f t="shared" si="85"/>
        <v>0.17633074065780296</v>
      </c>
      <c r="AK320">
        <f t="shared" si="86"/>
        <v>-4.4199778068780837E-3</v>
      </c>
      <c r="AL320">
        <f t="shared" si="87"/>
        <v>-9.9530874603779296E-3</v>
      </c>
      <c r="AM320">
        <f t="shared" si="88"/>
        <v>-3.8656582849320498E-2</v>
      </c>
    </row>
    <row r="321" spans="1:39" x14ac:dyDescent="0.2">
      <c r="A321" s="46">
        <v>42452</v>
      </c>
      <c r="B321">
        <v>-3.2760874605174402E-3</v>
      </c>
      <c r="C321">
        <v>-4.9799712452811501E-3</v>
      </c>
      <c r="D321">
        <v>-1.84951372542763E-3</v>
      </c>
      <c r="E321">
        <v>-5.5285537953779704E-3</v>
      </c>
      <c r="F321">
        <v>-5.6379132530627301E-3</v>
      </c>
      <c r="G321">
        <v>1.6325336734436001E-2</v>
      </c>
      <c r="H321">
        <v>1.04304331698203E-2</v>
      </c>
      <c r="I321">
        <v>-3.8811796099885699E-3</v>
      </c>
      <c r="J321">
        <v>-8.5805740945285001E-3</v>
      </c>
      <c r="K321">
        <v>-7.3248595525942E-3</v>
      </c>
      <c r="L321">
        <v>-7.7844311377245302E-3</v>
      </c>
      <c r="M321" cm="1">
        <f t="array" ref="M321">SUMPRODUCT(B321:K321,TRANSPOSE(Weight_1))</f>
        <v>3.5746806797204485E-3</v>
      </c>
      <c r="N321" cm="1">
        <f t="array" ref="N321">SUMPRODUCT(B321:K321,TRANSPOSE(Weight_2))</f>
        <v>-2.7129156513687434E-3</v>
      </c>
      <c r="O321">
        <f>SUMPRODUCT(B321:K321,Equally_Weight)</f>
        <v>-1.4302882832521887E-3</v>
      </c>
      <c r="P321">
        <v>-6.3860000000000002E-3</v>
      </c>
      <c r="Q321">
        <v>-7.2905169623629302E-3</v>
      </c>
      <c r="R321">
        <v>-7.4897479891455898E-3</v>
      </c>
      <c r="V321" s="46">
        <v>42452</v>
      </c>
      <c r="W321">
        <f t="shared" si="72"/>
        <v>0.42758081614772192</v>
      </c>
      <c r="X321">
        <f t="shared" si="73"/>
        <v>-9.6279812189391523E-3</v>
      </c>
      <c r="Y321">
        <f t="shared" si="74"/>
        <v>0.20209506424260582</v>
      </c>
      <c r="Z321">
        <f t="shared" si="75"/>
        <v>-1.6814824852936838E-2</v>
      </c>
      <c r="AA321">
        <f t="shared" si="76"/>
        <v>0.20077033196643179</v>
      </c>
      <c r="AB321">
        <f t="shared" si="77"/>
        <v>0.83544383334993499</v>
      </c>
      <c r="AC321">
        <f t="shared" si="78"/>
        <v>7.6076141824316768E-2</v>
      </c>
      <c r="AD321">
        <f t="shared" si="79"/>
        <v>3.34294178127168E-2</v>
      </c>
      <c r="AE321">
        <f t="shared" si="80"/>
        <v>-6.120537832956896E-2</v>
      </c>
      <c r="AF321">
        <f t="shared" si="81"/>
        <v>8.0740595765619094E-2</v>
      </c>
      <c r="AG321">
        <f t="shared" si="82"/>
        <v>-0.1244385733157185</v>
      </c>
      <c r="AH321">
        <f t="shared" si="83"/>
        <v>0.38245840597134717</v>
      </c>
      <c r="AI321">
        <f t="shared" si="84"/>
        <v>0.10807368245832039</v>
      </c>
      <c r="AJ321">
        <f t="shared" si="85"/>
        <v>0.17464824858221073</v>
      </c>
      <c r="AK321">
        <f t="shared" si="86"/>
        <v>-1.077775182860341E-2</v>
      </c>
      <c r="AL321">
        <f t="shared" si="87"/>
        <v>-1.7171041269783083E-2</v>
      </c>
      <c r="AM321">
        <f t="shared" si="88"/>
        <v>-4.5856802774803196E-2</v>
      </c>
    </row>
    <row r="322" spans="1:39" x14ac:dyDescent="0.2">
      <c r="A322" s="46">
        <v>42453</v>
      </c>
      <c r="B322">
        <v>-3.59043602076492E-3</v>
      </c>
      <c r="C322">
        <v>-7.6740998836180001E-3</v>
      </c>
      <c r="D322">
        <v>4.4470885973928401E-3</v>
      </c>
      <c r="E322">
        <v>-4.3343867808148797E-3</v>
      </c>
      <c r="F322">
        <v>1.22849613665132E-2</v>
      </c>
      <c r="G322">
        <v>2.3383612538035101E-2</v>
      </c>
      <c r="H322">
        <v>-1.75111298098185E-3</v>
      </c>
      <c r="I322">
        <v>1.15682628309321E-3</v>
      </c>
      <c r="J322">
        <v>-6.0301224675807204E-3</v>
      </c>
      <c r="K322">
        <v>2.8875637265592898E-3</v>
      </c>
      <c r="L322">
        <v>-1.20700060350031E-3</v>
      </c>
      <c r="M322" cm="1">
        <f t="array" ref="M322">SUMPRODUCT(B322:K322,TRANSPOSE(Weight_1))</f>
        <v>1.0900930169572975E-2</v>
      </c>
      <c r="N322" cm="1">
        <f t="array" ref="N322">SUMPRODUCT(B322:K322,TRANSPOSE(Weight_2))</f>
        <v>-2.5173944052487999E-4</v>
      </c>
      <c r="O322">
        <f>SUMPRODUCT(B322:K322,Equally_Weight)</f>
        <v>2.0779894377833275E-3</v>
      </c>
      <c r="P322">
        <v>-3.7809999999999997E-4</v>
      </c>
      <c r="Q322">
        <v>-2.0447798095579701E-4</v>
      </c>
      <c r="R322">
        <v>-5.5539548940395297E-3</v>
      </c>
      <c r="V322" s="46">
        <v>42453</v>
      </c>
      <c r="W322">
        <f t="shared" si="72"/>
        <v>0.42245517856287207</v>
      </c>
      <c r="X322">
        <f t="shared" si="73"/>
        <v>-1.7228195013005432E-2</v>
      </c>
      <c r="Y322">
        <f t="shared" si="74"/>
        <v>0.20744088749578138</v>
      </c>
      <c r="Z322">
        <f t="shared" si="75"/>
        <v>-2.1076329679187378E-2</v>
      </c>
      <c r="AA322">
        <f t="shared" si="76"/>
        <v>0.21552174910469479</v>
      </c>
      <c r="AB322">
        <f t="shared" si="77"/>
        <v>0.87836314078431577</v>
      </c>
      <c r="AC322">
        <f t="shared" si="78"/>
        <v>7.4191810923843304E-2</v>
      </c>
      <c r="AD322">
        <f t="shared" si="79"/>
        <v>3.4624916124964322E-2</v>
      </c>
      <c r="AE322">
        <f t="shared" si="80"/>
        <v>-6.6866424870147823E-2</v>
      </c>
      <c r="AF322">
        <f t="shared" si="81"/>
        <v>8.3861303107771956E-2</v>
      </c>
      <c r="AG322">
        <f t="shared" si="82"/>
        <v>-0.12549537648612807</v>
      </c>
      <c r="AH322">
        <f t="shared" si="83"/>
        <v>0.39752848851718015</v>
      </c>
      <c r="AI322">
        <f t="shared" si="84"/>
        <v>0.10779473660943784</v>
      </c>
      <c r="AJ322">
        <f t="shared" si="85"/>
        <v>0.17708915523587532</v>
      </c>
      <c r="AK322">
        <f t="shared" si="86"/>
        <v>-1.1151776760637055E-2</v>
      </c>
      <c r="AL322">
        <f t="shared" si="87"/>
        <v>-1.7372008150889129E-2</v>
      </c>
      <c r="AM322">
        <f t="shared" si="88"/>
        <v>-5.115607105464659E-2</v>
      </c>
    </row>
    <row r="323" spans="1:39" x14ac:dyDescent="0.2">
      <c r="A323" s="46">
        <v>42454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cm="1">
        <f t="array" ref="M323">SUMPRODUCT(B323:K323,TRANSPOSE(Weight_1))</f>
        <v>0</v>
      </c>
      <c r="N323" cm="1">
        <f t="array" ref="N323">SUMPRODUCT(B323:K323,TRANSPOSE(Weight_2))</f>
        <v>0</v>
      </c>
      <c r="O323">
        <f>SUMPRODUCT(B323:K323,Equally_Weight)</f>
        <v>0</v>
      </c>
      <c r="P323">
        <v>0</v>
      </c>
      <c r="Q323">
        <v>0</v>
      </c>
      <c r="R323">
        <v>9.24664500896899E-4</v>
      </c>
      <c r="V323" s="46">
        <v>42454</v>
      </c>
      <c r="W323">
        <f t="shared" si="72"/>
        <v>0.42245517856287207</v>
      </c>
      <c r="X323">
        <f t="shared" si="73"/>
        <v>-1.7228195013005432E-2</v>
      </c>
      <c r="Y323">
        <f t="shared" si="74"/>
        <v>0.20744088749578138</v>
      </c>
      <c r="Z323">
        <f t="shared" si="75"/>
        <v>-2.1076329679187378E-2</v>
      </c>
      <c r="AA323">
        <f t="shared" si="76"/>
        <v>0.21552174910469479</v>
      </c>
      <c r="AB323">
        <f t="shared" si="77"/>
        <v>0.87836314078431577</v>
      </c>
      <c r="AC323">
        <f t="shared" si="78"/>
        <v>7.4191810923843304E-2</v>
      </c>
      <c r="AD323">
        <f t="shared" si="79"/>
        <v>3.4624916124964322E-2</v>
      </c>
      <c r="AE323">
        <f t="shared" si="80"/>
        <v>-6.6866424870147823E-2</v>
      </c>
      <c r="AF323">
        <f t="shared" si="81"/>
        <v>8.3861303107771956E-2</v>
      </c>
      <c r="AG323">
        <f t="shared" si="82"/>
        <v>-0.12549537648612807</v>
      </c>
      <c r="AH323">
        <f t="shared" si="83"/>
        <v>0.39752848851718015</v>
      </c>
      <c r="AI323">
        <f t="shared" si="84"/>
        <v>0.10779473660943784</v>
      </c>
      <c r="AJ323">
        <f t="shared" si="85"/>
        <v>0.17708915523587532</v>
      </c>
      <c r="AK323">
        <f t="shared" si="86"/>
        <v>-1.1151776760637055E-2</v>
      </c>
      <c r="AL323">
        <f t="shared" si="87"/>
        <v>-1.7372008150889129E-2</v>
      </c>
      <c r="AM323">
        <f t="shared" si="88"/>
        <v>-5.0278708756659296E-2</v>
      </c>
    </row>
    <row r="324" spans="1:39" x14ac:dyDescent="0.2">
      <c r="A324" s="46">
        <v>42457</v>
      </c>
      <c r="B324">
        <v>-2.0666598260461401E-3</v>
      </c>
      <c r="C324">
        <v>-1.3449601534535299E-3</v>
      </c>
      <c r="D324">
        <v>-1.2359600457547399E-2</v>
      </c>
      <c r="E324">
        <v>-4.5425341908904501E-3</v>
      </c>
      <c r="F324">
        <v>-2.9872903750099902E-3</v>
      </c>
      <c r="G324">
        <v>-5.2835012013858701E-3</v>
      </c>
      <c r="H324">
        <v>-7.3871362825805799E-4</v>
      </c>
      <c r="I324">
        <v>1.10662766236733E-2</v>
      </c>
      <c r="J324">
        <v>8.4219018673965494E-3</v>
      </c>
      <c r="K324">
        <v>3.9985386420580103E-3</v>
      </c>
      <c r="L324">
        <v>1.5105740181267E-3</v>
      </c>
      <c r="M324" cm="1">
        <f t="array" ref="M324">SUMPRODUCT(B324:K324,TRANSPOSE(Weight_1))</f>
        <v>-5.5453668866556373E-3</v>
      </c>
      <c r="N324" cm="1">
        <f t="array" ref="N324">SUMPRODUCT(B324:K324,TRANSPOSE(Weight_2))</f>
        <v>1.6762764113028754E-3</v>
      </c>
      <c r="O324">
        <f>SUMPRODUCT(B324:K324,Equally_Weight)</f>
        <v>-5.8365426994635766E-4</v>
      </c>
      <c r="P324">
        <v>5.4525999999999999E-4</v>
      </c>
      <c r="Q324">
        <v>6.3136261208684898E-4</v>
      </c>
      <c r="R324">
        <v>2.4142242149152102E-3</v>
      </c>
      <c r="V324" s="46">
        <v>42457</v>
      </c>
      <c r="W324">
        <f t="shared" si="72"/>
        <v>0.4195154475909848</v>
      </c>
      <c r="X324">
        <f t="shared" si="73"/>
        <v>-1.8549983930650549E-2</v>
      </c>
      <c r="Y324">
        <f t="shared" si="74"/>
        <v>0.19251740055022704</v>
      </c>
      <c r="Z324">
        <f t="shared" si="75"/>
        <v>-2.55231239218916E-2</v>
      </c>
      <c r="AA324">
        <f t="shared" si="76"/>
        <v>0.21189063268297903</v>
      </c>
      <c r="AB324">
        <f t="shared" si="77"/>
        <v>0.86843880687334285</v>
      </c>
      <c r="AC324">
        <f t="shared" si="78"/>
        <v>7.3398290793750709E-2</v>
      </c>
      <c r="AD324">
        <f t="shared" si="79"/>
        <v>4.6074361648547946E-2</v>
      </c>
      <c r="AE324">
        <f t="shared" si="80"/>
        <v>-5.9007665471231263E-2</v>
      </c>
      <c r="AF324">
        <f t="shared" si="81"/>
        <v>8.8195164410879823E-2</v>
      </c>
      <c r="AG324">
        <f t="shared" si="82"/>
        <v>-0.12417437252311636</v>
      </c>
      <c r="AH324">
        <f t="shared" si="83"/>
        <v>0.38977868031379903</v>
      </c>
      <c r="AI324">
        <f t="shared" si="84"/>
        <v>0.10965170679498182</v>
      </c>
      <c r="AJ324">
        <f t="shared" si="85"/>
        <v>0.17640214212431449</v>
      </c>
      <c r="AK324">
        <f t="shared" si="86"/>
        <v>-1.0612597378433564E-2</v>
      </c>
      <c r="AL324">
        <f t="shared" si="87"/>
        <v>-1.6751613575245572E-2</v>
      </c>
      <c r="AM324">
        <f t="shared" si="88"/>
        <v>-4.7985868617919092E-2</v>
      </c>
    </row>
    <row r="325" spans="1:39" x14ac:dyDescent="0.2">
      <c r="A325" s="46">
        <v>42458</v>
      </c>
      <c r="B325">
        <v>1.67401030972942E-2</v>
      </c>
      <c r="C325">
        <v>-6.2292244099750801E-3</v>
      </c>
      <c r="D325">
        <v>2.1852919707350201E-2</v>
      </c>
      <c r="E325">
        <v>2.3671488669744799E-2</v>
      </c>
      <c r="F325">
        <v>1.21723227666905E-2</v>
      </c>
      <c r="G325">
        <v>2.4126080590784301E-2</v>
      </c>
      <c r="H325">
        <v>8.4078580025426196E-3</v>
      </c>
      <c r="I325">
        <v>-1.1366251695558899E-2</v>
      </c>
      <c r="J325">
        <v>4.3173659801669598E-3</v>
      </c>
      <c r="K325">
        <v>2.2622436373636399E-2</v>
      </c>
      <c r="L325">
        <v>9.3514328808446106E-3</v>
      </c>
      <c r="M325" cm="1">
        <f t="array" ref="M325">SUMPRODUCT(B325:K325,TRANSPOSE(Weight_1))</f>
        <v>1.7011109989453994E-2</v>
      </c>
      <c r="N325" cm="1">
        <f t="array" ref="N325">SUMPRODUCT(B325:K325,TRANSPOSE(Weight_2))</f>
        <v>1.042629299458912E-2</v>
      </c>
      <c r="O325">
        <f>SUMPRODUCT(B325:K325,Equally_Weight)</f>
        <v>1.16315099082676E-2</v>
      </c>
      <c r="P325">
        <v>8.8166500000000005E-3</v>
      </c>
      <c r="Q325">
        <v>9.3939466922003893E-3</v>
      </c>
      <c r="R325">
        <v>5.0625756467992302E-3</v>
      </c>
      <c r="V325" s="46">
        <v>42458</v>
      </c>
      <c r="W325">
        <f t="shared" ref="W325:W388" si="89">(W324+1)*(1+B325) - 1</f>
        <v>0.44327828253185975</v>
      </c>
      <c r="X325">
        <f t="shared" ref="X325:X388" si="90">(X324+1)*(1+C325) - 1</f>
        <v>-2.4663656327920225E-2</v>
      </c>
      <c r="Y325">
        <f t="shared" ref="Y325:Y388" si="91">(Y324+1)*(1+D325) - 1</f>
        <v>0.2185773875540693</v>
      </c>
      <c r="Z325">
        <f t="shared" ref="Z325:Z388" si="92">(Z324+1)*(1+E325) - 1</f>
        <v>-2.4558055908802112E-3</v>
      </c>
      <c r="AA325">
        <f t="shared" ref="AA325:AA388" si="93">(AA324+1)*(1+F325) - 1</f>
        <v>0.226642156621925</v>
      </c>
      <c r="AB325">
        <f t="shared" ref="AB325:AB388" si="94">(AB324+1)*(1+G325) - 1</f>
        <v>0.91351691210691799</v>
      </c>
      <c r="AC325">
        <f t="shared" ref="AC325:AC388" si="95">(AC324+1)*(1+H325) - 1</f>
        <v>8.2423271202916482E-2</v>
      </c>
      <c r="AD325">
        <f t="shared" ref="AD325:AD388" si="96">(AD324+1)*(1+I325) - 1</f>
        <v>3.4184417161779335E-2</v>
      </c>
      <c r="AE325">
        <f t="shared" ref="AE325:AE388" si="97">(AE324+1)*(1+J325) - 1</f>
        <v>-5.4945057178538814E-2</v>
      </c>
      <c r="AF325">
        <f t="shared" ref="AF325:AF388" si="98">(AF324+1)*(1+K325) - 1</f>
        <v>0.11281279027986391</v>
      </c>
      <c r="AG325">
        <f t="shared" ref="AG325:AG388" si="99">(AG324+1)*(1+L325) - 1</f>
        <v>-0.11598414795244272</v>
      </c>
      <c r="AH325">
        <f t="shared" ref="AH325:AH388" si="100">(AH324+1)*(1+M325) - 1</f>
        <v>0.41342035830561552</v>
      </c>
      <c r="AI325">
        <f t="shared" ref="AI325:AI388" si="101">(AI324+1)*(1+N325) - 1</f>
        <v>0.12122126061197225</v>
      </c>
      <c r="AJ325">
        <f t="shared" ref="AJ325:AJ388" si="102">(AJ324+1)*(1+O325) - 1</f>
        <v>0.19008547529654063</v>
      </c>
      <c r="AK325">
        <f t="shared" ref="AK325:AK388" si="103">(AK324+1)*(1+P325) - 1</f>
        <v>-1.889514935110137E-3</v>
      </c>
      <c r="AL325">
        <f t="shared" ref="AL325:AL388" si="104">(AL324+1)*(1+Q325) - 1</f>
        <v>-7.515030647979426E-3</v>
      </c>
      <c r="AM325">
        <f t="shared" ref="AM325:AM388" si="105">(AM324+1)*(1+R325) - 1</f>
        <v>-4.3166225060975449E-2</v>
      </c>
    </row>
    <row r="326" spans="1:39" x14ac:dyDescent="0.2">
      <c r="A326" s="46">
        <v>42459</v>
      </c>
      <c r="B326">
        <v>3.19890866857153E-3</v>
      </c>
      <c r="C326">
        <v>1.1519760098387399E-2</v>
      </c>
      <c r="D326">
        <v>6.2147400990062397E-3</v>
      </c>
      <c r="E326">
        <v>1.7459170963205699E-2</v>
      </c>
      <c r="F326">
        <v>-1.8510553453354701E-4</v>
      </c>
      <c r="G326">
        <v>8.1332590324036894E-3</v>
      </c>
      <c r="H326">
        <v>-1.4657947987357599E-3</v>
      </c>
      <c r="I326">
        <v>1.4356024898002801E-2</v>
      </c>
      <c r="J326">
        <v>3.9465316523645804E-3</v>
      </c>
      <c r="K326">
        <v>-5.7986479645211197E-3</v>
      </c>
      <c r="L326">
        <v>3.2875074716078802E-3</v>
      </c>
      <c r="M326" cm="1">
        <f t="array" ref="M326">SUMPRODUCT(B326:K326,TRANSPOSE(Weight_1))</f>
        <v>7.2994101969431815E-3</v>
      </c>
      <c r="N326" cm="1">
        <f t="array" ref="N326">SUMPRODUCT(B326:K326,TRANSPOSE(Weight_2))</f>
        <v>1.6495730253162587E-3</v>
      </c>
      <c r="O326">
        <f>SUMPRODUCT(B326:K326,Equally_Weight)</f>
        <v>5.737884711415152E-3</v>
      </c>
      <c r="P326">
        <v>4.3503200000000004E-3</v>
      </c>
      <c r="Q326">
        <v>4.0941602032968901E-3</v>
      </c>
      <c r="R326">
        <v>1.0404249726445301E-2</v>
      </c>
      <c r="V326" s="46">
        <v>42459</v>
      </c>
      <c r="W326">
        <f t="shared" si="89"/>
        <v>0.44789519794101196</v>
      </c>
      <c r="X326">
        <f t="shared" si="90"/>
        <v>-1.3428015633579538E-2</v>
      </c>
      <c r="Y326">
        <f t="shared" si="91"/>
        <v>0.22615052930824375</v>
      </c>
      <c r="Z326">
        <f t="shared" si="92"/>
        <v>1.4960489042662006E-2</v>
      </c>
      <c r="AA326">
        <f t="shared" si="93"/>
        <v>0.22641509836984208</v>
      </c>
      <c r="AB326">
        <f t="shared" si="94"/>
        <v>0.92908004081596873</v>
      </c>
      <c r="AC326">
        <f t="shared" si="95"/>
        <v>8.0836660801956617E-2</v>
      </c>
      <c r="AD326">
        <f t="shared" si="96"/>
        <v>4.9031194403680312E-2</v>
      </c>
      <c r="AE326">
        <f t="shared" si="97"/>
        <v>-5.1215367933470368E-2</v>
      </c>
      <c r="AF326">
        <f t="shared" si="98"/>
        <v>0.10635998065861441</v>
      </c>
      <c r="AG326">
        <f t="shared" si="99"/>
        <v>-0.11307793923381659</v>
      </c>
      <c r="AH326">
        <f t="shared" si="100"/>
        <v>0.42373749328159871</v>
      </c>
      <c r="AI326">
        <f t="shared" si="101"/>
        <v>0.1230707969588889</v>
      </c>
      <c r="AJ326">
        <f t="shared" si="102"/>
        <v>0.19691404855052186</v>
      </c>
      <c r="AK326">
        <f t="shared" si="103"/>
        <v>2.4525850702772356E-3</v>
      </c>
      <c r="AL326">
        <f t="shared" si="104"/>
        <v>-3.4516381840880017E-3</v>
      </c>
      <c r="AM326">
        <f t="shared" si="105"/>
        <v>-3.3211087519812388E-2</v>
      </c>
    </row>
    <row r="327" spans="1:39" x14ac:dyDescent="0.2">
      <c r="A327" s="46">
        <v>42460</v>
      </c>
      <c r="B327">
        <v>-7.0802018003280898E-3</v>
      </c>
      <c r="C327">
        <v>-8.2064800335311903E-3</v>
      </c>
      <c r="D327">
        <v>3.2696934244909001E-3</v>
      </c>
      <c r="E327">
        <v>-5.2024617405143003E-3</v>
      </c>
      <c r="F327">
        <v>7.4012380157672999E-4</v>
      </c>
      <c r="G327">
        <v>-8.4350628411621296E-3</v>
      </c>
      <c r="H327">
        <v>-7.15774057618912E-3</v>
      </c>
      <c r="I327">
        <v>-7.1929072575227504E-4</v>
      </c>
      <c r="J327">
        <v>-4.0713309260165201E-3</v>
      </c>
      <c r="K327">
        <v>6.9357048318470201E-3</v>
      </c>
      <c r="L327">
        <v>-5.9577003276745002E-4</v>
      </c>
      <c r="M327" cm="1">
        <f t="array" ref="M327">SUMPRODUCT(B327:K327,TRANSPOSE(Weight_1))</f>
        <v>-4.0175680241641186E-3</v>
      </c>
      <c r="N327" cm="1">
        <f t="array" ref="N327">SUMPRODUCT(B327:K327,TRANSPOSE(Weight_2))</f>
        <v>-3.630864096092287E-3</v>
      </c>
      <c r="O327">
        <f>SUMPRODUCT(B327:K327,Equally_Weight)</f>
        <v>-2.992704658557898E-3</v>
      </c>
      <c r="P327">
        <v>-2.0398E-3</v>
      </c>
      <c r="Q327">
        <v>-1.3855229337549301E-3</v>
      </c>
      <c r="R327">
        <v>-2.8858544730745398E-3</v>
      </c>
      <c r="V327" s="46">
        <v>42460</v>
      </c>
      <c r="W327">
        <f t="shared" si="89"/>
        <v>0.43764380775386358</v>
      </c>
      <c r="X327">
        <f t="shared" si="90"/>
        <v>-2.1524298924923801E-2</v>
      </c>
      <c r="Y327">
        <f t="shared" si="91"/>
        <v>0.23015966563135892</v>
      </c>
      <c r="Z327">
        <f t="shared" si="92"/>
        <v>9.680195930283908E-3</v>
      </c>
      <c r="AA327">
        <f t="shared" si="93"/>
        <v>0.22732279737475869</v>
      </c>
      <c r="AB327">
        <f t="shared" si="94"/>
        <v>0.91280812944605438</v>
      </c>
      <c r="AC327">
        <f t="shared" si="95"/>
        <v>7.3100312378701737E-2</v>
      </c>
      <c r="AD327">
        <f t="shared" si="96"/>
        <v>4.8276635994520811E-2</v>
      </c>
      <c r="AE327">
        <f t="shared" si="97"/>
        <v>-5.5078184148132037E-2</v>
      </c>
      <c r="AF327">
        <f t="shared" si="98"/>
        <v>0.11403336692223043</v>
      </c>
      <c r="AG327">
        <f t="shared" si="99"/>
        <v>-0.11360634081902143</v>
      </c>
      <c r="AH327">
        <f t="shared" si="100"/>
        <v>0.41801753105378703</v>
      </c>
      <c r="AI327">
        <f t="shared" si="101"/>
        <v>0.11899307952484106</v>
      </c>
      <c r="AJ327">
        <f t="shared" si="102"/>
        <v>0.19333203830153134</v>
      </c>
      <c r="AK327">
        <f t="shared" si="103"/>
        <v>4.077822872508019E-4</v>
      </c>
      <c r="AL327">
        <f t="shared" si="104"/>
        <v>-4.8323787939799079E-3</v>
      </c>
      <c r="AM327">
        <f t="shared" si="105"/>
        <v>-3.6001099627412159E-2</v>
      </c>
    </row>
    <row r="328" spans="1:39" x14ac:dyDescent="0.2">
      <c r="A328" s="46">
        <v>42461</v>
      </c>
      <c r="B328">
        <v>8.8739786072145003E-3</v>
      </c>
      <c r="C328">
        <v>1.0976188368527699E-2</v>
      </c>
      <c r="D328">
        <v>6.1561515297943103E-3</v>
      </c>
      <c r="E328">
        <v>9.1748972586602699E-3</v>
      </c>
      <c r="F328">
        <v>-1.29441102470972E-3</v>
      </c>
      <c r="G328">
        <v>8.18675498894849E-3</v>
      </c>
      <c r="H328">
        <v>9.1502986260931698E-3</v>
      </c>
      <c r="I328">
        <v>5.4010347996114004E-3</v>
      </c>
      <c r="J328">
        <v>1.34619984323929E-2</v>
      </c>
      <c r="K328">
        <v>1.61240570226415E-2</v>
      </c>
      <c r="L328">
        <v>5.3651266766021602E-3</v>
      </c>
      <c r="M328" cm="1">
        <f t="array" ref="M328">SUMPRODUCT(B328:K328,TRANSPOSE(Weight_1))</f>
        <v>6.3084743617938749E-3</v>
      </c>
      <c r="N328" cm="1">
        <f t="array" ref="N328">SUMPRODUCT(B328:K328,TRANSPOSE(Weight_2))</f>
        <v>8.6560293664041596E-3</v>
      </c>
      <c r="O328">
        <f>SUMPRODUCT(B328:K328,Equally_Weight)</f>
        <v>8.6210948609174529E-3</v>
      </c>
      <c r="P328">
        <v>6.3309200000000003E-3</v>
      </c>
      <c r="Q328">
        <v>6.0851866099955699E-3</v>
      </c>
      <c r="R328">
        <v>-4.8418804455985197E-3</v>
      </c>
      <c r="V328" s="46">
        <v>42461</v>
      </c>
      <c r="W328">
        <f t="shared" si="89"/>
        <v>0.45040142814866568</v>
      </c>
      <c r="X328">
        <f t="shared" si="90"/>
        <v>-1.0784365315896549E-2</v>
      </c>
      <c r="Y328">
        <f t="shared" si="91"/>
        <v>0.23773271493882664</v>
      </c>
      <c r="Z328">
        <f t="shared" si="92"/>
        <v>1.8943907992048148E-2</v>
      </c>
      <c r="AA328">
        <f t="shared" si="93"/>
        <v>0.22573413721495927</v>
      </c>
      <c r="AB328">
        <f t="shared" si="94"/>
        <v>0.9284678209426982</v>
      </c>
      <c r="AC328">
        <f t="shared" si="95"/>
        <v>8.2919500692720804E-2</v>
      </c>
      <c r="AD328">
        <f t="shared" si="96"/>
        <v>5.3938414585146699E-2</v>
      </c>
      <c r="AE328">
        <f t="shared" si="97"/>
        <v>-4.2357648144400351E-2</v>
      </c>
      <c r="AF328">
        <f t="shared" si="98"/>
        <v>0.13199610445560972</v>
      </c>
      <c r="AG328">
        <f t="shared" si="99"/>
        <v>-0.10885072655217853</v>
      </c>
      <c r="AH328">
        <f t="shared" si="100"/>
        <v>0.42696305829301395</v>
      </c>
      <c r="AI328">
        <f t="shared" si="101"/>
        <v>0.12867911648201114</v>
      </c>
      <c r="AJ328">
        <f t="shared" si="102"/>
        <v>0.20361986700430101</v>
      </c>
      <c r="AK328">
        <f t="shared" si="103"/>
        <v>6.7412839242886324E-3</v>
      </c>
      <c r="AL328">
        <f t="shared" si="104"/>
        <v>1.2234018892840481E-3</v>
      </c>
      <c r="AM328">
        <f t="shared" si="105"/>
        <v>-4.0668667052704666E-2</v>
      </c>
    </row>
    <row r="329" spans="1:39" x14ac:dyDescent="0.2">
      <c r="A329" s="46">
        <v>42464</v>
      </c>
      <c r="B329">
        <v>-5.9116087336095104E-3</v>
      </c>
      <c r="C329">
        <v>-3.8701117289782201E-3</v>
      </c>
      <c r="D329">
        <v>-2.5192312748271101E-3</v>
      </c>
      <c r="E329">
        <v>1.0273920323930499E-2</v>
      </c>
      <c r="F329">
        <v>7.59137664921305E-3</v>
      </c>
      <c r="G329">
        <v>-8.8721763719193901E-3</v>
      </c>
      <c r="H329">
        <v>-5.4952239209076197E-3</v>
      </c>
      <c r="I329">
        <v>-6.7452267505924103E-3</v>
      </c>
      <c r="J329">
        <v>-3.9640593368374102E-3</v>
      </c>
      <c r="K329">
        <v>1.6330410288962701E-2</v>
      </c>
      <c r="L329">
        <v>-2.3717758671805101E-3</v>
      </c>
      <c r="M329" cm="1">
        <f t="array" ref="M329">SUMPRODUCT(B329:K329,TRANSPOSE(Weight_1))</f>
        <v>-1.9678830078250159E-3</v>
      </c>
      <c r="N329" cm="1">
        <f t="array" ref="N329">SUMPRODUCT(B329:K329,TRANSPOSE(Weight_2))</f>
        <v>-5.6421467324216487E-4</v>
      </c>
      <c r="O329">
        <f>SUMPRODUCT(B329:K329,Equally_Weight)</f>
        <v>-3.1819308555654192E-4</v>
      </c>
      <c r="P329">
        <v>-3.2082999999999999E-3</v>
      </c>
      <c r="Q329">
        <v>-3.57835823598773E-3</v>
      </c>
      <c r="R329">
        <v>3.7191947028913903E-4</v>
      </c>
      <c r="V329" s="46">
        <v>42464</v>
      </c>
      <c r="W329">
        <f t="shared" si="89"/>
        <v>0.44182722239878225</v>
      </c>
      <c r="X329">
        <f t="shared" si="90"/>
        <v>-1.4612740346176101E-2</v>
      </c>
      <c r="Y329">
        <f t="shared" si="91"/>
        <v>0.23461457997347601</v>
      </c>
      <c r="Z329">
        <f t="shared" si="92"/>
        <v>2.9412456517312835E-2</v>
      </c>
      <c r="AA329">
        <f t="shared" si="93"/>
        <v>0.23503914672235626</v>
      </c>
      <c r="AB329">
        <f t="shared" si="94"/>
        <v>0.9113581143077234</v>
      </c>
      <c r="AC329">
        <f t="shared" si="95"/>
        <v>7.6968615548096864E-2</v>
      </c>
      <c r="AD329">
        <f t="shared" si="96"/>
        <v>4.6829360997610037E-2</v>
      </c>
      <c r="AE329">
        <f t="shared" si="97"/>
        <v>-4.6153799250624461E-2</v>
      </c>
      <c r="AF329">
        <f t="shared" si="98"/>
        <v>0.15048206528687746</v>
      </c>
      <c r="AG329">
        <f t="shared" si="99"/>
        <v>-0.11096433289299756</v>
      </c>
      <c r="AH329">
        <f t="shared" si="100"/>
        <v>0.42415496193780511</v>
      </c>
      <c r="AI329">
        <f t="shared" si="101"/>
        <v>0.12804229916311005</v>
      </c>
      <c r="AJ329">
        <f t="shared" si="102"/>
        <v>0.20323688348498181</v>
      </c>
      <c r="AK329">
        <f t="shared" si="103"/>
        <v>3.5113558630743835E-3</v>
      </c>
      <c r="AL329">
        <f t="shared" si="104"/>
        <v>-2.359334116930123E-3</v>
      </c>
      <c r="AM329">
        <f t="shared" si="105"/>
        <v>-4.0311873051523173E-2</v>
      </c>
    </row>
    <row r="330" spans="1:39" x14ac:dyDescent="0.2">
      <c r="A330" s="46">
        <v>42465</v>
      </c>
      <c r="B330">
        <v>-8.5607327409676897E-3</v>
      </c>
      <c r="C330">
        <v>-1.4189270201583601E-2</v>
      </c>
      <c r="D330">
        <v>-1.5695612068068899E-2</v>
      </c>
      <c r="E330">
        <v>-1.1789029573185599E-2</v>
      </c>
      <c r="F330">
        <v>-6.06392462514793E-3</v>
      </c>
      <c r="G330">
        <v>-1.18848729141639E-2</v>
      </c>
      <c r="H330">
        <v>3.3153210283840499E-3</v>
      </c>
      <c r="I330">
        <v>-3.54557463950599E-3</v>
      </c>
      <c r="J330">
        <v>-1.41042051057386E-2</v>
      </c>
      <c r="K330">
        <v>-3.1833054775725002E-3</v>
      </c>
      <c r="L330">
        <v>-8.3209509658247402E-3</v>
      </c>
      <c r="M330" cm="1">
        <f t="array" ref="M330">SUMPRODUCT(B330:K330,TRANSPOSE(Weight_1))</f>
        <v>-1.1712167102718815E-2</v>
      </c>
      <c r="N330" cm="1">
        <f t="array" ref="N330">SUMPRODUCT(B330:K330,TRANSPOSE(Weight_2))</f>
        <v>-6.9676719504191895E-3</v>
      </c>
      <c r="O330">
        <f>SUMPRODUCT(B330:K330,Equally_Weight)</f>
        <v>-8.5701206317550654E-3</v>
      </c>
      <c r="P330">
        <v>-1.0144500000000001E-2</v>
      </c>
      <c r="Q330">
        <v>-9.95909034969133E-3</v>
      </c>
      <c r="R330">
        <v>-1.3542587231449001E-2</v>
      </c>
      <c r="V330" s="46">
        <v>42465</v>
      </c>
      <c r="W330">
        <f t="shared" si="89"/>
        <v>0.42948412488917453</v>
      </c>
      <c r="X330">
        <f t="shared" si="90"/>
        <v>-2.8594666426602133E-2</v>
      </c>
      <c r="Y330">
        <f t="shared" si="91"/>
        <v>0.21523654847263041</v>
      </c>
      <c r="Z330">
        <f t="shared" si="92"/>
        <v>1.7276682624424611E-2</v>
      </c>
      <c r="AA330">
        <f t="shared" si="93"/>
        <v>0.22754996242752479</v>
      </c>
      <c r="AB330">
        <f t="shared" si="94"/>
        <v>0.88864186602572026</v>
      </c>
      <c r="AC330">
        <f t="shared" si="95"/>
        <v>8.0539112246133193E-2</v>
      </c>
      <c r="AD330">
        <f t="shared" si="96"/>
        <v>4.3117749363366542E-2</v>
      </c>
      <c r="AE330">
        <f t="shared" si="97"/>
        <v>-5.960704170532316E-2</v>
      </c>
      <c r="AF330">
        <f t="shared" si="98"/>
        <v>0.14681972942660071</v>
      </c>
      <c r="AG330">
        <f t="shared" si="99"/>
        <v>-0.11836195508586422</v>
      </c>
      <c r="AH330">
        <f t="shared" si="100"/>
        <v>0.40747502104342326</v>
      </c>
      <c r="AI330">
        <f t="shared" si="101"/>
        <v>0.120182470476345</v>
      </c>
      <c r="AJ330">
        <f t="shared" si="102"/>
        <v>0.19292499824493836</v>
      </c>
      <c r="AK330">
        <f t="shared" si="103"/>
        <v>-6.668765086478623E-3</v>
      </c>
      <c r="AL330">
        <f t="shared" si="104"/>
        <v>-1.2294927644985854E-2</v>
      </c>
      <c r="AM330">
        <f t="shared" si="105"/>
        <v>-5.3308533225708832E-2</v>
      </c>
    </row>
    <row r="331" spans="1:39" x14ac:dyDescent="0.2">
      <c r="A331" s="46">
        <v>42466</v>
      </c>
      <c r="B331">
        <v>1.2523563953589801E-2</v>
      </c>
      <c r="C331">
        <v>7.7108933931921897E-3</v>
      </c>
      <c r="D331">
        <v>1.02638470762022E-2</v>
      </c>
      <c r="E331">
        <v>1.0472528018409401E-2</v>
      </c>
      <c r="F331" s="1">
        <v>-9.3441356413537195E-5</v>
      </c>
      <c r="G331">
        <v>2.71948716058345E-2</v>
      </c>
      <c r="H331">
        <v>4.3138720436761702E-3</v>
      </c>
      <c r="I331">
        <v>6.0309584763293903E-3</v>
      </c>
      <c r="J331">
        <v>3.5410765637855501E-3</v>
      </c>
      <c r="K331">
        <v>1.1861209980395099E-2</v>
      </c>
      <c r="L331">
        <v>9.8891219658376796E-3</v>
      </c>
      <c r="M331" cm="1">
        <f t="array" ref="M331">SUMPRODUCT(B331:K331,TRANSPOSE(Weight_1))</f>
        <v>1.4260599875042383E-2</v>
      </c>
      <c r="N331" cm="1">
        <f t="array" ref="N331">SUMPRODUCT(B331:K331,TRANSPOSE(Weight_2))</f>
        <v>4.9812059621519196E-3</v>
      </c>
      <c r="O331">
        <f>SUMPRODUCT(B331:K331,Equally_Weight)</f>
        <v>9.3819379755000765E-3</v>
      </c>
      <c r="P331">
        <v>1.0507620000000001E-2</v>
      </c>
      <c r="Q331">
        <v>1.06785329272314E-2</v>
      </c>
      <c r="R331">
        <v>9.1935274601027094E-3</v>
      </c>
      <c r="V331" s="46">
        <v>42466</v>
      </c>
      <c r="W331">
        <f t="shared" si="89"/>
        <v>0.44738636074786564</v>
      </c>
      <c r="X331">
        <f t="shared" si="90"/>
        <v>-2.1104263457839334E-2</v>
      </c>
      <c r="Y331">
        <f t="shared" si="91"/>
        <v>0.22770955056756526</v>
      </c>
      <c r="Z331">
        <f t="shared" si="92"/>
        <v>2.7930141185683599E-2</v>
      </c>
      <c r="AA331">
        <f t="shared" si="93"/>
        <v>0.22743525849397028</v>
      </c>
      <c r="AB331">
        <f t="shared" si="94"/>
        <v>0.94000323908169348</v>
      </c>
      <c r="AC331">
        <f t="shared" si="95"/>
        <v>8.5200419714550391E-2</v>
      </c>
      <c r="AD331">
        <f t="shared" si="96"/>
        <v>4.9408749195699153E-2</v>
      </c>
      <c r="AE331">
        <f t="shared" si="97"/>
        <v>-5.6277038239956889E-2</v>
      </c>
      <c r="AF331">
        <f t="shared" si="98"/>
        <v>0.16042239904698952</v>
      </c>
      <c r="AG331">
        <f t="shared" si="99"/>
        <v>-0.10964332892998563</v>
      </c>
      <c r="AH331">
        <f t="shared" si="100"/>
        <v>0.42754645915264056</v>
      </c>
      <c r="AI331">
        <f t="shared" si="101"/>
        <v>0.1257623300769799</v>
      </c>
      <c r="AJ331">
        <f t="shared" si="102"/>
        <v>0.20411694658789581</v>
      </c>
      <c r="AK331">
        <f t="shared" si="103"/>
        <v>3.7687820641234548E-3</v>
      </c>
      <c r="AL331">
        <f t="shared" si="104"/>
        <v>-1.7476865074493864E-3</v>
      </c>
      <c r="AM331">
        <f t="shared" si="105"/>
        <v>-4.4605099229674483E-2</v>
      </c>
    </row>
    <row r="332" spans="1:39" x14ac:dyDescent="0.2">
      <c r="A332" s="46">
        <v>42467</v>
      </c>
      <c r="B332">
        <v>-1.0350634878619E-2</v>
      </c>
      <c r="C332">
        <v>-2.5335775833025299E-2</v>
      </c>
      <c r="D332">
        <v>-1.1973777176481E-2</v>
      </c>
      <c r="E332">
        <v>-2.1809806160317202E-2</v>
      </c>
      <c r="F332">
        <v>-2.8400734862260298E-2</v>
      </c>
      <c r="G332">
        <v>-1.76887192927269E-2</v>
      </c>
      <c r="H332">
        <v>-1.3709382636514201E-3</v>
      </c>
      <c r="I332">
        <v>2.0984807994837099E-3</v>
      </c>
      <c r="J332">
        <v>-6.2808709161335996E-3</v>
      </c>
      <c r="K332">
        <v>-3.9073685265851301E-3</v>
      </c>
      <c r="L332">
        <v>-1.2166172106825E-2</v>
      </c>
      <c r="M332" cm="1">
        <f t="array" ref="M332">SUMPRODUCT(B332:K332,TRANSPOSE(Weight_1))</f>
        <v>-2.0218776907944089E-2</v>
      </c>
      <c r="N332" cm="1">
        <f t="array" ref="N332">SUMPRODUCT(B332:K332,TRANSPOSE(Weight_2))</f>
        <v>-1.0893630853504198E-2</v>
      </c>
      <c r="O332">
        <f>SUMPRODUCT(B332:K332,Equally_Weight)</f>
        <v>-1.2502014511031615E-2</v>
      </c>
      <c r="P332">
        <v>-1.19758E-2</v>
      </c>
      <c r="Q332">
        <v>-1.20013314391136E-2</v>
      </c>
      <c r="R332">
        <v>-7.1935398950660999E-3</v>
      </c>
      <c r="V332" s="46">
        <v>42467</v>
      </c>
      <c r="W332">
        <f t="shared" si="89"/>
        <v>0.43240499299947133</v>
      </c>
      <c r="X332">
        <f t="shared" si="90"/>
        <v>-4.590534640277566E-2</v>
      </c>
      <c r="Y332">
        <f t="shared" si="91"/>
        <v>0.21300922997163174</v>
      </c>
      <c r="Z332">
        <f t="shared" si="92"/>
        <v>5.5111840600763351E-3</v>
      </c>
      <c r="AA332">
        <f t="shared" si="93"/>
        <v>0.19257519515689325</v>
      </c>
      <c r="AB332">
        <f t="shared" si="94"/>
        <v>0.90568706635859653</v>
      </c>
      <c r="AC332">
        <f t="shared" si="95"/>
        <v>8.371267693543305E-2</v>
      </c>
      <c r="AD332">
        <f t="shared" si="96"/>
        <v>5.1610913306696649E-2</v>
      </c>
      <c r="AE332">
        <f t="shared" si="97"/>
        <v>-6.2204440343363032E-2</v>
      </c>
      <c r="AF332">
        <f t="shared" si="98"/>
        <v>0.15588820108740897</v>
      </c>
      <c r="AG332">
        <f t="shared" si="99"/>
        <v>-0.12047556142668325</v>
      </c>
      <c r="AH332">
        <f t="shared" si="100"/>
        <v>0.39868321576930787</v>
      </c>
      <c r="AI332">
        <f t="shared" si="101"/>
        <v>0.1134986908243405</v>
      </c>
      <c r="AJ332">
        <f t="shared" si="102"/>
        <v>0.18906305904867482</v>
      </c>
      <c r="AK332">
        <f t="shared" si="103"/>
        <v>-8.2521521161200706E-3</v>
      </c>
      <c r="AL332">
        <f t="shared" si="104"/>
        <v>-1.3728043381535437E-2</v>
      </c>
      <c r="AM332">
        <f t="shared" si="105"/>
        <v>-5.1477770563908565E-2</v>
      </c>
    </row>
    <row r="333" spans="1:39" x14ac:dyDescent="0.2">
      <c r="A333" s="46">
        <v>42468</v>
      </c>
      <c r="B333">
        <v>-8.5516026185084005E-4</v>
      </c>
      <c r="C333">
        <v>7.3270606071218396E-3</v>
      </c>
      <c r="D333">
        <v>-7.3461419950793196E-4</v>
      </c>
      <c r="E333">
        <v>1.10556763589775E-3</v>
      </c>
      <c r="F333">
        <v>3.4616463749208501E-3</v>
      </c>
      <c r="G333">
        <v>5.3598616056220703E-3</v>
      </c>
      <c r="H333">
        <v>-1.55559858813303E-3</v>
      </c>
      <c r="I333">
        <v>-3.1706377995750399E-3</v>
      </c>
      <c r="J333">
        <v>1.7754421158622199E-3</v>
      </c>
      <c r="K333">
        <v>-3.1684825560795902E-3</v>
      </c>
      <c r="L333">
        <v>2.4031240612796198E-3</v>
      </c>
      <c r="M333" cm="1">
        <f t="array" ref="M333">SUMPRODUCT(B333:K333,TRANSPOSE(Weight_1))</f>
        <v>3.725858690649753E-3</v>
      </c>
      <c r="N333" cm="1">
        <f t="array" ref="N333">SUMPRODUCT(B333:K333,TRANSPOSE(Weight_2))</f>
        <v>6.9730924026775764E-4</v>
      </c>
      <c r="O333">
        <f>SUMPRODUCT(B333:K333,Equally_Weight)</f>
        <v>9.5450849342782981E-4</v>
      </c>
      <c r="P333">
        <v>2.7865799999999999E-3</v>
      </c>
      <c r="Q333">
        <v>3.0300726272154401E-3</v>
      </c>
      <c r="R333">
        <v>6.4995128448625998E-3</v>
      </c>
      <c r="V333" s="46">
        <v>42468</v>
      </c>
      <c r="W333">
        <f t="shared" si="89"/>
        <v>0.4311800571705815</v>
      </c>
      <c r="X333">
        <f t="shared" si="90"/>
        <v>-3.8914637050937895E-2</v>
      </c>
      <c r="Y333">
        <f t="shared" si="91"/>
        <v>0.21211813616716046</v>
      </c>
      <c r="Z333">
        <f t="shared" si="92"/>
        <v>6.6228446827063525E-3</v>
      </c>
      <c r="AA333">
        <f t="shared" si="93"/>
        <v>0.19670346875802869</v>
      </c>
      <c r="AB333">
        <f t="shared" si="94"/>
        <v>0.91590128529790249</v>
      </c>
      <c r="AC333">
        <f t="shared" si="95"/>
        <v>8.2026855025250311E-2</v>
      </c>
      <c r="AD333">
        <f t="shared" si="96"/>
        <v>4.8276635994520811E-2</v>
      </c>
      <c r="AE333">
        <f t="shared" si="97"/>
        <v>-6.0539438610680008E-2</v>
      </c>
      <c r="AF333">
        <f t="shared" si="98"/>
        <v>0.15222578948548526</v>
      </c>
      <c r="AG333">
        <f t="shared" si="99"/>
        <v>-0.11836195508586422</v>
      </c>
      <c r="AH333">
        <f t="shared" si="100"/>
        <v>0.40389451178424784</v>
      </c>
      <c r="AI333">
        <f t="shared" si="101"/>
        <v>0.11427514375047831</v>
      </c>
      <c r="AJ333">
        <f t="shared" si="102"/>
        <v>0.19019802983775813</v>
      </c>
      <c r="AK333">
        <f t="shared" si="103"/>
        <v>-5.488567398163835E-3</v>
      </c>
      <c r="AL333">
        <f t="shared" si="104"/>
        <v>-1.0739567722795607E-2</v>
      </c>
      <c r="AM333">
        <f t="shared" si="105"/>
        <v>-4.5312838150050938E-2</v>
      </c>
    </row>
    <row r="334" spans="1:39" x14ac:dyDescent="0.2">
      <c r="A334" s="46">
        <v>42471</v>
      </c>
      <c r="B334">
        <v>-2.54123632300362E-3</v>
      </c>
      <c r="C334">
        <v>7.9668496037201796E-3</v>
      </c>
      <c r="D334">
        <v>-2.0211975196799902E-3</v>
      </c>
      <c r="E334">
        <v>3.3130401177627802E-3</v>
      </c>
      <c r="F334">
        <v>-1.0923856697406101E-2</v>
      </c>
      <c r="G334">
        <v>2.2368266808843098E-3</v>
      </c>
      <c r="H334">
        <v>-1.1916577916050101E-3</v>
      </c>
      <c r="I334">
        <v>-2.4018152844207299E-4</v>
      </c>
      <c r="J334">
        <v>-4.9618649256399905E-4</v>
      </c>
      <c r="K334">
        <v>-1.36196498963125E-3</v>
      </c>
      <c r="L334">
        <v>-1.4983518130056101E-3</v>
      </c>
      <c r="M334" cm="1">
        <f t="array" ref="M334">SUMPRODUCT(B334:K334,TRANSPOSE(Weight_1))</f>
        <v>-4.1236686711722996E-4</v>
      </c>
      <c r="N334" cm="1">
        <f t="array" ref="N334">SUMPRODUCT(B334:K334,TRANSPOSE(Weight_2))</f>
        <v>-3.1082810436381045E-3</v>
      </c>
      <c r="O334">
        <f>SUMPRODUCT(B334:K334,Equally_Weight)</f>
        <v>-5.2595649399647735E-4</v>
      </c>
      <c r="P334">
        <v>-2.7398000000000001E-3</v>
      </c>
      <c r="Q334">
        <v>-2.78240271537666E-3</v>
      </c>
      <c r="R334" s="1">
        <v>-3.6760200955776502E-5</v>
      </c>
      <c r="V334" s="46">
        <v>42471</v>
      </c>
      <c r="W334">
        <f t="shared" si="89"/>
        <v>0.42754309042454119</v>
      </c>
      <c r="X334">
        <f t="shared" si="90"/>
        <v>-3.1257814507985926E-2</v>
      </c>
      <c r="Y334">
        <f t="shared" si="91"/>
        <v>0.20966820599678027</v>
      </c>
      <c r="Z334">
        <f t="shared" si="92"/>
        <v>9.9578265505966268E-3</v>
      </c>
      <c r="AA334">
        <f t="shared" si="93"/>
        <v>0.18363085155602721</v>
      </c>
      <c r="AB334">
        <f t="shared" si="94"/>
        <v>0.92018682441079735</v>
      </c>
      <c r="AC334">
        <f t="shared" si="95"/>
        <v>8.0737449292733521E-2</v>
      </c>
      <c r="AD334">
        <f t="shared" si="96"/>
        <v>4.8024859309857559E-2</v>
      </c>
      <c r="AE334">
        <f t="shared" si="97"/>
        <v>-6.1005586251537958E-2</v>
      </c>
      <c r="AF334">
        <f t="shared" si="98"/>
        <v>0.15065649830005579</v>
      </c>
      <c r="AG334">
        <f t="shared" si="99"/>
        <v>-0.11968295904887605</v>
      </c>
      <c r="AH334">
        <f t="shared" si="100"/>
        <v>0.40331559220266033</v>
      </c>
      <c r="AI334">
        <f t="shared" si="101"/>
        <v>0.11081166344376148</v>
      </c>
      <c r="AJ334">
        <f t="shared" si="102"/>
        <v>0.18957203745482309</v>
      </c>
      <c r="AK334">
        <f t="shared" si="103"/>
        <v>-8.2133298212062611E-3</v>
      </c>
      <c r="AL334">
        <f t="shared" si="104"/>
        <v>-1.3492088635778443E-2</v>
      </c>
      <c r="AM334">
        <f t="shared" si="105"/>
        <v>-4.5347932641970456E-2</v>
      </c>
    </row>
    <row r="335" spans="1:39" x14ac:dyDescent="0.2">
      <c r="A335" s="46">
        <v>42472</v>
      </c>
      <c r="B335">
        <v>8.9500613743587198E-3</v>
      </c>
      <c r="C335">
        <v>1.8556540126913199E-2</v>
      </c>
      <c r="D335">
        <v>6.2603586861415999E-3</v>
      </c>
      <c r="E335">
        <v>1.3025313621754599E-2</v>
      </c>
      <c r="F335">
        <v>6.5878856208574296E-3</v>
      </c>
      <c r="G335">
        <v>1.2149061673950501E-2</v>
      </c>
      <c r="H335">
        <v>5.7813207242480803E-3</v>
      </c>
      <c r="I335">
        <v>8.6438790010507898E-3</v>
      </c>
      <c r="J335">
        <v>1.00006266287342E-2</v>
      </c>
      <c r="K335">
        <v>1.30339537094206E-2</v>
      </c>
      <c r="L335">
        <v>9.9039615846336897E-3</v>
      </c>
      <c r="M335" cm="1">
        <f t="array" ref="M335">SUMPRODUCT(B335:K335,TRANSPOSE(Weight_1))</f>
        <v>1.083852322302219E-2</v>
      </c>
      <c r="N335" cm="1">
        <f t="array" ref="N335">SUMPRODUCT(B335:K335,TRANSPOSE(Weight_2))</f>
        <v>8.4310888236989352E-3</v>
      </c>
      <c r="O335">
        <f>SUMPRODUCT(B335:K335,Equally_Weight)</f>
        <v>1.0298900116742973E-2</v>
      </c>
      <c r="P335">
        <v>9.6621299999999997E-3</v>
      </c>
      <c r="Q335">
        <v>9.5665154119264299E-3</v>
      </c>
      <c r="R335">
        <v>7.4013258666536502E-3</v>
      </c>
      <c r="V335" s="46">
        <v>42472</v>
      </c>
      <c r="W335">
        <f t="shared" si="89"/>
        <v>0.44031968869838245</v>
      </c>
      <c r="X335">
        <f t="shared" si="90"/>
        <v>-1.3281311270269769E-2</v>
      </c>
      <c r="Y335">
        <f t="shared" si="91"/>
        <v>0.21724116285754147</v>
      </c>
      <c r="Z335">
        <f t="shared" si="92"/>
        <v>2.3112843986163867E-2</v>
      </c>
      <c r="AA335">
        <f t="shared" si="93"/>
        <v>0.19142847622339643</v>
      </c>
      <c r="AB335">
        <f t="shared" si="94"/>
        <v>0.94351529256607147</v>
      </c>
      <c r="AC335">
        <f t="shared" si="95"/>
        <v>8.6985539105800536E-2</v>
      </c>
      <c r="AD335">
        <f t="shared" si="96"/>
        <v>5.7083859383825208E-2</v>
      </c>
      <c r="AE335">
        <f t="shared" si="97"/>
        <v>-5.1615053713172432E-2</v>
      </c>
      <c r="AF335">
        <f t="shared" si="98"/>
        <v>0.1656541018343427</v>
      </c>
      <c r="AG335">
        <f t="shared" si="99"/>
        <v>-0.11096433289299767</v>
      </c>
      <c r="AH335">
        <f t="shared" si="100"/>
        <v>0.41852546083797804</v>
      </c>
      <c r="AI335">
        <f t="shared" si="101"/>
        <v>0.12017701524465663</v>
      </c>
      <c r="AJ335">
        <f t="shared" si="102"/>
        <v>0.20182332105024092</v>
      </c>
      <c r="AK335">
        <f t="shared" si="103"/>
        <v>1.3694419183283291E-3</v>
      </c>
      <c r="AL335">
        <f t="shared" si="104"/>
        <v>-4.0546454977252733E-3</v>
      </c>
      <c r="AM335">
        <f t="shared" si="105"/>
        <v>-3.8282241602179079E-2</v>
      </c>
    </row>
    <row r="336" spans="1:39" x14ac:dyDescent="0.2">
      <c r="A336" s="46">
        <v>42473</v>
      </c>
      <c r="B336">
        <v>9.9303508315633504E-3</v>
      </c>
      <c r="C336">
        <v>4.2341638667533203E-2</v>
      </c>
      <c r="D336">
        <v>1.2808509183979499E-2</v>
      </c>
      <c r="E336">
        <v>1.4487546161208099E-2</v>
      </c>
      <c r="F336">
        <v>-1.27045313279595E-2</v>
      </c>
      <c r="G336">
        <v>1.9314662108770499E-2</v>
      </c>
      <c r="H336">
        <v>2.4637153650261998E-3</v>
      </c>
      <c r="I336">
        <v>3.3326488948335299E-3</v>
      </c>
      <c r="J336">
        <v>1.15168501400402E-2</v>
      </c>
      <c r="K336">
        <v>1.09217296832266E-2</v>
      </c>
      <c r="L336">
        <v>8.9153046062409001E-3</v>
      </c>
      <c r="M336" cm="1">
        <f t="array" ref="M336">SUMPRODUCT(B336:K336,TRANSPOSE(Weight_1))</f>
        <v>1.4223228868412891E-2</v>
      </c>
      <c r="N336" cm="1">
        <f t="array" ref="N336">SUMPRODUCT(B336:K336,TRANSPOSE(Weight_2))</f>
        <v>4.1431597347352843E-3</v>
      </c>
      <c r="O336">
        <f>SUMPRODUCT(B336:K336,Equally_Weight)</f>
        <v>1.1441311970822168E-2</v>
      </c>
      <c r="P336">
        <v>1.0040139999999999E-2</v>
      </c>
      <c r="Q336">
        <v>1.0871008800998399E-2</v>
      </c>
      <c r="R336">
        <v>1.33497950395933E-2</v>
      </c>
      <c r="V336" s="46">
        <v>42473</v>
      </c>
      <c r="W336">
        <f t="shared" si="89"/>
        <v>0.45462256851676552</v>
      </c>
      <c r="X336">
        <f t="shared" si="90"/>
        <v>2.8497974914426738E-2</v>
      </c>
      <c r="Y336">
        <f t="shared" si="91"/>
        <v>0.23283220747112021</v>
      </c>
      <c r="Z336">
        <f t="shared" si="92"/>
        <v>3.7935238541538352E-2</v>
      </c>
      <c r="AA336">
        <f t="shared" si="93"/>
        <v>0.17629193582219327</v>
      </c>
      <c r="AB336">
        <f t="shared" si="94"/>
        <v>0.98105363374521337</v>
      </c>
      <c r="AC336">
        <f t="shared" si="95"/>
        <v>8.9663562080056769E-2</v>
      </c>
      <c r="AD336">
        <f t="shared" si="96"/>
        <v>6.0606748739547189E-2</v>
      </c>
      <c r="AE336">
        <f t="shared" si="97"/>
        <v>-4.0692646411716993E-2</v>
      </c>
      <c r="AF336">
        <f t="shared" si="98"/>
        <v>0.17838506083872185</v>
      </c>
      <c r="AG336">
        <f t="shared" si="99"/>
        <v>-0.10303830911492617</v>
      </c>
      <c r="AH336">
        <f t="shared" si="100"/>
        <v>0.43870147312314756</v>
      </c>
      <c r="AI336">
        <f t="shared" si="101"/>
        <v>0.12481808754999424</v>
      </c>
      <c r="AJ336">
        <f t="shared" si="102"/>
        <v>0.21557375660018629</v>
      </c>
      <c r="AK336">
        <f t="shared" si="103"/>
        <v>1.1423331306910312E-2</v>
      </c>
      <c r="AL336">
        <f t="shared" si="104"/>
        <v>6.772285216382512E-3</v>
      </c>
      <c r="AM336">
        <f t="shared" si="105"/>
        <v>-2.5443506641631086E-2</v>
      </c>
    </row>
    <row r="337" spans="1:39" x14ac:dyDescent="0.2">
      <c r="A337" s="46">
        <v>42474</v>
      </c>
      <c r="B337">
        <v>4.5083515241157697E-3</v>
      </c>
      <c r="C337">
        <v>1.2946994723257201E-2</v>
      </c>
      <c r="D337">
        <v>1.80719291274389E-4</v>
      </c>
      <c r="E337">
        <v>5.3540575224908505E-4</v>
      </c>
      <c r="F337">
        <v>1.3649117356169199E-3</v>
      </c>
      <c r="G337">
        <v>9.6450873509945599E-3</v>
      </c>
      <c r="H337">
        <v>-2.7330130300973199E-4</v>
      </c>
      <c r="I337">
        <v>-2.5503758473233102E-3</v>
      </c>
      <c r="J337">
        <v>-2.22155012735958E-3</v>
      </c>
      <c r="K337">
        <v>4.4397868768606399E-3</v>
      </c>
      <c r="L337">
        <v>-2.9455081001472602E-3</v>
      </c>
      <c r="M337" cm="1">
        <f t="array" ref="M337">SUMPRODUCT(B337:K337,TRANSPOSE(Weight_1))</f>
        <v>5.8287189739242695E-3</v>
      </c>
      <c r="N337" cm="1">
        <f t="array" ref="N337">SUMPRODUCT(B337:K337,TRANSPOSE(Weight_2))</f>
        <v>4.5386760069693083E-4</v>
      </c>
      <c r="O337">
        <f>SUMPRODUCT(B337:K337,Equally_Weight)</f>
        <v>2.8576029976675943E-3</v>
      </c>
      <c r="P337">
        <v>1.7293000000000001E-4</v>
      </c>
      <c r="Q337" s="1">
        <v>-6.9399068696296404E-5</v>
      </c>
      <c r="R337">
        <v>3.4750355605970202E-3</v>
      </c>
      <c r="V337" s="46">
        <v>42474</v>
      </c>
      <c r="W337">
        <f t="shared" si="89"/>
        <v>0.4611805183905513</v>
      </c>
      <c r="X337">
        <f t="shared" si="90"/>
        <v>4.181393276852452E-2</v>
      </c>
      <c r="Y337">
        <f t="shared" si="91"/>
        <v>0.23305500403391455</v>
      </c>
      <c r="Z337">
        <f t="shared" si="92"/>
        <v>3.849095503871558E-2</v>
      </c>
      <c r="AA337">
        <f t="shared" si="93"/>
        <v>0.17789747048990856</v>
      </c>
      <c r="AB337">
        <f t="shared" si="94"/>
        <v>1.0001610690896912</v>
      </c>
      <c r="AC337">
        <f t="shared" si="95"/>
        <v>8.9365755608697972E-2</v>
      </c>
      <c r="AD337">
        <f t="shared" si="96"/>
        <v>5.7901802904053667E-2</v>
      </c>
      <c r="AE337">
        <f t="shared" si="97"/>
        <v>-4.2823795785258079E-2</v>
      </c>
      <c r="AF337">
        <f t="shared" si="98"/>
        <v>0.18361683936772222</v>
      </c>
      <c r="AG337">
        <f t="shared" si="99"/>
        <v>-0.10568031704094993</v>
      </c>
      <c r="AH337">
        <f t="shared" si="100"/>
        <v>0.44708725969735341</v>
      </c>
      <c r="AI337">
        <f t="shared" si="101"/>
        <v>0.125328606036611</v>
      </c>
      <c r="AJ337">
        <f t="shared" si="102"/>
        <v>0.21904738381093325</v>
      </c>
      <c r="AK337">
        <f t="shared" si="103"/>
        <v>1.1598236743593171E-2</v>
      </c>
      <c r="AL337">
        <f t="shared" si="104"/>
        <v>6.7024161573991936E-3</v>
      </c>
      <c r="AM337">
        <f t="shared" si="105"/>
        <v>-2.2056888171400058E-2</v>
      </c>
    </row>
    <row r="338" spans="1:39" x14ac:dyDescent="0.2">
      <c r="A338" s="46">
        <v>42475</v>
      </c>
      <c r="B338">
        <v>5.9453762164485202E-3</v>
      </c>
      <c r="C338">
        <v>-1.15033821649501E-2</v>
      </c>
      <c r="D338">
        <v>5.2385629669315899E-3</v>
      </c>
      <c r="E338">
        <v>-2.0071209437445999E-2</v>
      </c>
      <c r="F338">
        <v>-1.9457913059939199E-4</v>
      </c>
      <c r="G338">
        <v>8.2803296793194595E-3</v>
      </c>
      <c r="H338">
        <v>3.09544674250061E-3</v>
      </c>
      <c r="I338">
        <v>3.6868581772506702E-3</v>
      </c>
      <c r="J338">
        <v>-1.8786826479795201E-3</v>
      </c>
      <c r="K338">
        <v>2.6520717822993102E-3</v>
      </c>
      <c r="L338">
        <v>-1.4771048744461801E-3</v>
      </c>
      <c r="M338" cm="1">
        <f t="array" ref="M338">SUMPRODUCT(B338:K338,TRANSPOSE(Weight_1))</f>
        <v>8.485358581756244E-4</v>
      </c>
      <c r="N338" cm="1">
        <f t="array" ref="N338">SUMPRODUCT(B338:K338,TRANSPOSE(Weight_2))</f>
        <v>4.3182344686774953E-4</v>
      </c>
      <c r="O338">
        <f>SUMPRODUCT(B338:K338,Equally_Weight)</f>
        <v>-4.7492078162248531E-4</v>
      </c>
      <c r="P338">
        <v>-9.8430000000000002E-4</v>
      </c>
      <c r="Q338">
        <v>-6.3364157841605496E-4</v>
      </c>
      <c r="R338">
        <v>-8.9116964520685705E-4</v>
      </c>
      <c r="V338" s="46">
        <v>42475</v>
      </c>
      <c r="W338">
        <f t="shared" si="89"/>
        <v>0.46986778629252846</v>
      </c>
      <c r="X338">
        <f t="shared" si="90"/>
        <v>2.9829548955118579E-2</v>
      </c>
      <c r="Y338">
        <f t="shared" si="91"/>
        <v>0.23951444031423619</v>
      </c>
      <c r="Z338">
        <f t="shared" si="92"/>
        <v>1.7647185581240121E-2</v>
      </c>
      <c r="AA338">
        <f t="shared" si="93"/>
        <v>0.17766827622416548</v>
      </c>
      <c r="AB338">
        <f t="shared" si="94"/>
        <v>1.0167230621534937</v>
      </c>
      <c r="AC338">
        <f t="shared" si="95"/>
        <v>9.2737829288288554E-2</v>
      </c>
      <c r="AD338">
        <f t="shared" si="96"/>
        <v>6.1802136816818676E-2</v>
      </c>
      <c r="AE338">
        <f t="shared" si="97"/>
        <v>-4.4622026111175273E-2</v>
      </c>
      <c r="AF338">
        <f t="shared" si="98"/>
        <v>0.18675587618846357</v>
      </c>
      <c r="AG338">
        <f t="shared" si="99"/>
        <v>-0.10700132100396187</v>
      </c>
      <c r="AH338">
        <f t="shared" si="100"/>
        <v>0.44831516512711556</v>
      </c>
      <c r="AI338">
        <f t="shared" si="101"/>
        <v>0.1258145493141285</v>
      </c>
      <c r="AJ338">
        <f t="shared" si="102"/>
        <v>0.21846843287457895</v>
      </c>
      <c r="AK338">
        <f t="shared" si="103"/>
        <v>1.0602520599166443E-2</v>
      </c>
      <c r="AL338">
        <f t="shared" si="104"/>
        <v>6.064527649429996E-3</v>
      </c>
      <c r="AM338">
        <f t="shared" si="105"/>
        <v>-2.2928401387400821E-2</v>
      </c>
    </row>
    <row r="339" spans="1:39" x14ac:dyDescent="0.2">
      <c r="A339" s="46">
        <v>42478</v>
      </c>
      <c r="B339">
        <v>9.8461444561297393E-3</v>
      </c>
      <c r="C339">
        <v>6.4651622931199901E-3</v>
      </c>
      <c r="D339">
        <v>1.45551709475941E-2</v>
      </c>
      <c r="E339">
        <v>-2.15749210723175E-2</v>
      </c>
      <c r="F339">
        <v>7.40007106331797E-3</v>
      </c>
      <c r="G339">
        <v>1.51144142199066E-2</v>
      </c>
      <c r="H339">
        <v>6.8070948116169998E-3</v>
      </c>
      <c r="I339">
        <v>4.5622113643954904E-3</v>
      </c>
      <c r="J339">
        <v>6.4831506054745499E-3</v>
      </c>
      <c r="K339">
        <v>1.19032028139054E-2</v>
      </c>
      <c r="L339">
        <v>5.6213017751480798E-3</v>
      </c>
      <c r="M339" cm="1">
        <f t="array" ref="M339">SUMPRODUCT(B339:K339,TRANSPOSE(Weight_1))</f>
        <v>9.1407804782988704E-3</v>
      </c>
      <c r="N339" cm="1">
        <f t="array" ref="N339">SUMPRODUCT(B339:K339,TRANSPOSE(Weight_2))</f>
        <v>6.6348160799065943E-3</v>
      </c>
      <c r="O339">
        <f>SUMPRODUCT(B339:K339,Equally_Weight)</f>
        <v>6.1561701503143346E-3</v>
      </c>
      <c r="P339">
        <v>6.5410299999999998E-3</v>
      </c>
      <c r="Q339">
        <v>6.24500876421763E-3</v>
      </c>
      <c r="R339">
        <v>2.90337449939226E-3</v>
      </c>
      <c r="V339" s="46">
        <v>42478</v>
      </c>
      <c r="W339">
        <f t="shared" si="89"/>
        <v>0.48434031684777623</v>
      </c>
      <c r="X339">
        <f t="shared" si="90"/>
        <v>3.6487564123363958E-2</v>
      </c>
      <c r="Y339">
        <f t="shared" si="91"/>
        <v>0.2575557848850214</v>
      </c>
      <c r="Z339">
        <f t="shared" si="92"/>
        <v>-4.3084721271411386E-3</v>
      </c>
      <c r="AA339">
        <f t="shared" si="93"/>
        <v>0.18638310515723955</v>
      </c>
      <c r="AB339">
        <f t="shared" si="94"/>
        <v>1.0472046498817202</v>
      </c>
      <c r="AC339">
        <f t="shared" si="95"/>
        <v>0.10017619929649446</v>
      </c>
      <c r="AD339">
        <f t="shared" si="96"/>
        <v>6.6646302592143769E-2</v>
      </c>
      <c r="AE339">
        <f t="shared" si="97"/>
        <v>-3.8428166821300902E-2</v>
      </c>
      <c r="AF339">
        <f t="shared" si="98"/>
        <v>0.20088207207332887</v>
      </c>
      <c r="AG339">
        <f t="shared" si="99"/>
        <v>-0.1019815059445166</v>
      </c>
      <c r="AH339">
        <f t="shared" si="100"/>
        <v>0.46155389611493369</v>
      </c>
      <c r="AI339">
        <f t="shared" si="101"/>
        <v>0.13328412178891069</v>
      </c>
      <c r="AJ339">
        <f t="shared" si="102"/>
        <v>0.22596953187014179</v>
      </c>
      <c r="AK339">
        <f t="shared" si="103"/>
        <v>1.7212902004481112E-2</v>
      </c>
      <c r="AL339">
        <f t="shared" si="104"/>
        <v>1.2347409441969104E-2</v>
      </c>
      <c r="AM339">
        <f t="shared" si="105"/>
        <v>-2.0091596623908581E-2</v>
      </c>
    </row>
    <row r="340" spans="1:39" x14ac:dyDescent="0.2">
      <c r="A340" s="46">
        <v>42479</v>
      </c>
      <c r="B340">
        <v>-1.45109597578492E-2</v>
      </c>
      <c r="C340">
        <v>1.6861991518374302E-2</v>
      </c>
      <c r="D340">
        <v>-1.2397968541578699E-3</v>
      </c>
      <c r="E340">
        <v>-5.30337016318183E-3</v>
      </c>
      <c r="F340">
        <v>6.7659700307469697E-3</v>
      </c>
      <c r="G340">
        <v>-1.1725744012194899E-2</v>
      </c>
      <c r="H340">
        <v>1.5775651296529001E-2</v>
      </c>
      <c r="I340">
        <v>5.8959613439890602E-4</v>
      </c>
      <c r="J340">
        <v>1.08740269589544E-2</v>
      </c>
      <c r="K340">
        <v>7.2601808252392697E-4</v>
      </c>
      <c r="L340">
        <v>2.0594292438953499E-3</v>
      </c>
      <c r="M340" cm="1">
        <f t="array" ref="M340">SUMPRODUCT(B340:K340,TRANSPOSE(Weight_1))</f>
        <v>-1.4447400915358071E-3</v>
      </c>
      <c r="N340" cm="1">
        <f t="array" ref="N340">SUMPRODUCT(B340:K340,TRANSPOSE(Weight_2))</f>
        <v>6.1684713462941765E-3</v>
      </c>
      <c r="O340">
        <f>SUMPRODUCT(B340:K340,Equally_Weight)</f>
        <v>1.8813383234143706E-3</v>
      </c>
      <c r="P340">
        <v>3.0844900000000001E-3</v>
      </c>
      <c r="Q340">
        <v>3.202383200259E-3</v>
      </c>
      <c r="R340">
        <v>1.0499486665234099E-2</v>
      </c>
      <c r="V340" s="46">
        <v>42479</v>
      </c>
      <c r="W340">
        <f t="shared" si="89"/>
        <v>0.46280111424304504</v>
      </c>
      <c r="X340">
        <f t="shared" si="90"/>
        <v>5.3964808638512496E-2</v>
      </c>
      <c r="Y340">
        <f t="shared" si="91"/>
        <v>0.25599667117899294</v>
      </c>
      <c r="Z340">
        <f t="shared" si="92"/>
        <v>-9.5889928677950209E-3</v>
      </c>
      <c r="AA340">
        <f t="shared" si="93"/>
        <v>0.194410137691718</v>
      </c>
      <c r="AB340">
        <f t="shared" si="94"/>
        <v>1.0231996522166318</v>
      </c>
      <c r="AC340">
        <f t="shared" si="95"/>
        <v>0.11753219538133663</v>
      </c>
      <c r="AD340">
        <f t="shared" si="96"/>
        <v>6.727519312892305E-2</v>
      </c>
      <c r="AE340">
        <f t="shared" si="97"/>
        <v>-2.7972008784344471E-2</v>
      </c>
      <c r="AF340">
        <f t="shared" si="98"/>
        <v>0.20175393417263288</v>
      </c>
      <c r="AG340">
        <f t="shared" si="99"/>
        <v>-0.10013210039629983</v>
      </c>
      <c r="AH340">
        <f t="shared" si="100"/>
        <v>0.45944233060527595</v>
      </c>
      <c r="AI340">
        <f t="shared" si="101"/>
        <v>0.14027475242137566</v>
      </c>
      <c r="AJ340">
        <f t="shared" si="102"/>
        <v>0.22827599533378762</v>
      </c>
      <c r="AK340">
        <f t="shared" si="103"/>
        <v>2.0350485028584941E-2</v>
      </c>
      <c r="AL340">
        <f t="shared" si="104"/>
        <v>1.5589333778791792E-2</v>
      </c>
      <c r="AM340">
        <f t="shared" si="105"/>
        <v>-9.8030614095103719E-3</v>
      </c>
    </row>
    <row r="341" spans="1:39" x14ac:dyDescent="0.2">
      <c r="A341" s="46">
        <v>42480</v>
      </c>
      <c r="B341">
        <v>-1.7133875553542099E-3</v>
      </c>
      <c r="C341">
        <v>1.4529216296814199E-2</v>
      </c>
      <c r="D341">
        <v>-1.4186779644300001E-2</v>
      </c>
      <c r="E341">
        <v>2.05784032106026E-3</v>
      </c>
      <c r="F341">
        <v>-6.3363634997993801E-3</v>
      </c>
      <c r="G341">
        <v>8.1063316171428E-3</v>
      </c>
      <c r="H341">
        <v>7.9873428472254596E-3</v>
      </c>
      <c r="I341">
        <v>-4.1848536742058401E-3</v>
      </c>
      <c r="J341">
        <v>9.5922845204365805E-4</v>
      </c>
      <c r="K341">
        <v>4.6440648995542599E-3</v>
      </c>
      <c r="L341">
        <v>-8.8079859072232004E-4</v>
      </c>
      <c r="M341" cm="1">
        <f t="array" ref="M341">SUMPRODUCT(B341:K341,TRANSPOSE(Weight_1))</f>
        <v>1.2719691752420461E-3</v>
      </c>
      <c r="N341" cm="1">
        <f t="array" ref="N341">SUMPRODUCT(B341:K341,TRANSPOSE(Weight_2))</f>
        <v>8.1304386654034485E-4</v>
      </c>
      <c r="O341">
        <f>SUMPRODUCT(B341:K341,Equally_Weight)</f>
        <v>1.1862640060181207E-3</v>
      </c>
      <c r="P341">
        <v>7.6154E-4</v>
      </c>
      <c r="Q341">
        <v>8.7765512732929096E-4</v>
      </c>
      <c r="R341">
        <v>1.2640955514469001E-3</v>
      </c>
      <c r="V341" s="46">
        <v>42480</v>
      </c>
      <c r="W341">
        <f t="shared" si="89"/>
        <v>0.46029476901794264</v>
      </c>
      <c r="X341">
        <f t="shared" si="90"/>
        <v>6.9278091312451995E-2</v>
      </c>
      <c r="Y341">
        <f t="shared" si="91"/>
        <v>0.23817812317100229</v>
      </c>
      <c r="Z341">
        <f t="shared" si="92"/>
        <v>-7.5508851628964813E-3</v>
      </c>
      <c r="AA341">
        <f t="shared" si="93"/>
        <v>0.18684192089145779</v>
      </c>
      <c r="AB341">
        <f t="shared" si="94"/>
        <v>1.0396003795251878</v>
      </c>
      <c r="AC341">
        <f t="shared" si="95"/>
        <v>0.12645830816865988</v>
      </c>
      <c r="AD341">
        <f t="shared" si="96"/>
        <v>6.2808802615568649E-2</v>
      </c>
      <c r="AE341">
        <f t="shared" si="97"/>
        <v>-2.7039611878987624E-2</v>
      </c>
      <c r="AF341">
        <f t="shared" si="98"/>
        <v>0.20733495743622532</v>
      </c>
      <c r="AG341">
        <f t="shared" si="99"/>
        <v>-0.10092470277410703</v>
      </c>
      <c r="AH341">
        <f t="shared" si="100"/>
        <v>0.46129869626284936</v>
      </c>
      <c r="AI341">
        <f t="shared" si="101"/>
        <v>0.14120184581500261</v>
      </c>
      <c r="AJ341">
        <f t="shared" si="102"/>
        <v>0.2297330549365082</v>
      </c>
      <c r="AK341">
        <f t="shared" si="103"/>
        <v>2.1127522736953619E-2</v>
      </c>
      <c r="AL341">
        <f t="shared" si="104"/>
        <v>1.6480670964843736E-2</v>
      </c>
      <c r="AM341">
        <f t="shared" si="105"/>
        <v>-8.55135786438177E-3</v>
      </c>
    </row>
    <row r="342" spans="1:39" x14ac:dyDescent="0.2">
      <c r="A342" s="46">
        <v>42481</v>
      </c>
      <c r="B342">
        <v>6.5555376063037799E-3</v>
      </c>
      <c r="C342">
        <v>-9.96255078718177E-3</v>
      </c>
      <c r="D342">
        <v>3.4177961635806198E-3</v>
      </c>
      <c r="E342">
        <v>-1.0828092581376601E-2</v>
      </c>
      <c r="F342">
        <v>-3.3236713984680998E-2</v>
      </c>
      <c r="G342">
        <v>-3.1437941595856499E-3</v>
      </c>
      <c r="H342" s="1">
        <v>-8.80738403751246E-5</v>
      </c>
      <c r="I342">
        <v>-1.65765975822973E-3</v>
      </c>
      <c r="J342">
        <v>-8.4194384172220308E-3</v>
      </c>
      <c r="K342">
        <v>1.34329784250146E-2</v>
      </c>
      <c r="L342">
        <v>-4.70173376432569E-3</v>
      </c>
      <c r="M342" cm="1">
        <f t="array" ref="M342">SUMPRODUCT(B342:K342,TRANSPOSE(Weight_1))</f>
        <v>-9.7060297686410203E-3</v>
      </c>
      <c r="N342" cm="1">
        <f t="array" ref="N342">SUMPRODUCT(B342:K342,TRANSPOSE(Weight_2))</f>
        <v>-8.4618388744982197E-3</v>
      </c>
      <c r="O342">
        <f>SUMPRODUCT(B342:K342,Equally_Weight)</f>
        <v>-4.3930011333752897E-3</v>
      </c>
      <c r="P342">
        <v>-5.1939999999999998E-3</v>
      </c>
      <c r="Q342">
        <v>-5.1752616699443001E-3</v>
      </c>
      <c r="R342">
        <v>-2.71378425415169E-3</v>
      </c>
      <c r="V342" s="46">
        <v>42481</v>
      </c>
      <c r="W342">
        <f t="shared" si="89"/>
        <v>0.46986778629252846</v>
      </c>
      <c r="X342">
        <f t="shared" si="90"/>
        <v>5.8625354022130871E-2</v>
      </c>
      <c r="Y342">
        <f t="shared" si="91"/>
        <v>0.2424099636102055</v>
      </c>
      <c r="Z342">
        <f t="shared" si="92"/>
        <v>-1.8297216060657928E-2</v>
      </c>
      <c r="AA342">
        <f t="shared" si="93"/>
        <v>0.14739519542175894</v>
      </c>
      <c r="AB342">
        <f t="shared" si="94"/>
        <v>1.0331882957641478</v>
      </c>
      <c r="AC342">
        <f t="shared" si="95"/>
        <v>0.12635909665943701</v>
      </c>
      <c r="AD342">
        <f t="shared" si="96"/>
        <v>6.1047027232780549E-2</v>
      </c>
      <c r="AE342">
        <f t="shared" si="97"/>
        <v>-3.5231391949168911E-2</v>
      </c>
      <c r="AF342">
        <f t="shared" si="98"/>
        <v>0.22355306187123225</v>
      </c>
      <c r="AG342">
        <f t="shared" si="99"/>
        <v>-0.1051519154557452</v>
      </c>
      <c r="AH342">
        <f t="shared" si="100"/>
        <v>0.4471152876160458</v>
      </c>
      <c r="AI342">
        <f t="shared" si="101"/>
        <v>0.13154517967243606</v>
      </c>
      <c r="AJ342">
        <f t="shared" si="102"/>
        <v>0.224330836232423</v>
      </c>
      <c r="AK342">
        <f t="shared" si="103"/>
        <v>1.5823786383857952E-2</v>
      </c>
      <c r="AL342">
        <f t="shared" si="104"/>
        <v>1.1220117510160055E-2</v>
      </c>
      <c r="AM342">
        <f t="shared" si="105"/>
        <v>-1.1241935578209516E-2</v>
      </c>
    </row>
    <row r="343" spans="1:39" x14ac:dyDescent="0.2">
      <c r="A343" s="46">
        <v>42482</v>
      </c>
      <c r="B343">
        <v>-5.4141000600961497E-2</v>
      </c>
      <c r="C343">
        <v>5.8177606503293502E-3</v>
      </c>
      <c r="D343">
        <v>-7.1710358993041401E-2</v>
      </c>
      <c r="E343">
        <v>-2.7364626831664E-3</v>
      </c>
      <c r="F343">
        <v>1.0393609729272E-2</v>
      </c>
      <c r="G343">
        <v>-1.6640253565768499E-2</v>
      </c>
      <c r="H343">
        <v>-2.2013530066202699E-3</v>
      </c>
      <c r="I343">
        <v>0</v>
      </c>
      <c r="J343">
        <v>8.6290210874861994E-3</v>
      </c>
      <c r="K343">
        <v>7.4118978993638002E-3</v>
      </c>
      <c r="L343">
        <v>1.1809861234131E-3</v>
      </c>
      <c r="M343" cm="1">
        <f t="array" ref="M343">SUMPRODUCT(B343:K343,TRANSPOSE(Weight_1))</f>
        <v>-1.7226725783902035E-2</v>
      </c>
      <c r="N343" cm="1">
        <f t="array" ref="N343">SUMPRODUCT(B343:K343,TRANSPOSE(Weight_2))</f>
        <v>-3.3737223872928723E-3</v>
      </c>
      <c r="O343">
        <f>SUMPRODUCT(B343:K343,Equally_Weight)</f>
        <v>-1.1517713948310672E-2</v>
      </c>
      <c r="P343" s="1">
        <v>4.7899999999999999E-5</v>
      </c>
      <c r="Q343">
        <v>8.0370351304614996E-4</v>
      </c>
      <c r="R343">
        <v>-2.5318702120736801E-3</v>
      </c>
      <c r="V343" s="46">
        <v>42482</v>
      </c>
      <c r="W343">
        <f t="shared" si="89"/>
        <v>0.39028767359153083</v>
      </c>
      <c r="X343">
        <f t="shared" si="90"/>
        <v>6.478418295020183E-2</v>
      </c>
      <c r="Y343">
        <f t="shared" si="91"/>
        <v>0.153316299103186</v>
      </c>
      <c r="Z343">
        <f t="shared" si="92"/>
        <v>-2.0983609094868516E-2</v>
      </c>
      <c r="AA343">
        <f t="shared" si="93"/>
        <v>0.15932077328821448</v>
      </c>
      <c r="AB343">
        <f t="shared" si="94"/>
        <v>0.99935552697567975</v>
      </c>
      <c r="AC343">
        <f t="shared" si="95"/>
        <v>0.12387958267547172</v>
      </c>
      <c r="AD343">
        <f t="shared" si="96"/>
        <v>6.1047027232780549E-2</v>
      </c>
      <c r="AE343">
        <f t="shared" si="97"/>
        <v>-2.6906383285753566E-2</v>
      </c>
      <c r="AF343">
        <f t="shared" si="98"/>
        <v>0.23262191224027573</v>
      </c>
      <c r="AG343">
        <f t="shared" si="99"/>
        <v>-0.10409511228533563</v>
      </c>
      <c r="AH343">
        <f t="shared" si="100"/>
        <v>0.42218622937859163</v>
      </c>
      <c r="AI343">
        <f t="shared" si="101"/>
        <v>0.12772766036754191</v>
      </c>
      <c r="AJ343">
        <f t="shared" si="102"/>
        <v>0.21022934388260195</v>
      </c>
      <c r="AK343">
        <f t="shared" si="103"/>
        <v>1.5872444343225656E-2</v>
      </c>
      <c r="AL343">
        <f t="shared" si="104"/>
        <v>1.2032838671065971E-2</v>
      </c>
      <c r="AM343">
        <f t="shared" si="105"/>
        <v>-1.374534266846672E-2</v>
      </c>
    </row>
    <row r="344" spans="1:39" x14ac:dyDescent="0.2">
      <c r="A344" s="46">
        <v>42485</v>
      </c>
      <c r="B344">
        <v>6.0181388832081196E-3</v>
      </c>
      <c r="C344">
        <v>-5.7841100822954E-3</v>
      </c>
      <c r="D344">
        <v>6.37322579859112E-3</v>
      </c>
      <c r="E344">
        <v>-5.67766872246877E-3</v>
      </c>
      <c r="F344">
        <v>4.1542169438324398E-3</v>
      </c>
      <c r="G344">
        <v>9.1861598824032296E-3</v>
      </c>
      <c r="H344">
        <v>1.6767835924889E-3</v>
      </c>
      <c r="I344">
        <v>-1.6599965860878401E-3</v>
      </c>
      <c r="J344">
        <v>4.7903678829164199E-4</v>
      </c>
      <c r="K344">
        <v>-7.0750756220139201E-4</v>
      </c>
      <c r="L344">
        <v>-5.8979652020041396E-4</v>
      </c>
      <c r="M344" cm="1">
        <f t="array" ref="M344">SUMPRODUCT(B344:K344,TRANSPOSE(Weight_1))</f>
        <v>4.3049887869534616E-3</v>
      </c>
      <c r="N344" cm="1">
        <f t="array" ref="N344">SUMPRODUCT(B344:K344,TRANSPOSE(Weight_2))</f>
        <v>2.1039482815913041E-3</v>
      </c>
      <c r="O344">
        <f>SUMPRODUCT(B344:K344,Equally_Weight)</f>
        <v>1.4058278935762049E-3</v>
      </c>
      <c r="P344">
        <v>-1.812E-3</v>
      </c>
      <c r="Q344">
        <v>-2.1155242122700099E-3</v>
      </c>
      <c r="R344">
        <v>-2.06977944098163E-3</v>
      </c>
      <c r="V344" s="46">
        <v>42485</v>
      </c>
      <c r="W344">
        <f t="shared" si="89"/>
        <v>0.39865461789881707</v>
      </c>
      <c r="X344">
        <f t="shared" si="90"/>
        <v>5.8625354022130871E-2</v>
      </c>
      <c r="Y344">
        <f t="shared" si="91"/>
        <v>0.16066664429456612</v>
      </c>
      <c r="Z344">
        <f t="shared" si="92"/>
        <v>-2.6542139836294831E-2</v>
      </c>
      <c r="AA344">
        <f t="shared" si="93"/>
        <v>0.16413684328794531</v>
      </c>
      <c r="AB344">
        <f t="shared" si="94"/>
        <v>1.0177219265082451</v>
      </c>
      <c r="AC344">
        <f t="shared" si="95"/>
        <v>0.12576408551963514</v>
      </c>
      <c r="AD344">
        <f t="shared" si="96"/>
        <v>5.9285692789895483E-2</v>
      </c>
      <c r="AE344">
        <f t="shared" si="97"/>
        <v>-2.6440235644895727E-2</v>
      </c>
      <c r="AF344">
        <f t="shared" si="98"/>
        <v>0.23174982291603063</v>
      </c>
      <c r="AG344">
        <f t="shared" si="99"/>
        <v>-0.10462351387054025</v>
      </c>
      <c r="AH344">
        <f t="shared" si="100"/>
        <v>0.42830872514902607</v>
      </c>
      <c r="AI344">
        <f t="shared" si="101"/>
        <v>0.13010034104067514</v>
      </c>
      <c r="AJ344">
        <f t="shared" si="102"/>
        <v>0.21193071805185659</v>
      </c>
      <c r="AK344">
        <f t="shared" si="103"/>
        <v>1.4031683474075685E-2</v>
      </c>
      <c r="AL344">
        <f t="shared" si="104"/>
        <v>9.8918586972449596E-3</v>
      </c>
      <c r="AM344">
        <f t="shared" si="105"/>
        <v>-1.5786672281783876E-2</v>
      </c>
    </row>
    <row r="345" spans="1:39" x14ac:dyDescent="0.2">
      <c r="A345" s="46">
        <v>42486</v>
      </c>
      <c r="B345">
        <v>-2.2689031887108E-2</v>
      </c>
      <c r="C345">
        <v>5.1886729151848698E-3</v>
      </c>
      <c r="D345">
        <v>-1.28572078285104E-2</v>
      </c>
      <c r="E345">
        <v>-6.9471524890188903E-3</v>
      </c>
      <c r="F345">
        <v>-6.3042610298191804E-3</v>
      </c>
      <c r="G345">
        <v>-1.4883435232411601E-2</v>
      </c>
      <c r="H345">
        <v>-5.2858563402669E-3</v>
      </c>
      <c r="I345">
        <v>-1.30657215586955E-2</v>
      </c>
      <c r="J345">
        <v>5.7464197480347999E-3</v>
      </c>
      <c r="K345">
        <v>3.2563839902519601E-3</v>
      </c>
      <c r="L345">
        <v>1.77043375627028E-3</v>
      </c>
      <c r="M345" cm="1">
        <f t="array" ref="M345">SUMPRODUCT(B345:K345,TRANSPOSE(Weight_1))</f>
        <v>-9.2984291522562185E-3</v>
      </c>
      <c r="N345" cm="1">
        <f t="array" ref="N345">SUMPRODUCT(B345:K345,TRANSPOSE(Weight_2))</f>
        <v>-4.160433624782604E-3</v>
      </c>
      <c r="O345">
        <f>SUMPRODUCT(B345:K345,Equally_Weight)</f>
        <v>-6.7841189712358838E-3</v>
      </c>
      <c r="P345">
        <v>1.8727500000000001E-3</v>
      </c>
      <c r="Q345">
        <v>2.3881922535957602E-3</v>
      </c>
      <c r="R345">
        <v>1.7650414814462899E-3</v>
      </c>
      <c r="V345" s="46">
        <v>42486</v>
      </c>
      <c r="W345">
        <f t="shared" si="89"/>
        <v>0.36692049867426002</v>
      </c>
      <c r="X345">
        <f t="shared" si="90"/>
        <v>6.4118214723873468E-2</v>
      </c>
      <c r="Y345">
        <f t="shared" si="91"/>
        <v>0.14574371202925107</v>
      </c>
      <c r="Z345">
        <f t="shared" si="92"/>
        <v>-3.3304900032486096E-2</v>
      </c>
      <c r="AA345">
        <f t="shared" si="93"/>
        <v>0.15679782075342841</v>
      </c>
      <c r="AB345">
        <f t="shared" si="94"/>
        <v>0.98769129289804281</v>
      </c>
      <c r="AC345">
        <f t="shared" si="95"/>
        <v>0.11981345829054635</v>
      </c>
      <c r="AD345">
        <f t="shared" si="96"/>
        <v>4.5445360876792851E-2</v>
      </c>
      <c r="AE345">
        <f t="shared" si="97"/>
        <v>-2.0845752589113475E-2</v>
      </c>
      <c r="AF345">
        <f t="shared" si="98"/>
        <v>0.23576087331937012</v>
      </c>
      <c r="AG345">
        <f t="shared" si="99"/>
        <v>-0.10303830911492595</v>
      </c>
      <c r="AH345">
        <f t="shared" si="100"/>
        <v>0.41502769766067837</v>
      </c>
      <c r="AI345">
        <f t="shared" si="101"/>
        <v>0.12539863358243131</v>
      </c>
      <c r="AJ345">
        <f t="shared" si="102"/>
        <v>0.20370883587569755</v>
      </c>
      <c r="AK345">
        <f t="shared" si="103"/>
        <v>1.5930711309301682E-2</v>
      </c>
      <c r="AL345">
        <f t="shared" si="104"/>
        <v>1.2303674611155113E-2</v>
      </c>
      <c r="AM345">
        <f t="shared" si="105"/>
        <v>-1.404949493176888E-2</v>
      </c>
    </row>
    <row r="346" spans="1:39" x14ac:dyDescent="0.2">
      <c r="A346" s="46">
        <v>42487</v>
      </c>
      <c r="B346">
        <v>-5.39031552290714E-3</v>
      </c>
      <c r="C346">
        <v>2.8156690069611702E-3</v>
      </c>
      <c r="D346">
        <v>-9.7202909995426304E-3</v>
      </c>
      <c r="E346">
        <v>-6.2577881901133101E-2</v>
      </c>
      <c r="F346">
        <v>2.4782181313888998E-2</v>
      </c>
      <c r="G346">
        <v>-1.6713132986944899E-2</v>
      </c>
      <c r="H346">
        <v>-1.2400433585244501E-3</v>
      </c>
      <c r="I346">
        <v>9.5075913743345401E-3</v>
      </c>
      <c r="J346">
        <v>3.9450538307685898E-3</v>
      </c>
      <c r="K346">
        <v>-8.8906396467549591E-3</v>
      </c>
      <c r="L346">
        <v>1.4727540500736301E-3</v>
      </c>
      <c r="M346" cm="1">
        <f t="array" ref="M346">SUMPRODUCT(B346:K346,TRANSPOSE(Weight_1))</f>
        <v>-7.9776827215050257E-3</v>
      </c>
      <c r="N346" cm="1">
        <f t="array" ref="N346">SUMPRODUCT(B346:K346,TRANSPOSE(Weight_2))</f>
        <v>2.9267413111576436E-3</v>
      </c>
      <c r="O346">
        <f>SUMPRODUCT(B346:K346,Equally_Weight)</f>
        <v>-6.3481808889853889E-3</v>
      </c>
      <c r="P346">
        <v>1.6493499999999999E-3</v>
      </c>
      <c r="Q346">
        <v>1.78692947181779E-3</v>
      </c>
      <c r="R346">
        <v>1.77972888796507E-4</v>
      </c>
      <c r="V346" s="46">
        <v>42487</v>
      </c>
      <c r="W346">
        <f t="shared" si="89"/>
        <v>0.35955236589167616</v>
      </c>
      <c r="X346">
        <f t="shared" si="90"/>
        <v>6.7114419400814418E-2</v>
      </c>
      <c r="Y346">
        <f t="shared" si="91"/>
        <v>0.13460674973743059</v>
      </c>
      <c r="Z346">
        <f t="shared" si="92"/>
        <v>-9.3798631832657242E-2</v>
      </c>
      <c r="AA346">
        <f t="shared" si="93"/>
        <v>0.18546579409085173</v>
      </c>
      <c r="AB346">
        <f t="shared" si="94"/>
        <v>0.95447074398284548</v>
      </c>
      <c r="AC346">
        <f t="shared" si="95"/>
        <v>0.11842484104880691</v>
      </c>
      <c r="AD346">
        <f t="shared" si="96"/>
        <v>5.5385028172203032E-2</v>
      </c>
      <c r="AE346">
        <f t="shared" si="97"/>
        <v>-1.6982936374451807E-2</v>
      </c>
      <c r="AF346">
        <f t="shared" si="98"/>
        <v>0.22477416870512834</v>
      </c>
      <c r="AG346">
        <f t="shared" si="99"/>
        <v>-0.10171730515191402</v>
      </c>
      <c r="AH346">
        <f t="shared" si="100"/>
        <v>0.40373905564659984</v>
      </c>
      <c r="AI346">
        <f t="shared" si="101"/>
        <v>0.12869238425485729</v>
      </c>
      <c r="AJ346">
        <f t="shared" si="102"/>
        <v>0.19606747444788852</v>
      </c>
      <c r="AK346">
        <f t="shared" si="103"/>
        <v>1.7606336627999708E-2</v>
      </c>
      <c r="AL346">
        <f t="shared" si="104"/>
        <v>1.4112589881747351E-2</v>
      </c>
      <c r="AM346">
        <f t="shared" si="105"/>
        <v>-1.387402247217151E-2</v>
      </c>
    </row>
    <row r="347" spans="1:39" x14ac:dyDescent="0.2">
      <c r="A347" s="46">
        <v>42488</v>
      </c>
      <c r="B347">
        <v>-2.2731716123674601E-2</v>
      </c>
      <c r="C347">
        <v>-7.9551594696378701E-3</v>
      </c>
      <c r="D347">
        <v>-2.0416211402344502E-2</v>
      </c>
      <c r="E347">
        <v>-3.05661627302759E-2</v>
      </c>
      <c r="F347">
        <v>-1.2961949931332E-2</v>
      </c>
      <c r="G347">
        <v>-7.5341795160274103E-3</v>
      </c>
      <c r="H347">
        <v>-2.5716418051564501E-3</v>
      </c>
      <c r="I347">
        <v>-4.5299968936567403E-3</v>
      </c>
      <c r="J347">
        <v>-1.0365844959544601E-2</v>
      </c>
      <c r="K347">
        <v>2.8905064241068801E-2</v>
      </c>
      <c r="L347">
        <v>-9.1176470588235602E-3</v>
      </c>
      <c r="M347" cm="1">
        <f t="array" ref="M347">SUMPRODUCT(B347:K347,TRANSPOSE(Weight_1))</f>
        <v>-1.3090238646243814E-2</v>
      </c>
      <c r="N347" cm="1">
        <f t="array" ref="N347">SUMPRODUCT(B347:K347,TRANSPOSE(Weight_2))</f>
        <v>-9.5655769111797403E-3</v>
      </c>
      <c r="O347">
        <f>SUMPRODUCT(B347:K347,Equally_Weight)</f>
        <v>-9.0727798590581263E-3</v>
      </c>
      <c r="P347">
        <v>-9.2308000000000008E-3</v>
      </c>
      <c r="Q347">
        <v>-9.4354884516428799E-3</v>
      </c>
      <c r="R347">
        <v>-5.1069130164003102E-3</v>
      </c>
      <c r="V347" s="46">
        <v>42488</v>
      </c>
      <c r="W347">
        <f t="shared" si="89"/>
        <v>0.32864740745495635</v>
      </c>
      <c r="X347">
        <f t="shared" si="90"/>
        <v>5.8625354022130871E-2</v>
      </c>
      <c r="Y347">
        <f t="shared" si="91"/>
        <v>0.11144237847626415</v>
      </c>
      <c r="Z347">
        <f t="shared" si="92"/>
        <v>-0.1214977303184589</v>
      </c>
      <c r="AA347">
        <f t="shared" si="93"/>
        <v>0.17009984582253934</v>
      </c>
      <c r="AB347">
        <f t="shared" si="94"/>
        <v>0.93974541053885496</v>
      </c>
      <c r="AC347">
        <f t="shared" si="95"/>
        <v>0.1155486529716403</v>
      </c>
      <c r="AD347">
        <f t="shared" si="96"/>
        <v>5.0604137272971084E-2</v>
      </c>
      <c r="AE347">
        <f t="shared" si="97"/>
        <v>-2.7172738848581068E-2</v>
      </c>
      <c r="AF347">
        <f t="shared" si="98"/>
        <v>0.26017634473235174</v>
      </c>
      <c r="AG347">
        <f t="shared" si="99"/>
        <v>-0.10990752972258777</v>
      </c>
      <c r="AH347">
        <f t="shared" si="100"/>
        <v>0.38536377641113284</v>
      </c>
      <c r="AI347">
        <f t="shared" si="101"/>
        <v>0.11789579044420462</v>
      </c>
      <c r="AJ347">
        <f t="shared" si="102"/>
        <v>0.18521581755564331</v>
      </c>
      <c r="AK347">
        <f t="shared" si="103"/>
        <v>8.2130160558540055E-3</v>
      </c>
      <c r="AL347">
        <f t="shared" si="104"/>
        <v>4.5439422512525418E-3</v>
      </c>
      <c r="AM347">
        <f t="shared" si="105"/>
        <v>-1.8910082062618905E-2</v>
      </c>
    </row>
    <row r="348" spans="1:39" x14ac:dyDescent="0.2">
      <c r="A348" s="46">
        <v>42489</v>
      </c>
      <c r="B348">
        <v>3.9996700053663804E-3</v>
      </c>
      <c r="C348">
        <v>-6.2891656412381496E-3</v>
      </c>
      <c r="D348">
        <v>-6.0120507181526896E-4</v>
      </c>
      <c r="E348">
        <v>-1.14943561202568E-2</v>
      </c>
      <c r="F348">
        <v>-1.5681018510447201E-3</v>
      </c>
      <c r="G348">
        <v>9.5664496437655594E-2</v>
      </c>
      <c r="H348">
        <v>-3.55617373462358E-3</v>
      </c>
      <c r="I348">
        <v>2.2754104993312199E-3</v>
      </c>
      <c r="J348">
        <v>-4.0392384958952698E-3</v>
      </c>
      <c r="K348">
        <v>-1.1072961094796799E-3</v>
      </c>
      <c r="L348">
        <v>-1.1872959335114199E-2</v>
      </c>
      <c r="M348" cm="1">
        <f t="array" ref="M348">SUMPRODUCT(B348:K348,TRANSPOSE(Weight_1))</f>
        <v>3.4297788415021561E-2</v>
      </c>
      <c r="N348" cm="1">
        <f t="array" ref="N348">SUMPRODUCT(B348:K348,TRANSPOSE(Weight_2))</f>
        <v>-2.2710442195588978E-3</v>
      </c>
      <c r="O348">
        <f>SUMPRODUCT(B348:K348,Equally_Weight)</f>
        <v>7.3284039917999736E-3</v>
      </c>
      <c r="P348">
        <v>-5.0631000000000001E-3</v>
      </c>
      <c r="Q348">
        <v>-5.0540087118601199E-3</v>
      </c>
      <c r="R348">
        <v>-3.8990306079864602E-3</v>
      </c>
      <c r="V348" s="46">
        <v>42489</v>
      </c>
      <c r="W348">
        <f t="shared" si="89"/>
        <v>0.33396155863826182</v>
      </c>
      <c r="X348">
        <f t="shared" si="90"/>
        <v>5.1967483818671223E-2</v>
      </c>
      <c r="Y348">
        <f t="shared" si="91"/>
        <v>0.11077417368129372</v>
      </c>
      <c r="Z348">
        <f t="shared" si="92"/>
        <v>-0.1315955482586324</v>
      </c>
      <c r="AA348">
        <f t="shared" si="93"/>
        <v>0.16826501008839778</v>
      </c>
      <c r="AB348">
        <f t="shared" si="94"/>
        <v>1.1253101784553081</v>
      </c>
      <c r="AC348">
        <f t="shared" si="95"/>
        <v>0.11158156815224785</v>
      </c>
      <c r="AD348">
        <f t="shared" si="96"/>
        <v>5.2994692957562872E-2</v>
      </c>
      <c r="AE348">
        <f t="shared" si="97"/>
        <v>-3.1102220171680295E-2</v>
      </c>
      <c r="AF348">
        <f t="shared" si="98"/>
        <v>0.25878095636857124</v>
      </c>
      <c r="AG348">
        <f t="shared" si="99"/>
        <v>-0.12047556142668281</v>
      </c>
      <c r="AH348">
        <f t="shared" si="100"/>
        <v>0.43287869009231694</v>
      </c>
      <c r="AI348">
        <f t="shared" si="101"/>
        <v>0.11535699967124713</v>
      </c>
      <c r="AJ348">
        <f t="shared" si="102"/>
        <v>0.19390155788416252</v>
      </c>
      <c r="AK348">
        <f t="shared" si="103"/>
        <v>3.1083327342615874E-3</v>
      </c>
      <c r="AL348">
        <f t="shared" si="104"/>
        <v>-5.3303158433160025E-4</v>
      </c>
      <c r="AM348">
        <f t="shared" si="105"/>
        <v>-2.2735381681843636E-2</v>
      </c>
    </row>
    <row r="349" spans="1:39" x14ac:dyDescent="0.2">
      <c r="A349" s="46">
        <v>42492</v>
      </c>
      <c r="B349">
        <v>9.2246824556088108E-3</v>
      </c>
      <c r="C349">
        <v>9.3354282219195693E-3</v>
      </c>
      <c r="D349">
        <v>1.4838840371087E-2</v>
      </c>
      <c r="E349">
        <v>-1.06675087203755E-3</v>
      </c>
      <c r="F349">
        <v>7.4598164450552203E-3</v>
      </c>
      <c r="G349">
        <v>3.6780344975993098E-2</v>
      </c>
      <c r="H349">
        <v>5.9779111496101002E-3</v>
      </c>
      <c r="I349">
        <v>5.7355976179074199E-3</v>
      </c>
      <c r="J349">
        <v>9.6920793478032508E-3</v>
      </c>
      <c r="K349">
        <v>-3.0481239308054399E-3</v>
      </c>
      <c r="L349">
        <v>6.0078101531992802E-3</v>
      </c>
      <c r="M349" cm="1">
        <f t="array" ref="M349">SUMPRODUCT(B349:K349,TRANSPOSE(Weight_1))</f>
        <v>1.9606613696752522E-2</v>
      </c>
      <c r="N349" cm="1">
        <f t="array" ref="N349">SUMPRODUCT(B349:K349,TRANSPOSE(Weight_2))</f>
        <v>7.2634915301279072E-3</v>
      </c>
      <c r="O349">
        <f>SUMPRODUCT(B349:K349,Equally_Weight)</f>
        <v>9.4929825782141489E-3</v>
      </c>
      <c r="P349">
        <v>7.8099500000000004E-3</v>
      </c>
      <c r="Q349">
        <v>7.7813740103451698E-3</v>
      </c>
      <c r="R349">
        <v>2.8968158965765301E-3</v>
      </c>
      <c r="V349" s="46">
        <v>42492</v>
      </c>
      <c r="W349">
        <f t="shared" si="89"/>
        <v>0.34626693042468881</v>
      </c>
      <c r="X349">
        <f t="shared" si="90"/>
        <v>6.1788050755653856E-2</v>
      </c>
      <c r="Y349">
        <f t="shared" si="91"/>
        <v>0.12725677433287652</v>
      </c>
      <c r="Z349">
        <f t="shared" si="92"/>
        <v>-0.13252191946480885</v>
      </c>
      <c r="AA349">
        <f t="shared" si="93"/>
        <v>0.17698005262283778</v>
      </c>
      <c r="AB349">
        <f t="shared" si="94"/>
        <v>1.2034798199998837</v>
      </c>
      <c r="AC349">
        <f t="shared" si="95"/>
        <v>0.11822650400220636</v>
      </c>
      <c r="AD349">
        <f t="shared" si="96"/>
        <v>5.9034246810159452E-2</v>
      </c>
      <c r="AE349">
        <f t="shared" si="97"/>
        <v>-2.1711586009673822E-2</v>
      </c>
      <c r="AF349">
        <f t="shared" si="98"/>
        <v>0.25494403601182203</v>
      </c>
      <c r="AG349">
        <f t="shared" si="99"/>
        <v>-0.11519154557463518</v>
      </c>
      <c r="AH349">
        <f t="shared" si="100"/>
        <v>0.46097258904326588</v>
      </c>
      <c r="AI349">
        <f t="shared" si="101"/>
        <v>0.1234583857914282</v>
      </c>
      <c r="AJ349">
        <f t="shared" si="102"/>
        <v>0.2052352445732597</v>
      </c>
      <c r="AK349">
        <f t="shared" si="103"/>
        <v>1.0942558657499379E-2</v>
      </c>
      <c r="AL349">
        <f t="shared" si="104"/>
        <v>7.2441947078965008E-3</v>
      </c>
      <c r="AM349">
        <f t="shared" si="105"/>
        <v>-1.9904426000337816E-2</v>
      </c>
    </row>
    <row r="350" spans="1:39" x14ac:dyDescent="0.2">
      <c r="A350" s="46">
        <v>42493</v>
      </c>
      <c r="B350">
        <v>-8.3565052666436605E-3</v>
      </c>
      <c r="C350">
        <v>-1.9282048971561699E-2</v>
      </c>
      <c r="D350">
        <v>-1.64001809148006E-2</v>
      </c>
      <c r="E350">
        <v>1.6445979012186401E-2</v>
      </c>
      <c r="F350">
        <v>-1.2470756352207599E-2</v>
      </c>
      <c r="G350">
        <v>-1.83226858361481E-2</v>
      </c>
      <c r="H350">
        <v>-5.3217940150496103E-4</v>
      </c>
      <c r="I350">
        <v>-2.1980705443558298E-3</v>
      </c>
      <c r="J350">
        <v>-1.4024083104046301E-2</v>
      </c>
      <c r="K350">
        <v>-1.15341264531502E-2</v>
      </c>
      <c r="L350">
        <v>-9.25649447596299E-3</v>
      </c>
      <c r="M350" cm="1">
        <f t="array" ref="M350">SUMPRODUCT(B350:K350,TRANSPOSE(Weight_1))</f>
        <v>-1.3958692320282474E-2</v>
      </c>
      <c r="N350" cm="1">
        <f t="array" ref="N350">SUMPRODUCT(B350:K350,TRANSPOSE(Weight_2))</f>
        <v>-8.6689815885386164E-3</v>
      </c>
      <c r="O350">
        <f>SUMPRODUCT(B350:K350,Equally_Weight)</f>
        <v>-8.6674657832232545E-3</v>
      </c>
      <c r="P350">
        <v>-8.6765999999999996E-3</v>
      </c>
      <c r="Q350">
        <v>-9.3349378364476696E-3</v>
      </c>
      <c r="R350">
        <v>-1.01453772886777E-2</v>
      </c>
      <c r="V350" s="46">
        <v>42493</v>
      </c>
      <c r="W350">
        <f t="shared" si="89"/>
        <v>0.33501684373028673</v>
      </c>
      <c r="X350">
        <f t="shared" si="90"/>
        <v>4.1314601563564368E-2</v>
      </c>
      <c r="Y350">
        <f t="shared" si="91"/>
        <v>0.10876955929638288</v>
      </c>
      <c r="Z350">
        <f t="shared" si="92"/>
        <v>-0.1182553931587953</v>
      </c>
      <c r="AA350">
        <f t="shared" si="93"/>
        <v>0.1623022211551699</v>
      </c>
      <c r="AB350">
        <f t="shared" si="94"/>
        <v>1.1631061515117338</v>
      </c>
      <c r="AC350">
        <f t="shared" si="95"/>
        <v>0.11763140689055951</v>
      </c>
      <c r="AD350">
        <f t="shared" si="96"/>
        <v>5.6706414826781959E-2</v>
      </c>
      <c r="AE350">
        <f t="shared" si="97"/>
        <v>-3.5431184027199802E-2</v>
      </c>
      <c r="AF350">
        <f t="shared" si="98"/>
        <v>0.24046935280883508</v>
      </c>
      <c r="AG350">
        <f t="shared" si="99"/>
        <v>-0.12338177014530893</v>
      </c>
      <c r="AH350">
        <f t="shared" si="100"/>
        <v>0.44057932218444451</v>
      </c>
      <c r="AI350">
        <f t="shared" si="101"/>
        <v>0.11371914572951303</v>
      </c>
      <c r="AJ350">
        <f t="shared" si="102"/>
        <v>0.19478890933018622</v>
      </c>
      <c r="AK350">
        <f t="shared" si="103"/>
        <v>2.1710144530517894E-3</v>
      </c>
      <c r="AL350">
        <f t="shared" si="104"/>
        <v>-2.1583672358245209E-3</v>
      </c>
      <c r="AM350">
        <f t="shared" si="105"/>
        <v>-2.9847865377527483E-2</v>
      </c>
    </row>
    <row r="351" spans="1:39" x14ac:dyDescent="0.2">
      <c r="A351" s="46">
        <v>42494</v>
      </c>
      <c r="B351">
        <v>4.1358374254474297E-3</v>
      </c>
      <c r="C351">
        <v>-1.58247873221838E-2</v>
      </c>
      <c r="D351">
        <v>1.8079630416467599E-3</v>
      </c>
      <c r="E351">
        <v>-1.04014775512529E-2</v>
      </c>
      <c r="F351">
        <v>3.1571519014674801E-3</v>
      </c>
      <c r="G351">
        <v>-6.2560761719321302E-4</v>
      </c>
      <c r="H351">
        <v>-4.1707788556435404E-3</v>
      </c>
      <c r="I351">
        <v>-4.8220597969213996E-3</v>
      </c>
      <c r="J351">
        <v>-4.0737162910406896E-3</v>
      </c>
      <c r="K351">
        <v>-4.9203673374410501E-3</v>
      </c>
      <c r="L351">
        <v>-4.82218203737183E-3</v>
      </c>
      <c r="M351" cm="1">
        <f t="array" ref="M351">SUMPRODUCT(B351:K351,TRANSPOSE(Weight_1))</f>
        <v>-2.2943014811382637E-3</v>
      </c>
      <c r="N351" cm="1">
        <f t="array" ref="N351">SUMPRODUCT(B351:K351,TRANSPOSE(Weight_2))</f>
        <v>-1.5636734261884699E-3</v>
      </c>
      <c r="O351">
        <f>SUMPRODUCT(B351:K351,Equally_Weight)</f>
        <v>-3.5737842403114925E-3</v>
      </c>
      <c r="P351">
        <v>-5.9369000000000002E-3</v>
      </c>
      <c r="Q351">
        <v>-6.0075183509016297E-3</v>
      </c>
      <c r="R351">
        <v>-8.8204794289298196E-3</v>
      </c>
      <c r="V351" s="46">
        <v>42494</v>
      </c>
      <c r="W351">
        <f t="shared" si="89"/>
        <v>0.34053825635618917</v>
      </c>
      <c r="X351">
        <f t="shared" si="90"/>
        <v>2.4836019458336356E-2</v>
      </c>
      <c r="Y351">
        <f t="shared" si="91"/>
        <v>0.11077417368129372</v>
      </c>
      <c r="Z351">
        <f t="shared" si="92"/>
        <v>-0.12742683989279235</v>
      </c>
      <c r="AA351">
        <f t="shared" si="93"/>
        <v>0.16597178582276984</v>
      </c>
      <c r="AB351">
        <f t="shared" si="94"/>
        <v>1.1617528958265506</v>
      </c>
      <c r="AC351">
        <f t="shared" si="95"/>
        <v>0.11297001345029711</v>
      </c>
      <c r="AD351">
        <f t="shared" si="96"/>
        <v>5.1610913306696871E-2</v>
      </c>
      <c r="AE351">
        <f t="shared" si="97"/>
        <v>-3.9360563726658082E-2</v>
      </c>
      <c r="AF351">
        <f t="shared" si="98"/>
        <v>0.23436578792217788</v>
      </c>
      <c r="AG351">
        <f t="shared" si="99"/>
        <v>-0.12760898282694688</v>
      </c>
      <c r="AH351">
        <f t="shared" si="100"/>
        <v>0.43727419891185959</v>
      </c>
      <c r="AI351">
        <f t="shared" si="101"/>
        <v>0.11197765269709858</v>
      </c>
      <c r="AJ351">
        <f t="shared" si="102"/>
        <v>0.19051899155552299</v>
      </c>
      <c r="AK351">
        <f t="shared" si="103"/>
        <v>-3.7787746426545255E-3</v>
      </c>
      <c r="AL351">
        <f t="shared" si="104"/>
        <v>-8.1529191559489567E-3</v>
      </c>
      <c r="AM351">
        <f t="shared" si="105"/>
        <v>-3.8405072323897338E-2</v>
      </c>
    </row>
    <row r="352" spans="1:39" x14ac:dyDescent="0.2">
      <c r="A352" s="46">
        <v>42495</v>
      </c>
      <c r="B352">
        <v>4.6952034502363198E-3</v>
      </c>
      <c r="C352">
        <v>-5.3597459471085296E-3</v>
      </c>
      <c r="D352">
        <v>1.4036279767482001E-3</v>
      </c>
      <c r="E352">
        <v>-4.0586175187336997E-3</v>
      </c>
      <c r="F352">
        <v>0</v>
      </c>
      <c r="G352">
        <v>-1.76032152762375E-2</v>
      </c>
      <c r="H352">
        <v>5.8813896452503097E-3</v>
      </c>
      <c r="I352">
        <v>3.6488488499821698E-3</v>
      </c>
      <c r="J352">
        <v>-2.4958444026724701E-3</v>
      </c>
      <c r="K352">
        <v>5.2275088965461E-3</v>
      </c>
      <c r="L352">
        <v>-1.5142337976984299E-3</v>
      </c>
      <c r="M352" cm="1">
        <f t="array" ref="M352">SUMPRODUCT(B352:K352,TRANSPOSE(Weight_1))</f>
        <v>-7.5409131817989212E-3</v>
      </c>
      <c r="N352" cm="1">
        <f t="array" ref="N352">SUMPRODUCT(B352:K352,TRANSPOSE(Weight_2))</f>
        <v>1.376092137537427E-3</v>
      </c>
      <c r="O352">
        <f>SUMPRODUCT(B352:K352,Equally_Weight)</f>
        <v>-8.6608443259890975E-4</v>
      </c>
      <c r="P352">
        <v>-2.3900000000000001E-4</v>
      </c>
      <c r="Q352">
        <v>-5.1988288546400696E-4</v>
      </c>
      <c r="R352">
        <v>-1.7335660975297199E-3</v>
      </c>
      <c r="V352" s="46">
        <v>42495</v>
      </c>
      <c r="W352">
        <f t="shared" si="89"/>
        <v>0.34683235620260655</v>
      </c>
      <c r="X352">
        <f t="shared" si="90"/>
        <v>1.9343158756593759E-2</v>
      </c>
      <c r="Y352">
        <f t="shared" si="91"/>
        <v>0.11233328738732218</v>
      </c>
      <c r="Z352">
        <f t="shared" si="92"/>
        <v>-0.13096828060678034</v>
      </c>
      <c r="AA352">
        <f t="shared" si="93"/>
        <v>0.16597178582276984</v>
      </c>
      <c r="AB352">
        <f t="shared" si="94"/>
        <v>1.1236990942272858</v>
      </c>
      <c r="AC352">
        <f t="shared" si="95"/>
        <v>0.11951582376287773</v>
      </c>
      <c r="AD352">
        <f t="shared" si="96"/>
        <v>5.5448082578344771E-2</v>
      </c>
      <c r="AE352">
        <f t="shared" si="97"/>
        <v>-4.1758170286667395E-2</v>
      </c>
      <c r="AF352">
        <f t="shared" si="98"/>
        <v>0.24081844606013325</v>
      </c>
      <c r="AG352">
        <f t="shared" si="99"/>
        <v>-0.12892998678995882</v>
      </c>
      <c r="AH352">
        <f t="shared" si="100"/>
        <v>0.42643583895942561</v>
      </c>
      <c r="AI352">
        <f t="shared" si="101"/>
        <v>0.11350783640209228</v>
      </c>
      <c r="AJ352">
        <f t="shared" si="102"/>
        <v>0.18948790159022333</v>
      </c>
      <c r="AK352">
        <f t="shared" si="103"/>
        <v>-4.016871515514886E-3</v>
      </c>
      <c r="AL352">
        <f t="shared" si="104"/>
        <v>-8.6685634782772691E-3</v>
      </c>
      <c r="AM352">
        <f t="shared" si="105"/>
        <v>-4.0072060690073186E-2</v>
      </c>
    </row>
    <row r="353" spans="1:39" x14ac:dyDescent="0.2">
      <c r="A353" s="46">
        <v>42496</v>
      </c>
      <c r="B353">
        <v>1.46492568751548E-2</v>
      </c>
      <c r="C353">
        <v>5.8783412538190296E-3</v>
      </c>
      <c r="D353">
        <v>9.0109362768453494E-3</v>
      </c>
      <c r="E353">
        <v>-5.5770821006101397E-3</v>
      </c>
      <c r="F353">
        <v>5.5073297177159397E-3</v>
      </c>
      <c r="G353">
        <v>2.2546214850890301E-2</v>
      </c>
      <c r="H353">
        <v>-1.24021944896013E-3</v>
      </c>
      <c r="I353">
        <v>6.6759412733574603E-3</v>
      </c>
      <c r="J353">
        <v>5.1431068200040696E-3</v>
      </c>
      <c r="K353">
        <v>9.8380881549342504E-4</v>
      </c>
      <c r="L353">
        <v>3.6396724294813698E-3</v>
      </c>
      <c r="M353" cm="1">
        <f t="array" ref="M353">SUMPRODUCT(B353:K353,TRANSPOSE(Weight_1))</f>
        <v>1.1803542488539959E-2</v>
      </c>
      <c r="N353" cm="1">
        <f t="array" ref="N353">SUMPRODUCT(B353:K353,TRANSPOSE(Weight_2))</f>
        <v>4.6489129542906654E-3</v>
      </c>
      <c r="O353">
        <f>SUMPRODUCT(B353:K353,Equally_Weight)</f>
        <v>6.3577634333710107E-3</v>
      </c>
      <c r="P353">
        <v>3.1746399999999998E-3</v>
      </c>
      <c r="Q353">
        <v>3.2615570553511299E-3</v>
      </c>
      <c r="R353">
        <v>1.23692997635815E-3</v>
      </c>
      <c r="V353" s="46">
        <v>42496</v>
      </c>
      <c r="W353">
        <f t="shared" si="89"/>
        <v>0.3665624493563886</v>
      </c>
      <c r="X353">
        <f t="shared" si="90"/>
        <v>2.5335205698510777E-2</v>
      </c>
      <c r="Y353">
        <f t="shared" si="91"/>
        <v>0.12235645175858334</v>
      </c>
      <c r="Z353">
        <f t="shared" si="92"/>
        <v>-0.13581494185387077</v>
      </c>
      <c r="AA353">
        <f t="shared" si="93"/>
        <v>0.17239317688884981</v>
      </c>
      <c r="AB353">
        <f t="shared" si="94"/>
        <v>1.1715804702843755</v>
      </c>
      <c r="AC353">
        <f t="shared" si="95"/>
        <v>0.11812737846482846</v>
      </c>
      <c r="AD353">
        <f t="shared" si="96"/>
        <v>6.2494191994715509E-2</v>
      </c>
      <c r="AE353">
        <f t="shared" si="97"/>
        <v>-3.6829830197055546E-2</v>
      </c>
      <c r="AF353">
        <f t="shared" si="98"/>
        <v>0.24203917418579413</v>
      </c>
      <c r="AG353">
        <f t="shared" si="99"/>
        <v>-0.12575957727873022</v>
      </c>
      <c r="AH353">
        <f t="shared" si="100"/>
        <v>0.44327283499175918</v>
      </c>
      <c r="AI353">
        <f t="shared" si="101"/>
        <v>0.11868443740744605</v>
      </c>
      <c r="AJ353">
        <f t="shared" si="102"/>
        <v>0.19705038427539079</v>
      </c>
      <c r="AK353">
        <f t="shared" si="103"/>
        <v>-8.5498363650304832E-4</v>
      </c>
      <c r="AL353">
        <f t="shared" si="104"/>
        <v>-5.4352794372984903E-3</v>
      </c>
      <c r="AM353">
        <f t="shared" si="105"/>
        <v>-3.8884697046796979E-2</v>
      </c>
    </row>
    <row r="354" spans="1:39" x14ac:dyDescent="0.2">
      <c r="A354" s="46">
        <v>42499</v>
      </c>
      <c r="B354">
        <v>5.44694041055437E-3</v>
      </c>
      <c r="C354">
        <v>-6.3310521214846498E-3</v>
      </c>
      <c r="D354">
        <v>-6.3504389988681097E-3</v>
      </c>
      <c r="E354">
        <v>7.5482300467322096E-4</v>
      </c>
      <c r="F354">
        <v>-7.8242613866275003E-4</v>
      </c>
      <c r="G354">
        <v>8.6059614035396397E-3</v>
      </c>
      <c r="H354">
        <v>8.6923934118623408E-3</v>
      </c>
      <c r="I354">
        <v>-2.1907051642852098E-3</v>
      </c>
      <c r="J354">
        <v>-1.1824032034384299E-2</v>
      </c>
      <c r="K354">
        <v>1.6849240762721799E-3</v>
      </c>
      <c r="L354">
        <v>1.2088244182533101E-3</v>
      </c>
      <c r="M354" cm="1">
        <f t="array" ref="M354">SUMPRODUCT(B354:K354,TRANSPOSE(Weight_1))</f>
        <v>1.1174537308382133E-3</v>
      </c>
      <c r="N354" cm="1">
        <f t="array" ref="N354">SUMPRODUCT(B354:K354,TRANSPOSE(Weight_2))</f>
        <v>-1.09751312686109E-3</v>
      </c>
      <c r="O354">
        <f>SUMPRODUCT(B354:K354,Equally_Weight)</f>
        <v>-2.2936121507832665E-4</v>
      </c>
      <c r="P354">
        <v>7.5350000000000005E-4</v>
      </c>
      <c r="Q354">
        <v>6.9403591375771703E-4</v>
      </c>
      <c r="R354">
        <v>-1.82571705037104E-4</v>
      </c>
      <c r="V354" s="46">
        <v>42499</v>
      </c>
      <c r="W354">
        <f t="shared" si="89"/>
        <v>0.37400603358533413</v>
      </c>
      <c r="X354">
        <f t="shared" si="90"/>
        <v>1.8843755069240409E-2</v>
      </c>
      <c r="Y354">
        <f t="shared" si="91"/>
        <v>0.1152289955767043</v>
      </c>
      <c r="Z354">
        <f t="shared" si="92"/>
        <v>-0.13516263509168724</v>
      </c>
      <c r="AA354">
        <f t="shared" si="93"/>
        <v>0.17147586582246221</v>
      </c>
      <c r="AB354">
        <f t="shared" si="94"/>
        <v>1.1902690079963234</v>
      </c>
      <c r="AC354">
        <f t="shared" si="95"/>
        <v>0.12784658152301898</v>
      </c>
      <c r="AD354">
        <f t="shared" si="96"/>
        <v>6.0166580481289644E-2</v>
      </c>
      <c r="AE354">
        <f t="shared" si="97"/>
        <v>-4.8218385139368936E-2</v>
      </c>
      <c r="AF354">
        <f t="shared" si="98"/>
        <v>0.24413191589405292</v>
      </c>
      <c r="AG354">
        <f t="shared" si="99"/>
        <v>-0.12470277410832065</v>
      </c>
      <c r="AH354">
        <f t="shared" si="100"/>
        <v>0.44488562560583822</v>
      </c>
      <c r="AI354">
        <f t="shared" si="101"/>
        <v>0.11745666655257603</v>
      </c>
      <c r="AJ354">
        <f t="shared" si="102"/>
        <v>0.1967758273447433</v>
      </c>
      <c r="AK354">
        <f t="shared" si="103"/>
        <v>-1.0212786667307405E-4</v>
      </c>
      <c r="AL354">
        <f t="shared" si="104"/>
        <v>-4.7450158026716149E-3</v>
      </c>
      <c r="AM354">
        <f t="shared" si="105"/>
        <v>-3.9060169506394349E-2</v>
      </c>
    </row>
    <row r="355" spans="1:39" x14ac:dyDescent="0.2">
      <c r="A355" s="46">
        <v>42500</v>
      </c>
      <c r="B355">
        <v>1.40578496720176E-2</v>
      </c>
      <c r="C355">
        <v>1.35598431778307E-2</v>
      </c>
      <c r="D355">
        <v>1.89733808154861E-2</v>
      </c>
      <c r="E355">
        <v>6.7893359040718197E-3</v>
      </c>
      <c r="F355">
        <v>9.0054477219714199E-3</v>
      </c>
      <c r="G355">
        <v>3.4306741190465097E-2</v>
      </c>
      <c r="H355">
        <v>8.3538954431010507E-3</v>
      </c>
      <c r="I355">
        <v>1.0324690813483301E-2</v>
      </c>
      <c r="J355">
        <v>1.30851239890024E-2</v>
      </c>
      <c r="K355">
        <v>2.66315678289208E-3</v>
      </c>
      <c r="L355">
        <v>1.086628433444E-2</v>
      </c>
      <c r="M355" cm="1">
        <f t="array" ref="M355">SUMPRODUCT(B355:K355,TRANSPOSE(Weight_1))</f>
        <v>2.10051009050457E-2</v>
      </c>
      <c r="N355" cm="1">
        <f t="array" ref="N355">SUMPRODUCT(B355:K355,TRANSPOSE(Weight_2))</f>
        <v>1.0525281221653348E-2</v>
      </c>
      <c r="O355">
        <f>SUMPRODUCT(B355:K355,Equally_Weight)</f>
        <v>1.3111946551032157E-2</v>
      </c>
      <c r="P355">
        <v>1.2483640000000001E-2</v>
      </c>
      <c r="Q355">
        <v>1.2520422936452801E-2</v>
      </c>
      <c r="R355">
        <v>1.18206331525543E-2</v>
      </c>
      <c r="V355" s="46">
        <v>42500</v>
      </c>
      <c r="W355">
        <f t="shared" si="89"/>
        <v>0.39332160385392201</v>
      </c>
      <c r="X355">
        <f t="shared" si="90"/>
        <v>3.2659116610691541E-2</v>
      </c>
      <c r="Y355">
        <f t="shared" si="91"/>
        <v>0.13638866000625316</v>
      </c>
      <c r="Z355">
        <f t="shared" si="92"/>
        <v>-0.12929096371893234</v>
      </c>
      <c r="AA355">
        <f t="shared" si="93"/>
        <v>0.18202553048967762</v>
      </c>
      <c r="AB355">
        <f t="shared" si="94"/>
        <v>1.2654099999911503</v>
      </c>
      <c r="AC355">
        <f t="shared" si="95"/>
        <v>0.13726849394092122</v>
      </c>
      <c r="AD355">
        <f t="shared" si="96"/>
        <v>7.1112472635546764E-2</v>
      </c>
      <c r="AE355">
        <f t="shared" si="97"/>
        <v>-3.5764204698464641E-2</v>
      </c>
      <c r="AF355">
        <f t="shared" si="98"/>
        <v>0.24744523424467868</v>
      </c>
      <c r="AG355">
        <f t="shared" si="99"/>
        <v>-0.11519154557463507</v>
      </c>
      <c r="AH355">
        <f t="shared" si="100"/>
        <v>0.47523559396793869</v>
      </c>
      <c r="AI355">
        <f t="shared" si="101"/>
        <v>0.12921821222105323</v>
      </c>
      <c r="AJ355">
        <f t="shared" si="102"/>
        <v>0.21246788802645478</v>
      </c>
      <c r="AK355">
        <f t="shared" si="103"/>
        <v>1.2380237205805278E-2</v>
      </c>
      <c r="AL355">
        <f t="shared" si="104"/>
        <v>7.7159975290916893E-3</v>
      </c>
      <c r="AM355">
        <f t="shared" si="105"/>
        <v>-2.7701252288451661E-2</v>
      </c>
    </row>
    <row r="356" spans="1:39" x14ac:dyDescent="0.2">
      <c r="A356" s="46">
        <v>42501</v>
      </c>
      <c r="B356">
        <v>-1.1942461293963799E-2</v>
      </c>
      <c r="C356">
        <v>-3.7072277640384202E-3</v>
      </c>
      <c r="D356">
        <v>5.8800727118013497E-4</v>
      </c>
      <c r="E356">
        <v>-9.7407438359267094E-3</v>
      </c>
      <c r="F356">
        <v>-7.5667824161081898E-3</v>
      </c>
      <c r="G356">
        <v>1.4450869811953201E-2</v>
      </c>
      <c r="H356">
        <v>-2.6160415827088902E-3</v>
      </c>
      <c r="I356">
        <v>-2.8775408757975001E-3</v>
      </c>
      <c r="J356">
        <v>-1.3192455299167301E-2</v>
      </c>
      <c r="K356">
        <v>-1.00657326709467E-2</v>
      </c>
      <c r="L356">
        <v>-8.6593012839653004E-3</v>
      </c>
      <c r="M356" cm="1">
        <f t="array" ref="M356">SUMPRODUCT(B356:K356,TRANSPOSE(Weight_1))</f>
        <v>2.7422244287003319E-3</v>
      </c>
      <c r="N356" cm="1">
        <f t="array" ref="N356">SUMPRODUCT(B356:K356,TRANSPOSE(Weight_2))</f>
        <v>-9.145080643828225E-3</v>
      </c>
      <c r="O356">
        <f>SUMPRODUCT(B356:K356,Equally_Weight)</f>
        <v>-4.667010865552418E-3</v>
      </c>
      <c r="P356">
        <v>-9.5615000000000006E-3</v>
      </c>
      <c r="Q356">
        <v>-9.56460951576865E-3</v>
      </c>
      <c r="R356">
        <v>-5.3720425191449098E-3</v>
      </c>
      <c r="V356" s="46">
        <v>42501</v>
      </c>
      <c r="W356">
        <f t="shared" si="89"/>
        <v>0.376681914529853</v>
      </c>
      <c r="X356">
        <f t="shared" si="90"/>
        <v>2.8830814062805077E-2</v>
      </c>
      <c r="Y356">
        <f t="shared" si="91"/>
        <v>0.13705686480122359</v>
      </c>
      <c r="Z356">
        <f t="shared" si="92"/>
        <v>-0.13777231739697282</v>
      </c>
      <c r="AA356">
        <f t="shared" si="93"/>
        <v>0.17308140049017728</v>
      </c>
      <c r="AB356">
        <f t="shared" si="94"/>
        <v>1.2981471449717192</v>
      </c>
      <c r="AC356">
        <f t="shared" si="95"/>
        <v>0.13429335227006711</v>
      </c>
      <c r="AD356">
        <f t="shared" si="96"/>
        <v>6.8030302712961399E-2</v>
      </c>
      <c r="AE356">
        <f t="shared" si="97"/>
        <v>-4.8484842325837274E-2</v>
      </c>
      <c r="AF356">
        <f t="shared" si="98"/>
        <v>0.23488878399512525</v>
      </c>
      <c r="AG356">
        <f t="shared" si="99"/>
        <v>-0.12285336856010398</v>
      </c>
      <c r="AH356">
        <f t="shared" si="100"/>
        <v>0.4792810210518057</v>
      </c>
      <c r="AI356">
        <f t="shared" si="101"/>
        <v>0.11889142060581204</v>
      </c>
      <c r="AJ356">
        <f t="shared" si="102"/>
        <v>0.20680928721890179</v>
      </c>
      <c r="AK356">
        <f t="shared" si="103"/>
        <v>2.700363567762043E-3</v>
      </c>
      <c r="AL356">
        <f t="shared" si="104"/>
        <v>-1.9224124900674155E-3</v>
      </c>
      <c r="AM356">
        <f t="shared" si="105"/>
        <v>-3.2924482502469488E-2</v>
      </c>
    </row>
    <row r="357" spans="1:39" x14ac:dyDescent="0.2">
      <c r="A357" s="46">
        <v>42502</v>
      </c>
      <c r="B357">
        <v>-3.3946759430414299E-3</v>
      </c>
      <c r="C357">
        <v>-6.4716496866290497E-4</v>
      </c>
      <c r="D357">
        <v>9.0107046631542308E-3</v>
      </c>
      <c r="E357">
        <v>-2.3457209264506E-2</v>
      </c>
      <c r="F357">
        <v>6.2559189237860703E-3</v>
      </c>
      <c r="G357">
        <v>6.5897569307760097E-3</v>
      </c>
      <c r="H357">
        <v>-1.2239861261865699E-3</v>
      </c>
      <c r="I357">
        <v>2.23828451170282E-3</v>
      </c>
      <c r="J357">
        <v>3.0797400185065202E-3</v>
      </c>
      <c r="K357">
        <v>6.6377738905149999E-3</v>
      </c>
      <c r="L357">
        <v>6.0240963855417995E-4</v>
      </c>
      <c r="M357" cm="1">
        <f t="array" ref="M357">SUMPRODUCT(B357:K357,TRANSPOSE(Weight_1))</f>
        <v>3.4590746843043661E-3</v>
      </c>
      <c r="N357" cm="1">
        <f t="array" ref="N357">SUMPRODUCT(B357:K357,TRANSPOSE(Weight_2))</f>
        <v>1.1327224756483396E-3</v>
      </c>
      <c r="O357">
        <f>SUMPRODUCT(B357:K357,Equally_Weight)</f>
        <v>5.0891426360437462E-4</v>
      </c>
      <c r="P357">
        <v>-1.695E-4</v>
      </c>
      <c r="Q357">
        <v>-5.5158589226900201E-4</v>
      </c>
      <c r="R357">
        <v>-2.09873108420333E-3</v>
      </c>
      <c r="V357" s="46">
        <v>42502</v>
      </c>
      <c r="W357">
        <f t="shared" si="89"/>
        <v>0.37200852555337827</v>
      </c>
      <c r="X357">
        <f t="shared" si="90"/>
        <v>2.8164990801262668E-2</v>
      </c>
      <c r="Y357">
        <f t="shared" si="91"/>
        <v>0.14730254839515955</v>
      </c>
      <c r="Z357">
        <f t="shared" si="92"/>
        <v>-0.1579977725814421</v>
      </c>
      <c r="AA357">
        <f t="shared" si="93"/>
        <v>0.1804201026226453</v>
      </c>
      <c r="AB357">
        <f t="shared" si="94"/>
        <v>1.3132913760482396</v>
      </c>
      <c r="AC357">
        <f t="shared" si="95"/>
        <v>0.13290499294386282</v>
      </c>
      <c r="AD357">
        <f t="shared" si="96"/>
        <v>7.0420858397553188E-2</v>
      </c>
      <c r="AE357">
        <f t="shared" si="97"/>
        <v>-4.5554423016532564E-2</v>
      </c>
      <c r="AF357">
        <f t="shared" si="98"/>
        <v>0.24308569652321799</v>
      </c>
      <c r="AG357">
        <f t="shared" si="99"/>
        <v>-0.12232496697489925</v>
      </c>
      <c r="AH357">
        <f t="shared" si="100"/>
        <v>0.4843979645826979</v>
      </c>
      <c r="AI357">
        <f t="shared" si="101"/>
        <v>0.12015881406574236</v>
      </c>
      <c r="AJ357">
        <f t="shared" si="102"/>
        <v>0.20742344967861759</v>
      </c>
      <c r="AK357">
        <f t="shared" si="103"/>
        <v>2.5304058561372855E-3</v>
      </c>
      <c r="AL357">
        <f t="shared" si="104"/>
        <v>-2.4729380067277651E-3</v>
      </c>
      <c r="AM357">
        <f t="shared" si="105"/>
        <v>-3.4954113951813581E-2</v>
      </c>
    </row>
    <row r="358" spans="1:39" x14ac:dyDescent="0.2">
      <c r="A358" s="46">
        <v>42503</v>
      </c>
      <c r="B358">
        <v>-4.45010809644874E-3</v>
      </c>
      <c r="C358">
        <v>-9.2278261499745204E-3</v>
      </c>
      <c r="D358">
        <v>-8.3477425947113808E-3</v>
      </c>
      <c r="E358">
        <v>1.9926883395966401E-3</v>
      </c>
      <c r="F358">
        <v>-1.02972598545566E-2</v>
      </c>
      <c r="G358">
        <v>-1.11570903115094E-2</v>
      </c>
      <c r="H358">
        <v>-5.8655472745170398E-3</v>
      </c>
      <c r="I358">
        <v>-1.0755321432087499E-2</v>
      </c>
      <c r="J358">
        <v>-1.33277768100473E-2</v>
      </c>
      <c r="K358">
        <v>-1.4031041088868801E-3</v>
      </c>
      <c r="L358">
        <v>-8.1276339554483493E-3</v>
      </c>
      <c r="M358" cm="1">
        <f t="array" ref="M358">SUMPRODUCT(B358:K358,TRANSPOSE(Weight_1))</f>
        <v>-9.0767195069986258E-3</v>
      </c>
      <c r="N358" cm="1">
        <f t="array" ref="N358">SUMPRODUCT(B358:K358,TRANSPOSE(Weight_2))</f>
        <v>-8.5082059583830444E-3</v>
      </c>
      <c r="O358">
        <f>SUMPRODUCT(B358:K358,Equally_Weight)</f>
        <v>-7.2839088293142722E-3</v>
      </c>
      <c r="P358">
        <v>-8.4782999999999994E-3</v>
      </c>
      <c r="Q358">
        <v>-8.3396282263287196E-3</v>
      </c>
      <c r="R358">
        <v>-8.4792503833542796E-3</v>
      </c>
      <c r="V358" s="46">
        <v>42503</v>
      </c>
      <c r="W358">
        <f t="shared" si="89"/>
        <v>0.36590293930541651</v>
      </c>
      <c r="X358">
        <f t="shared" si="90"/>
        <v>1.8677263012658374E-2</v>
      </c>
      <c r="Y358">
        <f t="shared" si="91"/>
        <v>0.13772516204290031</v>
      </c>
      <c r="Z358">
        <f t="shared" si="92"/>
        <v>-0.15631992456095078</v>
      </c>
      <c r="AA358">
        <f t="shared" si="93"/>
        <v>0.16826501008839756</v>
      </c>
      <c r="AB358">
        <f t="shared" si="94"/>
        <v>1.2874817752488337</v>
      </c>
      <c r="AC358">
        <f t="shared" si="95"/>
        <v>0.12625988515021414</v>
      </c>
      <c r="AD358">
        <f t="shared" si="96"/>
        <v>5.890813799787642E-2</v>
      </c>
      <c r="AE358">
        <f t="shared" si="97"/>
        <v>-5.8275060643904975E-2</v>
      </c>
      <c r="AF358">
        <f t="shared" si="98"/>
        <v>0.2413415178747278</v>
      </c>
      <c r="AG358">
        <f t="shared" si="99"/>
        <v>-0.12945838837516332</v>
      </c>
      <c r="AH358">
        <f t="shared" si="100"/>
        <v>0.4709245006214211</v>
      </c>
      <c r="AI358">
        <f t="shared" si="101"/>
        <v>0.11062827216957283</v>
      </c>
      <c r="AJ358">
        <f t="shared" si="102"/>
        <v>0.1986286873527825</v>
      </c>
      <c r="AK358">
        <f t="shared" si="103"/>
        <v>-5.9693476838328374E-3</v>
      </c>
      <c r="AL358">
        <f t="shared" si="104"/>
        <v>-1.0791942849453617E-2</v>
      </c>
      <c r="AM358">
        <f t="shared" si="105"/>
        <v>-4.3136979651042129E-2</v>
      </c>
    </row>
    <row r="359" spans="1:39" x14ac:dyDescent="0.2">
      <c r="A359" s="46">
        <v>42506</v>
      </c>
      <c r="B359">
        <v>7.5465565362298204E-3</v>
      </c>
      <c r="C359">
        <v>7.5162226288720798E-3</v>
      </c>
      <c r="D359">
        <v>1.46827507540125E-2</v>
      </c>
      <c r="E359">
        <v>3.7119007495335497E-2</v>
      </c>
      <c r="F359">
        <v>5.6929769157163497E-3</v>
      </c>
      <c r="G359">
        <v>1.0423572405182601E-3</v>
      </c>
      <c r="H359">
        <v>7.7494207399597601E-3</v>
      </c>
      <c r="I359">
        <v>7.3076826181526196E-3</v>
      </c>
      <c r="J359">
        <v>3.1825475704101401E-3</v>
      </c>
      <c r="K359">
        <v>2.31805741772881E-2</v>
      </c>
      <c r="L359">
        <v>9.1047040971168301E-3</v>
      </c>
      <c r="M359" cm="1">
        <f t="array" ref="M359">SUMPRODUCT(B359:K359,TRANSPOSE(Weight_1))</f>
        <v>8.51006198072384E-3</v>
      </c>
      <c r="N359" cm="1">
        <f t="array" ref="N359">SUMPRODUCT(B359:K359,TRANSPOSE(Weight_2))</f>
        <v>7.6090059423191189E-3</v>
      </c>
      <c r="O359">
        <f>SUMPRODUCT(B359:K359,Equally_Weight)</f>
        <v>1.1502009667649513E-2</v>
      </c>
      <c r="P359">
        <v>9.7966500000000005E-3</v>
      </c>
      <c r="Q359">
        <v>9.8054587325528894E-3</v>
      </c>
      <c r="R359">
        <v>7.6837498166169001E-3</v>
      </c>
      <c r="V359" s="46">
        <v>42506</v>
      </c>
      <c r="W359">
        <f t="shared" si="89"/>
        <v>0.37621080305988741</v>
      </c>
      <c r="X359">
        <f t="shared" si="90"/>
        <v>2.6333868108431524E-2</v>
      </c>
      <c r="Y359">
        <f t="shared" si="91"/>
        <v>0.15443009702374488</v>
      </c>
      <c r="Z359">
        <f t="shared" si="92"/>
        <v>-0.12500335751706337</v>
      </c>
      <c r="AA359">
        <f t="shared" si="93"/>
        <v>0.17491591582226995</v>
      </c>
      <c r="AB359">
        <f t="shared" si="94"/>
        <v>1.2898661484398177</v>
      </c>
      <c r="AC359">
        <f t="shared" si="95"/>
        <v>0.13498774686278181</v>
      </c>
      <c r="AD359">
        <f t="shared" si="96"/>
        <v>6.6646302592143769E-2</v>
      </c>
      <c r="AE359">
        <f t="shared" si="97"/>
        <v>-5.5277976226162595E-2</v>
      </c>
      <c r="AF359">
        <f t="shared" si="98"/>
        <v>0.27011652700917033</v>
      </c>
      <c r="AG359">
        <f t="shared" si="99"/>
        <v>-0.12153236459709194</v>
      </c>
      <c r="AH359">
        <f t="shared" si="100"/>
        <v>0.4834421592906748</v>
      </c>
      <c r="AI359">
        <f t="shared" si="101"/>
        <v>0.11907904929221869</v>
      </c>
      <c r="AJ359">
        <f t="shared" si="102"/>
        <v>0.21241532610263625</v>
      </c>
      <c r="AK359">
        <f t="shared" si="103"/>
        <v>3.7688227061802859E-3</v>
      </c>
      <c r="AL359">
        <f t="shared" si="104"/>
        <v>-1.0923040671551032E-3</v>
      </c>
      <c r="AM359">
        <f t="shared" si="105"/>
        <v>-3.5784683593908295E-2</v>
      </c>
    </row>
    <row r="360" spans="1:39" x14ac:dyDescent="0.2">
      <c r="A360" s="46">
        <v>42507</v>
      </c>
      <c r="B360">
        <v>-1.38436060804488E-2</v>
      </c>
      <c r="C360">
        <v>0</v>
      </c>
      <c r="D360">
        <v>-1.86517418991121E-2</v>
      </c>
      <c r="E360">
        <v>-4.1541235779139997E-3</v>
      </c>
      <c r="F360">
        <v>-6.4414965346379898E-3</v>
      </c>
      <c r="G360">
        <v>-2.1655861023357901E-2</v>
      </c>
      <c r="H360">
        <v>-5.33069067420377E-3</v>
      </c>
      <c r="I360">
        <v>-1.02624865454782E-2</v>
      </c>
      <c r="J360">
        <v>-1.0645115972170299E-2</v>
      </c>
      <c r="K360">
        <v>-2.2243638643158498E-2</v>
      </c>
      <c r="L360">
        <v>-9.9248120300751107E-3</v>
      </c>
      <c r="M360" cm="1">
        <f t="array" ref="M360">SUMPRODUCT(B360:K360,TRANSPOSE(Weight_1))</f>
        <v>-1.3492105657276076E-2</v>
      </c>
      <c r="N360" cm="1">
        <f t="array" ref="N360">SUMPRODUCT(B360:K360,TRANSPOSE(Weight_2))</f>
        <v>-9.4590771616130265E-3</v>
      </c>
      <c r="O360">
        <f>SUMPRODUCT(B360:K360,Equally_Weight)</f>
        <v>-1.1322876095048158E-2</v>
      </c>
      <c r="P360">
        <v>-9.4112999999999992E-3</v>
      </c>
      <c r="Q360">
        <v>-9.17663086918496E-3</v>
      </c>
      <c r="R360">
        <v>-4.1613840544982798E-3</v>
      </c>
      <c r="V360" s="46">
        <v>42507</v>
      </c>
      <c r="W360">
        <f t="shared" si="89"/>
        <v>0.35715908281866837</v>
      </c>
      <c r="X360">
        <f t="shared" si="90"/>
        <v>2.6333868108431524E-2</v>
      </c>
      <c r="Y360">
        <f t="shared" si="91"/>
        <v>0.13289796481349114</v>
      </c>
      <c r="Z360">
        <f t="shared" si="92"/>
        <v>-0.12863820170019735</v>
      </c>
      <c r="AA360">
        <f t="shared" si="93"/>
        <v>0.16734769902200974</v>
      </c>
      <c r="AB360">
        <f t="shared" si="94"/>
        <v>1.240277125367113</v>
      </c>
      <c r="AC360">
        <f t="shared" si="95"/>
        <v>0.12893747826524482</v>
      </c>
      <c r="AD360">
        <f t="shared" si="96"/>
        <v>5.56998592630078E-2</v>
      </c>
      <c r="AE360">
        <f t="shared" si="97"/>
        <v>-6.5334651730698523E-2</v>
      </c>
      <c r="AF360">
        <f t="shared" si="98"/>
        <v>0.24186451394767494</v>
      </c>
      <c r="AG360">
        <f t="shared" si="99"/>
        <v>-0.13025099075297031</v>
      </c>
      <c r="AH360">
        <f t="shared" si="100"/>
        <v>0.46342740094106727</v>
      </c>
      <c r="AI360">
        <f t="shared" si="101"/>
        <v>0.10849359421501914</v>
      </c>
      <c r="AJ360">
        <f t="shared" si="102"/>
        <v>0.19868729758943871</v>
      </c>
      <c r="AK360">
        <f t="shared" si="103"/>
        <v>-5.677946814954371E-3</v>
      </c>
      <c r="AL360">
        <f t="shared" si="104"/>
        <v>-1.0258911265118908E-2</v>
      </c>
      <c r="AM360">
        <f t="shared" si="105"/>
        <v>-3.9797153836703569E-2</v>
      </c>
    </row>
    <row r="361" spans="1:39" x14ac:dyDescent="0.2">
      <c r="A361" s="46">
        <v>42508</v>
      </c>
      <c r="B361">
        <v>2.2077880143831401E-3</v>
      </c>
      <c r="C361">
        <v>3.8598796251464E-2</v>
      </c>
      <c r="D361">
        <v>5.9395626428135799E-3</v>
      </c>
      <c r="E361">
        <v>1.1444695711689599E-2</v>
      </c>
      <c r="F361">
        <v>-1.0019622782922E-2</v>
      </c>
      <c r="G361">
        <v>3.13546192780034E-3</v>
      </c>
      <c r="H361">
        <v>-2.1082925997901701E-3</v>
      </c>
      <c r="I361">
        <v>7.1986362061537902E-4</v>
      </c>
      <c r="J361">
        <v>8.0519090230830592E-3</v>
      </c>
      <c r="K361">
        <v>-1.68522204024756E-3</v>
      </c>
      <c r="L361">
        <v>-2.7339003645201398E-3</v>
      </c>
      <c r="M361" cm="1">
        <f t="array" ref="M361">SUMPRODUCT(B361:K361,TRANSPOSE(Weight_1))</f>
        <v>6.5222685699579787E-3</v>
      </c>
      <c r="N361" cm="1">
        <f t="array" ref="N361">SUMPRODUCT(B361:K361,TRANSPOSE(Weight_2))</f>
        <v>6.1194922544066937E-4</v>
      </c>
      <c r="O361">
        <f>SUMPRODUCT(B361:K361,Equally_Weight)</f>
        <v>5.6284939768889361E-3</v>
      </c>
      <c r="P361">
        <v>2.0518000000000001E-4</v>
      </c>
      <c r="Q361" s="1">
        <v>-1.76752612625064E-5</v>
      </c>
      <c r="R361">
        <v>-2.92392317391865E-4</v>
      </c>
      <c r="V361" s="46">
        <v>42508</v>
      </c>
      <c r="W361">
        <f t="shared" si="89"/>
        <v>0.36015540237532662</v>
      </c>
      <c r="X361">
        <f t="shared" si="90"/>
        <v>6.5949119969525904E-2</v>
      </c>
      <c r="Y361">
        <f t="shared" si="91"/>
        <v>0.13962688324341688</v>
      </c>
      <c r="Z361">
        <f t="shared" si="92"/>
        <v>-0.11866573106386546</v>
      </c>
      <c r="AA361">
        <f t="shared" si="93"/>
        <v>0.15565131542129729</v>
      </c>
      <c r="AB361">
        <f t="shared" si="94"/>
        <v>1.2473014290014235</v>
      </c>
      <c r="AC361">
        <f t="shared" si="95"/>
        <v>0.12655734773419236</v>
      </c>
      <c r="AD361">
        <f t="shared" si="96"/>
        <v>5.6459819185979976E-2</v>
      </c>
      <c r="AE361">
        <f t="shared" si="97"/>
        <v>-5.7808811379405856E-2</v>
      </c>
      <c r="AF361">
        <f t="shared" si="98"/>
        <v>0.23977169649776897</v>
      </c>
      <c r="AG361">
        <f t="shared" si="99"/>
        <v>-0.13262879788639181</v>
      </c>
      <c r="AH361">
        <f t="shared" si="100"/>
        <v>0.47297226748264043</v>
      </c>
      <c r="AI361">
        <f t="shared" si="101"/>
        <v>0.10917193601140496</v>
      </c>
      <c r="AJ361">
        <f t="shared" si="102"/>
        <v>0.20543410182409416</v>
      </c>
      <c r="AK361">
        <f t="shared" si="103"/>
        <v>-5.4739318160818007E-3</v>
      </c>
      <c r="AL361">
        <f t="shared" si="104"/>
        <v>-1.0276405197444549E-2</v>
      </c>
      <c r="AM361">
        <f t="shared" si="105"/>
        <v>-4.0077909772059495E-2</v>
      </c>
    </row>
    <row r="362" spans="1:39" x14ac:dyDescent="0.2">
      <c r="A362" s="46">
        <v>42509</v>
      </c>
      <c r="B362">
        <v>-8.9639938425340997E-3</v>
      </c>
      <c r="C362">
        <v>-1.0149787322700299E-2</v>
      </c>
      <c r="D362">
        <v>-9.6438882089667707E-3</v>
      </c>
      <c r="E362">
        <v>-3.8070874795025299E-3</v>
      </c>
      <c r="F362">
        <v>-1.5082200343861501E-2</v>
      </c>
      <c r="G362">
        <v>1.53417062942295E-3</v>
      </c>
      <c r="H362">
        <v>-6.5146781153611003E-3</v>
      </c>
      <c r="I362">
        <v>-1.0250625332073901E-2</v>
      </c>
      <c r="J362">
        <v>-4.8067288379354204E-3</v>
      </c>
      <c r="K362">
        <v>-1.0690397391857001E-2</v>
      </c>
      <c r="L362">
        <v>-1.82759671032572E-3</v>
      </c>
      <c r="M362" cm="1">
        <f t="array" ref="M362">SUMPRODUCT(B362:K362,TRANSPOSE(Weight_1))</f>
        <v>-6.074647586425755E-3</v>
      </c>
      <c r="N362" cm="1">
        <f t="array" ref="N362">SUMPRODUCT(B362:K362,TRANSPOSE(Weight_2))</f>
        <v>-8.2994245940670244E-3</v>
      </c>
      <c r="O362">
        <f>SUMPRODUCT(B362:K362,Equally_Weight)</f>
        <v>-7.8375216245369674E-3</v>
      </c>
      <c r="P362">
        <v>-3.7066999999999998E-3</v>
      </c>
      <c r="Q362">
        <v>0</v>
      </c>
      <c r="R362">
        <v>-8.2503122810225708E-3</v>
      </c>
      <c r="V362" s="46">
        <v>42509</v>
      </c>
      <c r="W362">
        <f t="shared" si="89"/>
        <v>0.34796297772354468</v>
      </c>
      <c r="X362">
        <f t="shared" si="90"/>
        <v>5.5129963105015722E-2</v>
      </c>
      <c r="Y362">
        <f t="shared" si="91"/>
        <v>0.12863644898148419</v>
      </c>
      <c r="Z362">
        <f t="shared" si="92"/>
        <v>-0.12202104772438871</v>
      </c>
      <c r="AA362">
        <f t="shared" si="93"/>
        <v>0.13822155075446618</v>
      </c>
      <c r="AB362">
        <f t="shared" si="94"/>
        <v>1.2507491728492579</v>
      </c>
      <c r="AC362">
        <f t="shared" si="95"/>
        <v>0.1192181892352091</v>
      </c>
      <c r="AD362">
        <f t="shared" si="96"/>
        <v>4.563044540111405E-2</v>
      </c>
      <c r="AE362">
        <f t="shared" si="97"/>
        <v>-6.233766893659709E-2</v>
      </c>
      <c r="AF362">
        <f t="shared" si="98"/>
        <v>0.22651804438703116</v>
      </c>
      <c r="AG362">
        <f t="shared" si="99"/>
        <v>-0.13421400264200589</v>
      </c>
      <c r="AH362">
        <f t="shared" si="100"/>
        <v>0.46402448005310504</v>
      </c>
      <c r="AI362">
        <f t="shared" si="101"/>
        <v>9.996644716662284E-2</v>
      </c>
      <c r="AJ362">
        <f t="shared" si="102"/>
        <v>0.19598648598409341</v>
      </c>
      <c r="AK362">
        <f t="shared" si="103"/>
        <v>-9.1603415930190391E-3</v>
      </c>
      <c r="AL362">
        <f t="shared" si="104"/>
        <v>-1.0276405197444549E-2</v>
      </c>
      <c r="AM362">
        <f t="shared" si="105"/>
        <v>-4.7997566781891932E-2</v>
      </c>
    </row>
    <row r="363" spans="1:39" x14ac:dyDescent="0.2">
      <c r="A363" s="46">
        <v>42510</v>
      </c>
      <c r="B363">
        <v>8.9472039198477092E-3</v>
      </c>
      <c r="C363">
        <v>1.89296569113039E-3</v>
      </c>
      <c r="D363">
        <v>5.9618254776239096E-3</v>
      </c>
      <c r="E363">
        <v>1.08281581371714E-2</v>
      </c>
      <c r="F363">
        <v>6.0427286598074804E-4</v>
      </c>
      <c r="G363">
        <v>6.1271948434504699E-3</v>
      </c>
      <c r="H363">
        <v>5.2655363048086301E-3</v>
      </c>
      <c r="I363">
        <v>-6.0576867627737396E-4</v>
      </c>
      <c r="J363">
        <v>7.3869493182532296E-3</v>
      </c>
      <c r="K363">
        <v>6.2560506743376499E-3</v>
      </c>
      <c r="L363">
        <v>7.3237717424472397E-3</v>
      </c>
      <c r="M363" cm="1">
        <f t="array" ref="M363">SUMPRODUCT(B363:K363,TRANSPOSE(Weight_1))</f>
        <v>4.7667208803296385E-3</v>
      </c>
      <c r="N363" cm="1">
        <f t="array" ref="N363">SUMPRODUCT(B363:K363,TRANSPOSE(Weight_2))</f>
        <v>5.7517529206652365E-3</v>
      </c>
      <c r="O363">
        <f>SUMPRODUCT(B363:K363,Equally_Weight)</f>
        <v>5.2664388556326767E-3</v>
      </c>
      <c r="P363">
        <v>6.0194999999999997E-3</v>
      </c>
      <c r="Q363">
        <v>2.8518029246822302E-3</v>
      </c>
      <c r="R363">
        <v>7.5202290474991598E-3</v>
      </c>
      <c r="V363" s="46">
        <v>42510</v>
      </c>
      <c r="W363">
        <f t="shared" si="89"/>
        <v>0.36002347736164242</v>
      </c>
      <c r="X363">
        <f t="shared" si="90"/>
        <v>5.7127287924857217E-2</v>
      </c>
      <c r="Y363">
        <f t="shared" si="91"/>
        <v>0.1353651825179969</v>
      </c>
      <c r="Z363">
        <f t="shared" si="92"/>
        <v>-0.11251415278804033</v>
      </c>
      <c r="AA363">
        <f t="shared" si="93"/>
        <v>0.13890934715306158</v>
      </c>
      <c r="AB363">
        <f t="shared" si="94"/>
        <v>1.2645399515750402</v>
      </c>
      <c r="AC363">
        <f t="shared" si="95"/>
        <v>0.12511147324362937</v>
      </c>
      <c r="AD363">
        <f t="shared" si="96"/>
        <v>4.4997035230328164E-2</v>
      </c>
      <c r="AE363">
        <f t="shared" si="97"/>
        <v>-5.5411204819396542E-2</v>
      </c>
      <c r="AF363">
        <f t="shared" si="98"/>
        <v>0.23419120342570587</v>
      </c>
      <c r="AG363">
        <f t="shared" si="99"/>
        <v>-0.12787318361954891</v>
      </c>
      <c r="AH363">
        <f t="shared" si="100"/>
        <v>0.47100307611148806</v>
      </c>
      <c r="AI363">
        <f t="shared" si="101"/>
        <v>0.10629318239174723</v>
      </c>
      <c r="AJ363">
        <f t="shared" si="102"/>
        <v>0.20228507568469167</v>
      </c>
      <c r="AK363">
        <f t="shared" si="103"/>
        <v>-3.1959822692381179E-3</v>
      </c>
      <c r="AL363">
        <f t="shared" si="104"/>
        <v>-7.4539085551595941E-3</v>
      </c>
      <c r="AM363">
        <f t="shared" si="105"/>
        <v>-4.0838290430315283E-2</v>
      </c>
    </row>
    <row r="364" spans="1:39" x14ac:dyDescent="0.2">
      <c r="A364" s="46">
        <v>42513</v>
      </c>
      <c r="B364">
        <v>-6.1797977537648699E-3</v>
      </c>
      <c r="C364">
        <v>-7.8726833110631602E-4</v>
      </c>
      <c r="D364">
        <v>-1.16553679115571E-2</v>
      </c>
      <c r="E364">
        <v>1.27075457946235E-2</v>
      </c>
      <c r="F364">
        <v>-1.0471238556108599E-2</v>
      </c>
      <c r="G364">
        <v>-8.6084062294420303E-3</v>
      </c>
      <c r="H364">
        <v>-4.2611830265448696E-3</v>
      </c>
      <c r="I364">
        <v>6.6663340268486799E-3</v>
      </c>
      <c r="J364">
        <v>-2.4677860748570902E-3</v>
      </c>
      <c r="K364">
        <v>-5.2279415149051297E-3</v>
      </c>
      <c r="L364">
        <v>-1.2117540139351399E-3</v>
      </c>
      <c r="M364" cm="1">
        <f t="array" ref="M364">SUMPRODUCT(B364:K364,TRANSPOSE(Weight_1))</f>
        <v>-6.7038609195863843E-3</v>
      </c>
      <c r="N364" cm="1">
        <f t="array" ref="N364">SUMPRODUCT(B364:K364,TRANSPOSE(Weight_2))</f>
        <v>-4.791778940739835E-3</v>
      </c>
      <c r="O364">
        <f>SUMPRODUCT(B364:K364,Equally_Weight)</f>
        <v>-3.0285109576813829E-3</v>
      </c>
      <c r="P364">
        <v>-2.0855000000000001E-3</v>
      </c>
      <c r="Q364">
        <v>-2.08655725146622E-3</v>
      </c>
      <c r="R364">
        <v>-2.5795042229472798E-3</v>
      </c>
      <c r="V364" s="46">
        <v>42513</v>
      </c>
      <c r="W364">
        <f t="shared" si="89"/>
        <v>0.35161880733117545</v>
      </c>
      <c r="X364">
        <f t="shared" si="90"/>
        <v>5.629504508912575E-2</v>
      </c>
      <c r="Y364">
        <f t="shared" si="91"/>
        <v>0.12213208360177741</v>
      </c>
      <c r="Z364">
        <f t="shared" si="92"/>
        <v>-0.10123638574251415</v>
      </c>
      <c r="AA364">
        <f t="shared" si="93"/>
        <v>0.12698355568523989</v>
      </c>
      <c r="AB364">
        <f t="shared" si="94"/>
        <v>1.2450458717490811</v>
      </c>
      <c r="AC364">
        <f t="shared" si="95"/>
        <v>0.12031716733087272</v>
      </c>
      <c r="AD364">
        <f t="shared" si="96"/>
        <v>5.1963334524240068E-2</v>
      </c>
      <c r="AE364">
        <f t="shared" si="97"/>
        <v>-5.7742247894609244E-2</v>
      </c>
      <c r="AF364">
        <f t="shared" si="98"/>
        <v>0.22773892399598594</v>
      </c>
      <c r="AG364">
        <f t="shared" si="99"/>
        <v>-0.12892998678995837</v>
      </c>
      <c r="AH364">
        <f t="shared" si="100"/>
        <v>0.46114167607695289</v>
      </c>
      <c r="AI364">
        <f t="shared" si="101"/>
        <v>0.10099207001807842</v>
      </c>
      <c r="AJ364">
        <f t="shared" si="102"/>
        <v>0.19864394215872383</v>
      </c>
      <c r="AK364">
        <f t="shared" si="103"/>
        <v>-5.2748170482155299E-3</v>
      </c>
      <c r="AL364">
        <f t="shared" si="104"/>
        <v>-9.5249127996782645E-3</v>
      </c>
      <c r="AM364">
        <f t="shared" si="105"/>
        <v>-4.331245211063961E-2</v>
      </c>
    </row>
    <row r="365" spans="1:39" x14ac:dyDescent="0.2">
      <c r="A365" s="46">
        <v>42514</v>
      </c>
      <c r="B365">
        <v>2.2000737953119499E-2</v>
      </c>
      <c r="C365">
        <v>1.70187233679308E-2</v>
      </c>
      <c r="D365">
        <v>3.1181355381062401E-2</v>
      </c>
      <c r="E365">
        <v>1.5244384009015E-2</v>
      </c>
      <c r="F365">
        <v>8.9541407096311795E-3</v>
      </c>
      <c r="G365">
        <v>1.0692518416980599E-2</v>
      </c>
      <c r="H365">
        <v>4.7252710991534299E-3</v>
      </c>
      <c r="I365">
        <v>1.5170831395596201E-2</v>
      </c>
      <c r="J365">
        <v>1.5762023280115601E-2</v>
      </c>
      <c r="K365">
        <v>1.1789892903953899E-2</v>
      </c>
      <c r="L365">
        <v>1.3952077646345E-2</v>
      </c>
      <c r="M365" cm="1">
        <f t="array" ref="M365">SUMPRODUCT(B365:K365,TRANSPOSE(Weight_1))</f>
        <v>1.546716346797504E-2</v>
      </c>
      <c r="N365" cm="1">
        <f t="array" ref="N365">SUMPRODUCT(B365:K365,TRANSPOSE(Weight_2))</f>
        <v>1.2543790250688082E-2</v>
      </c>
      <c r="O365">
        <f>SUMPRODUCT(B365:K365,Equally_Weight)</f>
        <v>1.5253987851655861E-2</v>
      </c>
      <c r="P365">
        <v>1.368138E-2</v>
      </c>
      <c r="Q365">
        <v>1.37101462448625E-2</v>
      </c>
      <c r="R365">
        <v>1.1457428987173101E-2</v>
      </c>
      <c r="V365" s="46">
        <v>42514</v>
      </c>
      <c r="W365">
        <f t="shared" si="89"/>
        <v>0.38135541852377663</v>
      </c>
      <c r="X365">
        <f t="shared" si="90"/>
        <v>7.4271838256413591E-2</v>
      </c>
      <c r="Y365">
        <f t="shared" si="91"/>
        <v>0.15712168288505657</v>
      </c>
      <c r="Z365">
        <f t="shared" si="92"/>
        <v>-8.7535288073442796E-2</v>
      </c>
      <c r="AA365">
        <f t="shared" si="93"/>
        <v>0.13707472502028595</v>
      </c>
      <c r="AB365">
        <f t="shared" si="94"/>
        <v>1.2690510660797245</v>
      </c>
      <c r="AC365">
        <f t="shared" si="95"/>
        <v>0.12561096966354679</v>
      </c>
      <c r="AD365">
        <f t="shared" si="96"/>
        <v>6.792249290665664E-2</v>
      </c>
      <c r="AE365">
        <f t="shared" si="97"/>
        <v>-4.2890359270054579E-2</v>
      </c>
      <c r="AF365">
        <f t="shared" si="98"/>
        <v>0.2422138344239142</v>
      </c>
      <c r="AG365">
        <f t="shared" si="99"/>
        <v>-0.11677675033024904</v>
      </c>
      <c r="AH365">
        <f t="shared" si="100"/>
        <v>0.4837413932307062</v>
      </c>
      <c r="AI365">
        <f t="shared" si="101"/>
        <v>0.11480268361205614</v>
      </c>
      <c r="AJ365">
        <f t="shared" si="102"/>
        <v>0.2169280422908737</v>
      </c>
      <c r="AK365">
        <f t="shared" si="103"/>
        <v>8.3343961753172824E-3</v>
      </c>
      <c r="AL365">
        <f t="shared" si="104"/>
        <v>4.0546454977310464E-3</v>
      </c>
      <c r="AM365">
        <f t="shared" si="105"/>
        <v>-3.2351272467784464E-2</v>
      </c>
    </row>
    <row r="366" spans="1:39" x14ac:dyDescent="0.2">
      <c r="A366" s="46">
        <v>42515</v>
      </c>
      <c r="B366">
        <v>6.9164237294965202E-3</v>
      </c>
      <c r="C366">
        <v>1.51844574459916E-2</v>
      </c>
      <c r="D366">
        <v>1.02732883079197E-2</v>
      </c>
      <c r="E366">
        <v>1.7568759494752801E-2</v>
      </c>
      <c r="F366">
        <v>5.4458194037418899E-3</v>
      </c>
      <c r="G366">
        <v>5.8931600496567801E-3</v>
      </c>
      <c r="H366">
        <v>5.8567366792674396E-3</v>
      </c>
      <c r="I366">
        <v>8.0648724174963108E-3</v>
      </c>
      <c r="J366">
        <v>2.57459536498516E-3</v>
      </c>
      <c r="K366">
        <v>-7.58158004632858E-3</v>
      </c>
      <c r="L366">
        <v>8.3757104397248396E-3</v>
      </c>
      <c r="M366" cm="1">
        <f t="array" ref="M366">SUMPRODUCT(B366:K366,TRANSPOSE(Weight_1))</f>
        <v>8.8894384055542286E-3</v>
      </c>
      <c r="N366" cm="1">
        <f t="array" ref="N366">SUMPRODUCT(B366:K366,TRANSPOSE(Weight_2))</f>
        <v>4.5202901347569501E-3</v>
      </c>
      <c r="O366">
        <f>SUMPRODUCT(B366:K366,Equally_Weight)</f>
        <v>7.0196532846979621E-3</v>
      </c>
      <c r="P366">
        <v>6.9747400000000001E-3</v>
      </c>
      <c r="Q366">
        <v>7.0582373370418E-3</v>
      </c>
      <c r="R366">
        <v>8.7707633163278606E-3</v>
      </c>
      <c r="V366" s="46">
        <v>42515</v>
      </c>
      <c r="W366">
        <f t="shared" si="89"/>
        <v>0.39090945791932308</v>
      </c>
      <c r="X366">
        <f t="shared" si="90"/>
        <v>9.05840732698453E-2</v>
      </c>
      <c r="Y366">
        <f t="shared" si="91"/>
        <v>0.16900912754067998</v>
      </c>
      <c r="Z366">
        <f t="shared" si="92"/>
        <v>-7.1504415002156096E-2</v>
      </c>
      <c r="AA366">
        <f t="shared" si="93"/>
        <v>0.1432670286213058</v>
      </c>
      <c r="AB366">
        <f t="shared" si="94"/>
        <v>1.2824229471729769</v>
      </c>
      <c r="AC366">
        <f t="shared" si="95"/>
        <v>0.132203376716161</v>
      </c>
      <c r="AD366">
        <f t="shared" si="96"/>
        <v>7.6535151563723369E-2</v>
      </c>
      <c r="AE366">
        <f t="shared" si="97"/>
        <v>-4.0426189225248654E-2</v>
      </c>
      <c r="AF366">
        <f t="shared" si="98"/>
        <v>0.23279589080357255</v>
      </c>
      <c r="AG366">
        <f t="shared" si="99"/>
        <v>-0.10937912813738238</v>
      </c>
      <c r="AH366">
        <f t="shared" si="100"/>
        <v>0.49693102095560171</v>
      </c>
      <c r="AI366">
        <f t="shared" si="101"/>
        <v>0.11984191518498832</v>
      </c>
      <c r="AJ366">
        <f t="shared" si="102"/>
        <v>0.22547045522018183</v>
      </c>
      <c r="AK366">
        <f t="shared" si="103"/>
        <v>1.5367266421697057E-2</v>
      </c>
      <c r="AL366">
        <f t="shared" si="104"/>
        <v>1.1141501485013361E-2</v>
      </c>
      <c r="AM366">
        <f t="shared" si="105"/>
        <v>-2.3864254505253535E-2</v>
      </c>
    </row>
    <row r="367" spans="1:39" x14ac:dyDescent="0.2">
      <c r="A367" s="46">
        <v>42516</v>
      </c>
      <c r="B367">
        <v>-1.5851279621401601E-3</v>
      </c>
      <c r="C367">
        <v>-7.4788353439305599E-3</v>
      </c>
      <c r="D367">
        <v>-4.4128920789211403E-3</v>
      </c>
      <c r="E367">
        <v>7.9301312298980502E-3</v>
      </c>
      <c r="F367">
        <v>6.2186825032306504E-3</v>
      </c>
      <c r="G367">
        <v>9.2609554382596607E-3</v>
      </c>
      <c r="H367">
        <v>-3.9700923355515602E-3</v>
      </c>
      <c r="I367">
        <v>-6.3533822344908897E-3</v>
      </c>
      <c r="J367">
        <v>-7.1487976555180098E-3</v>
      </c>
      <c r="K367">
        <v>5.6622107885750895E-4</v>
      </c>
      <c r="L367">
        <v>0</v>
      </c>
      <c r="M367" cm="1">
        <f t="array" ref="M367">SUMPRODUCT(B367:K367,TRANSPOSE(Weight_1))</f>
        <v>3.6275070628892635E-3</v>
      </c>
      <c r="N367" cm="1">
        <f t="array" ref="N367">SUMPRODUCT(B367:K367,TRANSPOSE(Weight_2))</f>
        <v>-1.8255022774303718E-3</v>
      </c>
      <c r="O367">
        <f>SUMPRODUCT(B367:K367,Equally_Weight)</f>
        <v>-6.9731373603064536E-4</v>
      </c>
      <c r="P367">
        <v>-2.1039999999999999E-4</v>
      </c>
      <c r="Q367">
        <v>-4.83905321660982E-4</v>
      </c>
      <c r="R367">
        <v>1.9474255034843599E-3</v>
      </c>
      <c r="V367" s="46">
        <v>42516</v>
      </c>
      <c r="W367">
        <f t="shared" si="89"/>
        <v>0.38870468844477002</v>
      </c>
      <c r="X367">
        <f t="shared" si="90"/>
        <v>8.2427774557147115E-2</v>
      </c>
      <c r="Y367">
        <f t="shared" si="91"/>
        <v>0.16385041642156928</v>
      </c>
      <c r="Z367">
        <f t="shared" si="92"/>
        <v>-6.4141323166742259E-2</v>
      </c>
      <c r="AA367">
        <f t="shared" si="93"/>
        <v>0.1503766432887137</v>
      </c>
      <c r="AB367">
        <f t="shared" si="94"/>
        <v>1.3035603643780069</v>
      </c>
      <c r="AC367">
        <f t="shared" si="95"/>
        <v>0.1277084247679745</v>
      </c>
      <c r="AD367">
        <f t="shared" si="96"/>
        <v>6.9695512256973347E-2</v>
      </c>
      <c r="AE367">
        <f t="shared" si="97"/>
        <v>-4.7285988234011644E-2</v>
      </c>
      <c r="AF367">
        <f t="shared" si="98"/>
        <v>0.23349392582287454</v>
      </c>
      <c r="AG367">
        <f t="shared" si="99"/>
        <v>-0.10937912813738238</v>
      </c>
      <c r="AH367">
        <f t="shared" si="100"/>
        <v>0.50236114880677629</v>
      </c>
      <c r="AI367">
        <f t="shared" si="101"/>
        <v>0.11779764121845604</v>
      </c>
      <c r="AJ367">
        <f t="shared" si="102"/>
        <v>0.22461591783865709</v>
      </c>
      <c r="AK367">
        <f t="shared" si="103"/>
        <v>1.5153633148841772E-2</v>
      </c>
      <c r="AL367">
        <f t="shared" si="104"/>
        <v>1.0652204731492532E-2</v>
      </c>
      <c r="AM367">
        <f t="shared" si="105"/>
        <v>-2.1963302859614342E-2</v>
      </c>
    </row>
    <row r="368" spans="1:39" x14ac:dyDescent="0.2">
      <c r="A368" s="46">
        <v>42517</v>
      </c>
      <c r="B368">
        <v>1.4478964102700701E-2</v>
      </c>
      <c r="C368">
        <v>6.1512696313998898E-3</v>
      </c>
      <c r="D368">
        <v>8.2867201189569199E-3</v>
      </c>
      <c r="E368">
        <v>-5.97614455410733E-4</v>
      </c>
      <c r="F368">
        <v>9.1704322470340608E-3</v>
      </c>
      <c r="G368">
        <v>-3.73471207628051E-3</v>
      </c>
      <c r="H368">
        <v>1.4172250246109401E-3</v>
      </c>
      <c r="I368">
        <v>-1.1830446209804001E-4</v>
      </c>
      <c r="J368">
        <v>2.0971901108541801E-3</v>
      </c>
      <c r="K368">
        <v>8.2003401298722505E-3</v>
      </c>
      <c r="L368">
        <v>5.04301394245043E-3</v>
      </c>
      <c r="M368" cm="1">
        <f t="array" ref="M368">SUMPRODUCT(B368:K368,TRANSPOSE(Weight_1))</f>
        <v>2.8340762249598776E-3</v>
      </c>
      <c r="N368" cm="1">
        <f t="array" ref="N368">SUMPRODUCT(B368:K368,TRANSPOSE(Weight_2))</f>
        <v>5.5729245890035854E-3</v>
      </c>
      <c r="O368">
        <f>SUMPRODUCT(B368:K368,Equally_Weight)</f>
        <v>4.5351510371639666E-3</v>
      </c>
      <c r="P368">
        <v>4.28686E-3</v>
      </c>
      <c r="Q368">
        <v>4.4441207699792403E-3</v>
      </c>
      <c r="R368">
        <v>2.3622706504318101E-3</v>
      </c>
      <c r="V368" s="46">
        <v>42517</v>
      </c>
      <c r="W368">
        <f t="shared" si="89"/>
        <v>0.40881169377801418</v>
      </c>
      <c r="X368">
        <f t="shared" si="90"/>
        <v>8.9086079654964179E-2</v>
      </c>
      <c r="Y368">
        <f t="shared" si="91"/>
        <v>0.17349491908278636</v>
      </c>
      <c r="Z368">
        <f t="shared" si="92"/>
        <v>-6.47006058402394E-2</v>
      </c>
      <c r="AA368">
        <f t="shared" si="93"/>
        <v>0.1609260943545634</v>
      </c>
      <c r="AB368">
        <f t="shared" si="94"/>
        <v>1.2949572296667231</v>
      </c>
      <c r="AC368">
        <f t="shared" si="95"/>
        <v>0.12930664136802017</v>
      </c>
      <c r="AD368">
        <f t="shared" si="96"/>
        <v>6.9568962504787057E-2</v>
      </c>
      <c r="AE368">
        <f t="shared" si="97"/>
        <v>-4.5287965830063781E-2</v>
      </c>
      <c r="AF368">
        <f t="shared" si="98"/>
        <v>0.24360899556275362</v>
      </c>
      <c r="AG368">
        <f t="shared" si="99"/>
        <v>-0.10488771466314184</v>
      </c>
      <c r="AH368">
        <f t="shared" si="100"/>
        <v>0.50661895481991293</v>
      </c>
      <c r="AI368">
        <f t="shared" si="101"/>
        <v>0.12402704317873248</v>
      </c>
      <c r="AJ368">
        <f t="shared" si="102"/>
        <v>0.2301697359885706</v>
      </c>
      <c r="AK368">
        <f t="shared" si="103"/>
        <v>1.9505454652642085E-2</v>
      </c>
      <c r="AL368">
        <f t="shared" si="104"/>
        <v>1.5143665185765043E-2</v>
      </c>
      <c r="AM368">
        <f t="shared" si="105"/>
        <v>-1.9652915474914323E-2</v>
      </c>
    </row>
    <row r="369" spans="1:39" x14ac:dyDescent="0.2">
      <c r="A369" s="46">
        <v>42520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cm="1">
        <f t="array" ref="M369">SUMPRODUCT(B369:K369,TRANSPOSE(Weight_1))</f>
        <v>0</v>
      </c>
      <c r="N369" cm="1">
        <f t="array" ref="N369">SUMPRODUCT(B369:K369,TRANSPOSE(Weight_2))</f>
        <v>0</v>
      </c>
      <c r="O369">
        <f>SUMPRODUCT(B369:K369,Equally_Weight)</f>
        <v>0</v>
      </c>
      <c r="P369">
        <v>0</v>
      </c>
      <c r="Q369">
        <v>0</v>
      </c>
      <c r="R369">
        <v>4.5940801995136799E-4</v>
      </c>
      <c r="V369" s="46">
        <v>42520</v>
      </c>
      <c r="W369">
        <f t="shared" si="89"/>
        <v>0.40881169377801418</v>
      </c>
      <c r="X369">
        <f t="shared" si="90"/>
        <v>8.9086079654964179E-2</v>
      </c>
      <c r="Y369">
        <f t="shared" si="91"/>
        <v>0.17349491908278636</v>
      </c>
      <c r="Z369">
        <f t="shared" si="92"/>
        <v>-6.47006058402394E-2</v>
      </c>
      <c r="AA369">
        <f t="shared" si="93"/>
        <v>0.1609260943545634</v>
      </c>
      <c r="AB369">
        <f t="shared" si="94"/>
        <v>1.2949572296667231</v>
      </c>
      <c r="AC369">
        <f t="shared" si="95"/>
        <v>0.12930664136802017</v>
      </c>
      <c r="AD369">
        <f t="shared" si="96"/>
        <v>6.9568962504787057E-2</v>
      </c>
      <c r="AE369">
        <f t="shared" si="97"/>
        <v>-4.5287965830063781E-2</v>
      </c>
      <c r="AF369">
        <f t="shared" si="98"/>
        <v>0.24360899556275362</v>
      </c>
      <c r="AG369">
        <f t="shared" si="99"/>
        <v>-0.10488771466314184</v>
      </c>
      <c r="AH369">
        <f t="shared" si="100"/>
        <v>0.50661895481991293</v>
      </c>
      <c r="AI369">
        <f t="shared" si="101"/>
        <v>0.12402704317873248</v>
      </c>
      <c r="AJ369">
        <f t="shared" si="102"/>
        <v>0.2301697359885706</v>
      </c>
      <c r="AK369">
        <f t="shared" si="103"/>
        <v>1.9505454652642085E-2</v>
      </c>
      <c r="AL369">
        <f t="shared" si="104"/>
        <v>1.5143665185765043E-2</v>
      </c>
      <c r="AM369">
        <f t="shared" si="105"/>
        <v>-1.9202536161947559E-2</v>
      </c>
    </row>
    <row r="370" spans="1:39" x14ac:dyDescent="0.2">
      <c r="A370" s="46">
        <v>42521</v>
      </c>
      <c r="B370">
        <v>1.67201717605758E-3</v>
      </c>
      <c r="C370">
        <v>-2.4456381759946299E-3</v>
      </c>
      <c r="D370">
        <v>1.29968736570649E-2</v>
      </c>
      <c r="E370">
        <v>-4.88282802781736E-3</v>
      </c>
      <c r="F370">
        <v>5.5314500196641499E-3</v>
      </c>
      <c r="G370">
        <v>1.48124058430039E-2</v>
      </c>
      <c r="H370">
        <v>-3.2725139205740301E-3</v>
      </c>
      <c r="I370">
        <v>-3.3751680472547899E-3</v>
      </c>
      <c r="J370">
        <v>-1.9602460395806699E-2</v>
      </c>
      <c r="K370">
        <v>5.4686949478506197E-3</v>
      </c>
      <c r="L370">
        <v>5.9031877213677698E-4</v>
      </c>
      <c r="M370" cm="1">
        <f t="array" ref="M370">SUMPRODUCT(B370:K370,TRANSPOSE(Weight_1))</f>
        <v>8.5210527229445353E-3</v>
      </c>
      <c r="N370" cm="1">
        <f t="array" ref="N370">SUMPRODUCT(B370:K370,TRANSPOSE(Weight_2))</f>
        <v>-5.503007017922848E-3</v>
      </c>
      <c r="O370">
        <f>SUMPRODUCT(B370:K370,Equally_Weight)</f>
        <v>6.902833076193642E-4</v>
      </c>
      <c r="P370">
        <v>-1.0053E-3</v>
      </c>
      <c r="Q370">
        <v>-6.4560560516802002E-4</v>
      </c>
      <c r="R370">
        <v>-1.32988239784359E-3</v>
      </c>
      <c r="V370" s="46">
        <v>42521</v>
      </c>
      <c r="W370">
        <f t="shared" si="89"/>
        <v>0.41116725112784169</v>
      </c>
      <c r="X370">
        <f t="shared" si="90"/>
        <v>8.6422569161615614E-2</v>
      </c>
      <c r="Y370">
        <f t="shared" si="91"/>
        <v>0.18874668428331298</v>
      </c>
      <c r="Z370">
        <f t="shared" si="92"/>
        <v>-6.9267511936443316E-2</v>
      </c>
      <c r="AA370">
        <f t="shared" si="93"/>
        <v>0.16734769902200952</v>
      </c>
      <c r="AB370">
        <f t="shared" si="94"/>
        <v>1.3289510675448826</v>
      </c>
      <c r="AC370">
        <f t="shared" si="95"/>
        <v>0.12561096966354657</v>
      </c>
      <c r="AD370">
        <f t="shared" si="96"/>
        <v>6.5958987518205392E-2</v>
      </c>
      <c r="AE370">
        <f t="shared" si="97"/>
        <v>-6.4002670669280004E-2</v>
      </c>
      <c r="AF370">
        <f t="shared" si="98"/>
        <v>0.25040991379388933</v>
      </c>
      <c r="AG370">
        <f t="shared" si="99"/>
        <v>-0.10435931307793722</v>
      </c>
      <c r="AH370">
        <f t="shared" si="100"/>
        <v>0.51945693436732077</v>
      </c>
      <c r="AI370">
        <f t="shared" si="101"/>
        <v>0.11784151447178481</v>
      </c>
      <c r="AJ370">
        <f t="shared" si="102"/>
        <v>0.23101890162286209</v>
      </c>
      <c r="AK370">
        <f t="shared" si="103"/>
        <v>1.8480545819079763E-2</v>
      </c>
      <c r="AL370">
        <f t="shared" si="104"/>
        <v>1.4488282745470205E-2</v>
      </c>
      <c r="AM370">
        <f t="shared" si="105"/>
        <v>-2.0506881444955383E-2</v>
      </c>
    </row>
    <row r="371" spans="1:39" x14ac:dyDescent="0.2">
      <c r="A371" s="46">
        <v>42522</v>
      </c>
      <c r="B371">
        <v>-5.2073663082663404E-4</v>
      </c>
      <c r="C371">
        <v>6.4348136696124004E-3</v>
      </c>
      <c r="D371">
        <v>-2.8302186126710699E-3</v>
      </c>
      <c r="E371">
        <v>-1.4019507961493999E-2</v>
      </c>
      <c r="F371">
        <v>-9.2338148636907907E-3</v>
      </c>
      <c r="G371">
        <v>-4.6347842219399598E-3</v>
      </c>
      <c r="H371">
        <v>7.9853134390184201E-4</v>
      </c>
      <c r="I371">
        <v>2.1984760927746799E-3</v>
      </c>
      <c r="J371">
        <v>1.0317434725353101E-2</v>
      </c>
      <c r="K371">
        <v>2.37108727289947E-3</v>
      </c>
      <c r="L371">
        <v>-5.8997050147480102E-4</v>
      </c>
      <c r="M371" cm="1">
        <f t="array" ref="M371">SUMPRODUCT(B371:K371,TRANSPOSE(Weight_1))</f>
        <v>-4.5100688754489242E-3</v>
      </c>
      <c r="N371" cm="1">
        <f t="array" ref="N371">SUMPRODUCT(B371:K371,TRANSPOSE(Weight_2))</f>
        <v>1.1362563567036952E-3</v>
      </c>
      <c r="O371">
        <f>SUMPRODUCT(B371:K371,Equally_Weight)</f>
        <v>-9.1187191860809657E-4</v>
      </c>
      <c r="P371">
        <v>1.1350399999999999E-3</v>
      </c>
      <c r="Q371">
        <v>1.4557591176576001E-3</v>
      </c>
      <c r="R371">
        <v>-1.04501943736157E-3</v>
      </c>
      <c r="V371" s="46">
        <v>42522</v>
      </c>
      <c r="W371">
        <f t="shared" si="89"/>
        <v>0.41043240464795661</v>
      </c>
      <c r="X371">
        <f t="shared" si="90"/>
        <v>9.3413495960632309E-2</v>
      </c>
      <c r="Y371">
        <f t="shared" si="91"/>
        <v>0.18538227129170326</v>
      </c>
      <c r="Z371">
        <f t="shared" si="92"/>
        <v>-8.2315923462871421E-2</v>
      </c>
      <c r="AA371">
        <f t="shared" si="93"/>
        <v>0.15656862648768488</v>
      </c>
      <c r="AB371">
        <f t="shared" si="94"/>
        <v>1.3181568818833553</v>
      </c>
      <c r="AC371">
        <f t="shared" si="95"/>
        <v>0.12650980530386269</v>
      </c>
      <c r="AD371">
        <f t="shared" si="96"/>
        <v>6.8302472868142505E-2</v>
      </c>
      <c r="AE371">
        <f t="shared" si="97"/>
        <v>-5.4345579320805415E-2</v>
      </c>
      <c r="AF371">
        <f t="shared" si="98"/>
        <v>0.25337474482639344</v>
      </c>
      <c r="AG371">
        <f t="shared" si="99"/>
        <v>-0.10488771466314184</v>
      </c>
      <c r="AH371">
        <f t="shared" si="100"/>
        <v>0.51260407894004567</v>
      </c>
      <c r="AI371">
        <f t="shared" si="101"/>
        <v>0.11911166899839065</v>
      </c>
      <c r="AJ371">
        <f t="shared" si="102"/>
        <v>0.22989637005519636</v>
      </c>
      <c r="AK371">
        <f t="shared" si="103"/>
        <v>1.9636561977806277E-2</v>
      </c>
      <c r="AL371">
        <f t="shared" si="104"/>
        <v>1.5965133312833668E-2</v>
      </c>
      <c r="AM371">
        <f t="shared" si="105"/>
        <v>-2.1530470792607281E-2</v>
      </c>
    </row>
    <row r="372" spans="1:39" x14ac:dyDescent="0.2">
      <c r="A372" s="46">
        <v>42523</v>
      </c>
      <c r="B372">
        <v>-5.5981646559598499E-3</v>
      </c>
      <c r="C372">
        <v>1.82668754978787E-3</v>
      </c>
      <c r="D372">
        <v>-7.0007551669037903E-3</v>
      </c>
      <c r="E372">
        <v>-7.5158073800267698E-3</v>
      </c>
      <c r="F372">
        <v>6.7419413669953503E-3</v>
      </c>
      <c r="G372">
        <v>1.2231718785591801E-2</v>
      </c>
      <c r="H372">
        <v>1.5162355633999199E-2</v>
      </c>
      <c r="I372">
        <v>-3.8534170235304801E-3</v>
      </c>
      <c r="J372">
        <v>8.4509551760869595E-4</v>
      </c>
      <c r="K372">
        <v>1.57227212478394E-2</v>
      </c>
      <c r="L372">
        <v>3.24675324675327E-3</v>
      </c>
      <c r="M372" cm="1">
        <f t="array" ref="M372">SUMPRODUCT(B372:K372,TRANSPOSE(Weight_1))</f>
        <v>4.3627175911153194E-3</v>
      </c>
      <c r="N372" cm="1">
        <f t="array" ref="N372">SUMPRODUCT(B372:K372,TRANSPOSE(Weight_2))</f>
        <v>4.8773863752535626E-3</v>
      </c>
      <c r="O372">
        <f>SUMPRODUCT(B372:K372,Equally_Weight)</f>
        <v>2.8562375875401426E-3</v>
      </c>
      <c r="P372">
        <v>2.82468E-3</v>
      </c>
      <c r="Q372">
        <v>3.32862714892678E-3</v>
      </c>
      <c r="R372">
        <v>5.43978575613168E-4</v>
      </c>
      <c r="V372" s="46">
        <v>42523</v>
      </c>
      <c r="W372">
        <f t="shared" si="89"/>
        <v>0.40253657181063596</v>
      </c>
      <c r="X372">
        <f t="shared" si="90"/>
        <v>9.5410820780473582E-2</v>
      </c>
      <c r="Y372">
        <f t="shared" si="91"/>
        <v>0.17708370023120179</v>
      </c>
      <c r="Z372">
        <f t="shared" si="92"/>
        <v>-8.9213060217842255E-2</v>
      </c>
      <c r="AA372">
        <f t="shared" si="93"/>
        <v>0.16436614435437114</v>
      </c>
      <c r="AB372">
        <f t="shared" si="94"/>
        <v>1.346511924963437</v>
      </c>
      <c r="AC372">
        <f t="shared" si="95"/>
        <v>0.14359034759706701</v>
      </c>
      <c r="AD372">
        <f t="shared" si="96"/>
        <v>6.4185857932912649E-2</v>
      </c>
      <c r="AE372">
        <f t="shared" si="97"/>
        <v>-5.3546411008682626E-2</v>
      </c>
      <c r="AF372">
        <f t="shared" si="98"/>
        <v>0.27308120655838075</v>
      </c>
      <c r="AG372">
        <f t="shared" si="99"/>
        <v>-0.1019815059445156</v>
      </c>
      <c r="AH372">
        <f t="shared" si="100"/>
        <v>0.51920314336363038</v>
      </c>
      <c r="AI372">
        <f t="shared" si="101"/>
        <v>0.12457000900515069</v>
      </c>
      <c r="AJ372">
        <f t="shared" si="102"/>
        <v>0.23340924629612703</v>
      </c>
      <c r="AK372">
        <f t="shared" si="103"/>
        <v>2.2516708981693778E-2</v>
      </c>
      <c r="AL372">
        <f t="shared" si="104"/>
        <v>1.9346902437941793E-2</v>
      </c>
      <c r="AM372">
        <f t="shared" si="105"/>
        <v>-2.0998204331828196E-2</v>
      </c>
    </row>
    <row r="373" spans="1:39" x14ac:dyDescent="0.2">
      <c r="A373" s="46">
        <v>42524</v>
      </c>
      <c r="B373">
        <v>-1.1299708384040799E-2</v>
      </c>
      <c r="C373">
        <v>-1.7778390945150099E-2</v>
      </c>
      <c r="D373">
        <v>-1.3148097025226201E-2</v>
      </c>
      <c r="E373">
        <v>2.04655116640339E-3</v>
      </c>
      <c r="F373">
        <v>2.9544400758192398E-3</v>
      </c>
      <c r="G373">
        <v>-3.7075857454110699E-3</v>
      </c>
      <c r="H373">
        <v>2.3583818783412501E-3</v>
      </c>
      <c r="I373">
        <v>2.02324578054535E-3</v>
      </c>
      <c r="J373">
        <v>-6.8257069631767397E-3</v>
      </c>
      <c r="K373">
        <v>-1.5066450280297699E-3</v>
      </c>
      <c r="L373">
        <v>-2.0594292438952302E-3</v>
      </c>
      <c r="M373" cm="1">
        <f t="array" ref="M373">SUMPRODUCT(B373:K373,TRANSPOSE(Weight_1))</f>
        <v>-5.570213053960541E-3</v>
      </c>
      <c r="N373" cm="1">
        <f t="array" ref="N373">SUMPRODUCT(B373:K373,TRANSPOSE(Weight_2))</f>
        <v>-2.7743065011624291E-3</v>
      </c>
      <c r="O373">
        <f>SUMPRODUCT(B373:K373,Equally_Weight)</f>
        <v>-4.4883515189925458E-3</v>
      </c>
      <c r="P373">
        <v>-2.9118E-3</v>
      </c>
      <c r="Q373">
        <v>-3.16333631573717E-3</v>
      </c>
      <c r="R373">
        <v>2.8737520686832299E-3</v>
      </c>
      <c r="V373" s="46">
        <v>42524</v>
      </c>
      <c r="W373">
        <f t="shared" si="89"/>
        <v>0.38668831755122346</v>
      </c>
      <c r="X373">
        <f t="shared" si="90"/>
        <v>7.5936178963090573E-2</v>
      </c>
      <c r="Y373">
        <f t="shared" si="91"/>
        <v>0.1616072895337497</v>
      </c>
      <c r="Z373">
        <f t="shared" si="92"/>
        <v>-8.7349088143886089E-2</v>
      </c>
      <c r="AA373">
        <f t="shared" si="93"/>
        <v>0.16780619435417887</v>
      </c>
      <c r="AB373">
        <f t="shared" si="94"/>
        <v>1.3378120307990056</v>
      </c>
      <c r="AC373">
        <f t="shared" si="95"/>
        <v>0.1462873703490859</v>
      </c>
      <c r="AD373">
        <f t="shared" si="96"/>
        <v>6.633896747969148E-2</v>
      </c>
      <c r="AE373">
        <f t="shared" si="97"/>
        <v>-6.0006625861384277E-2</v>
      </c>
      <c r="AF373">
        <f t="shared" si="98"/>
        <v>0.27116312508824136</v>
      </c>
      <c r="AG373">
        <f t="shared" si="99"/>
        <v>-0.10383091149273227</v>
      </c>
      <c r="AH373">
        <f t="shared" si="100"/>
        <v>0.51074085818284831</v>
      </c>
      <c r="AI373">
        <f t="shared" si="101"/>
        <v>0.12145010711815551</v>
      </c>
      <c r="AJ373">
        <f t="shared" si="102"/>
        <v>0.22787327203197449</v>
      </c>
      <c r="AK373">
        <f t="shared" si="103"/>
        <v>1.9539344828480854E-2</v>
      </c>
      <c r="AL373">
        <f t="shared" si="104"/>
        <v>1.6122365363125724E-2</v>
      </c>
      <c r="AM373">
        <f t="shared" si="105"/>
        <v>-1.8184795896282191E-2</v>
      </c>
    </row>
    <row r="374" spans="1:39" x14ac:dyDescent="0.2">
      <c r="A374" s="46">
        <v>42527</v>
      </c>
      <c r="B374">
        <v>-7.8819176316507998E-3</v>
      </c>
      <c r="C374">
        <v>9.9009680880706094E-3</v>
      </c>
      <c r="D374">
        <v>6.5651393424801504E-3</v>
      </c>
      <c r="E374">
        <v>7.2505596235505898E-3</v>
      </c>
      <c r="F374">
        <v>-4.1241233551405597E-3</v>
      </c>
      <c r="G374">
        <v>1.6401610902843E-3</v>
      </c>
      <c r="H374">
        <v>8.8007549225668207E-3</v>
      </c>
      <c r="I374">
        <v>1.0096422874983999E-2</v>
      </c>
      <c r="J374">
        <v>4.8179675323152199E-3</v>
      </c>
      <c r="K374">
        <v>1.9207189802085099E-2</v>
      </c>
      <c r="L374">
        <v>3.5377358490564698E-3</v>
      </c>
      <c r="M374" cm="1">
        <f t="array" ref="M374">SUMPRODUCT(B374:K374,TRANSPOSE(Weight_1))</f>
        <v>2.9889530159470036E-3</v>
      </c>
      <c r="N374" cm="1">
        <f t="array" ref="N374">SUMPRODUCT(B374:K374,TRANSPOSE(Weight_2))</f>
        <v>2.7454113490100393E-3</v>
      </c>
      <c r="O374">
        <f>SUMPRODUCT(B374:K374,Equally_Weight)</f>
        <v>5.6273122289545435E-3</v>
      </c>
      <c r="P374">
        <v>4.8972800000000004E-3</v>
      </c>
      <c r="Q374">
        <v>5.13415064171374E-3</v>
      </c>
      <c r="R374">
        <v>4.6527421987634298E-3</v>
      </c>
      <c r="V374" s="46">
        <v>42527</v>
      </c>
      <c r="W374">
        <f t="shared" si="89"/>
        <v>0.37575855445151229</v>
      </c>
      <c r="X374">
        <f t="shared" si="90"/>
        <v>8.6588988735804673E-2</v>
      </c>
      <c r="Y374">
        <f t="shared" si="91"/>
        <v>0.1692334032507794</v>
      </c>
      <c r="Z374">
        <f t="shared" si="92"/>
        <v>-8.0731858291985481E-2</v>
      </c>
      <c r="AA374">
        <f t="shared" si="93"/>
        <v>0.16299001755376508</v>
      </c>
      <c r="AB374">
        <f t="shared" si="94"/>
        <v>1.3416464191283208</v>
      </c>
      <c r="AC374">
        <f t="shared" si="95"/>
        <v>0.15637556456636181</v>
      </c>
      <c r="AD374">
        <f t="shared" si="96"/>
        <v>7.7105176623440297E-2</v>
      </c>
      <c r="AE374">
        <f t="shared" si="97"/>
        <v>-5.5477768304193043E-2</v>
      </c>
      <c r="AF374">
        <f t="shared" si="98"/>
        <v>0.29557859650122298</v>
      </c>
      <c r="AG374">
        <f t="shared" si="99"/>
        <v>-0.10066050198150389</v>
      </c>
      <c r="AH374">
        <f t="shared" si="100"/>
        <v>0.51525639162722836</v>
      </c>
      <c r="AI374">
        <f t="shared" si="101"/>
        <v>0.12452894896958622</v>
      </c>
      <c r="AJ374">
        <f t="shared" si="102"/>
        <v>0.23478289831128651</v>
      </c>
      <c r="AK374">
        <f t="shared" si="103"/>
        <v>2.4532314471122474E-2</v>
      </c>
      <c r="AL374">
        <f t="shared" si="104"/>
        <v>2.1339290657314436E-2</v>
      </c>
      <c r="AM374">
        <f t="shared" si="105"/>
        <v>-1.3616662864761264E-2</v>
      </c>
    </row>
    <row r="375" spans="1:39" x14ac:dyDescent="0.2">
      <c r="A375" s="46">
        <v>42528</v>
      </c>
      <c r="B375">
        <v>1.4108830785408699E-3</v>
      </c>
      <c r="C375">
        <v>-3.37000515306606E-3</v>
      </c>
      <c r="D375">
        <v>-5.75442959829364E-4</v>
      </c>
      <c r="E375">
        <v>4.0557519174377801E-3</v>
      </c>
      <c r="F375">
        <v>2.05091212974144E-2</v>
      </c>
      <c r="G375">
        <v>-4.1143069843443403E-3</v>
      </c>
      <c r="H375">
        <v>-3.4526261258671599E-4</v>
      </c>
      <c r="I375">
        <v>4.8800567148088404E-3</v>
      </c>
      <c r="J375">
        <v>-2.8910142499997101E-3</v>
      </c>
      <c r="K375">
        <v>-5.1152764118865797E-3</v>
      </c>
      <c r="L375">
        <v>1.4688601645125299E-3</v>
      </c>
      <c r="M375" cm="1">
        <f t="array" ref="M375">SUMPRODUCT(B375:K375,TRANSPOSE(Weight_1))</f>
        <v>2.4360059530773616E-3</v>
      </c>
      <c r="N375" cm="1">
        <f t="array" ref="N375">SUMPRODUCT(B375:K375,TRANSPOSE(Weight_2))</f>
        <v>3.4299939782436871E-3</v>
      </c>
      <c r="O375">
        <f>SUMPRODUCT(B375:K375,Equally_Weight)</f>
        <v>1.4444504636489117E-3</v>
      </c>
      <c r="P375">
        <v>1.2894499999999999E-3</v>
      </c>
      <c r="Q375">
        <v>1.4801464856233301E-3</v>
      </c>
      <c r="R375">
        <v>4.6845628828442402E-3</v>
      </c>
      <c r="V375" s="46">
        <v>42528</v>
      </c>
      <c r="W375">
        <f t="shared" si="89"/>
        <v>0.37769958891614586</v>
      </c>
      <c r="X375">
        <f t="shared" si="90"/>
        <v>8.2927178244500244E-2</v>
      </c>
      <c r="Y375">
        <f t="shared" si="91"/>
        <v>0.16856057612048136</v>
      </c>
      <c r="Z375">
        <f t="shared" si="92"/>
        <v>-7.7003534763613768E-2</v>
      </c>
      <c r="AA375">
        <f t="shared" si="93"/>
        <v>0.18684192089145735</v>
      </c>
      <c r="AB375">
        <f t="shared" si="94"/>
        <v>1.3320121669112361</v>
      </c>
      <c r="AC375">
        <f t="shared" si="95"/>
        <v>0.15597631131780809</v>
      </c>
      <c r="AD375">
        <f t="shared" si="96"/>
        <v>8.2361510973176788E-2</v>
      </c>
      <c r="AE375">
        <f t="shared" si="97"/>
        <v>-5.8208395535467194E-2</v>
      </c>
      <c r="AF375">
        <f t="shared" si="98"/>
        <v>0.28895135386679516</v>
      </c>
      <c r="AG375">
        <f t="shared" si="99"/>
        <v>-9.9339498018491845E-2</v>
      </c>
      <c r="AH375">
        <f t="shared" si="100"/>
        <v>0.51894756521767094</v>
      </c>
      <c r="AI375">
        <f t="shared" si="101"/>
        <v>0.12838607649291256</v>
      </c>
      <c r="AJ375">
        <f t="shared" si="102"/>
        <v>0.23656648104125799</v>
      </c>
      <c r="AK375">
        <f t="shared" si="103"/>
        <v>2.5853397664017397E-2</v>
      </c>
      <c r="AL375">
        <f t="shared" si="104"/>
        <v>2.2851022419009936E-2</v>
      </c>
      <c r="AM375">
        <f t="shared" si="105"/>
        <v>-8.9958880953614484E-3</v>
      </c>
    </row>
    <row r="376" spans="1:39" x14ac:dyDescent="0.2">
      <c r="A376" s="46">
        <v>42529</v>
      </c>
      <c r="B376">
        <v>1.6194949165478201E-2</v>
      </c>
      <c r="C376">
        <v>2.9202395761067602E-3</v>
      </c>
      <c r="D376">
        <v>-1.1517859050012001E-3</v>
      </c>
      <c r="E376">
        <v>-9.0879025836032503E-4</v>
      </c>
      <c r="F376">
        <v>-4.4443820532596903E-3</v>
      </c>
      <c r="G376">
        <v>4.0069976140510999E-3</v>
      </c>
      <c r="H376">
        <v>6.0471574158138498E-4</v>
      </c>
      <c r="I376">
        <v>2.98380351892668E-3</v>
      </c>
      <c r="J376">
        <v>7.9201972150686403E-3</v>
      </c>
      <c r="K376">
        <v>-6.7650597000682398E-3</v>
      </c>
      <c r="L376">
        <v>2.9334115576413701E-3</v>
      </c>
      <c r="M376" cm="1">
        <f t="array" ref="M376">SUMPRODUCT(B376:K376,TRANSPOSE(Weight_1))</f>
        <v>7.197858785525247E-4</v>
      </c>
      <c r="N376" cm="1">
        <f t="array" ref="N376">SUMPRODUCT(B376:K376,TRANSPOSE(Weight_2))</f>
        <v>3.8036110390213575E-3</v>
      </c>
      <c r="O376">
        <f>SUMPRODUCT(B376:K376,Equally_Weight)</f>
        <v>2.1360884914523311E-3</v>
      </c>
      <c r="P376">
        <v>3.30957E-3</v>
      </c>
      <c r="Q376">
        <v>3.2891155398429E-3</v>
      </c>
      <c r="R376">
        <v>2.9510886566053102E-3</v>
      </c>
      <c r="V376" s="46">
        <v>42529</v>
      </c>
      <c r="W376">
        <f t="shared" si="89"/>
        <v>0.40001136372394308</v>
      </c>
      <c r="X376">
        <f t="shared" si="90"/>
        <v>8.6089585048451545E-2</v>
      </c>
      <c r="Y376">
        <f t="shared" si="91"/>
        <v>0.16721464451976575</v>
      </c>
      <c r="Z376">
        <f t="shared" si="92"/>
        <v>-7.7842344959721643E-2</v>
      </c>
      <c r="AA376">
        <f t="shared" si="93"/>
        <v>0.18156714195819101</v>
      </c>
      <c r="AB376">
        <f t="shared" si="94"/>
        <v>1.3413565340999876</v>
      </c>
      <c r="AC376">
        <f t="shared" si="95"/>
        <v>0.15667534839015707</v>
      </c>
      <c r="AD376">
        <f t="shared" si="96"/>
        <v>8.5591065058369331E-2</v>
      </c>
      <c r="AE376">
        <f t="shared" si="97"/>
        <v>-5.0749220292612196E-2</v>
      </c>
      <c r="AF376">
        <f t="shared" si="98"/>
        <v>0.28023152100740245</v>
      </c>
      <c r="AG376">
        <f t="shared" si="99"/>
        <v>-9.6697490092468197E-2</v>
      </c>
      <c r="AH376">
        <f t="shared" si="100"/>
        <v>0.52004088222537637</v>
      </c>
      <c r="AI376">
        <f t="shared" si="101"/>
        <v>0.13267801822973913</v>
      </c>
      <c r="AJ376">
        <f t="shared" si="102"/>
        <v>0.23920789647032592</v>
      </c>
      <c r="AK376">
        <f t="shared" si="103"/>
        <v>2.9248531293324387E-2</v>
      </c>
      <c r="AL376">
        <f t="shared" si="104"/>
        <v>2.6215297611792421E-2</v>
      </c>
      <c r="AM376">
        <f t="shared" si="105"/>
        <v>-6.0713471020704679E-3</v>
      </c>
    </row>
    <row r="377" spans="1:39" x14ac:dyDescent="0.2">
      <c r="A377" s="46">
        <v>42530</v>
      </c>
      <c r="B377">
        <v>-5.5183280870740804E-4</v>
      </c>
      <c r="C377">
        <v>-7.6626790179111703E-3</v>
      </c>
      <c r="D377">
        <v>-8.0707686817108604E-3</v>
      </c>
      <c r="E377">
        <v>7.1760587183839998E-3</v>
      </c>
      <c r="F377">
        <v>8.3459787556905401E-3</v>
      </c>
      <c r="G377">
        <v>1.3899726759663E-3</v>
      </c>
      <c r="H377">
        <v>1.03627008474282E-2</v>
      </c>
      <c r="I377">
        <v>-7.5252034098793798E-3</v>
      </c>
      <c r="J377">
        <v>-2.1048414672504199E-3</v>
      </c>
      <c r="K377">
        <v>-9.2628298233231599E-3</v>
      </c>
      <c r="L377">
        <v>-1.4624159110849799E-3</v>
      </c>
      <c r="M377" cm="1">
        <f t="array" ref="M377">SUMPRODUCT(B377:K377,TRANSPOSE(Weight_1))</f>
        <v>2.7710834208414213E-4</v>
      </c>
      <c r="N377" cm="1">
        <f t="array" ref="N377">SUMPRODUCT(B377:K377,TRANSPOSE(Weight_2))</f>
        <v>3.0729109083658481E-3</v>
      </c>
      <c r="O377">
        <f>SUMPRODUCT(B377:K377,Equally_Weight)</f>
        <v>-7.9034442113133587E-4</v>
      </c>
      <c r="P377">
        <v>-1.7178E-3</v>
      </c>
      <c r="Q377">
        <v>-1.9925286153781299E-3</v>
      </c>
      <c r="R377">
        <v>-6.2555537901122201E-3</v>
      </c>
      <c r="V377" s="46">
        <v>42530</v>
      </c>
      <c r="W377">
        <f t="shared" si="89"/>
        <v>0.39923879152087705</v>
      </c>
      <c r="X377">
        <f t="shared" si="90"/>
        <v>7.7767229173528962E-2</v>
      </c>
      <c r="Y377">
        <f t="shared" si="91"/>
        <v>0.15779432512194136</v>
      </c>
      <c r="Z377">
        <f t="shared" si="92"/>
        <v>-7.1224887479545251E-2</v>
      </c>
      <c r="AA377">
        <f t="shared" si="93"/>
        <v>0.19142847622339598</v>
      </c>
      <c r="AB377">
        <f t="shared" si="94"/>
        <v>1.3446109557070818</v>
      </c>
      <c r="AC377">
        <f t="shared" si="95"/>
        <v>0.1686616290031191</v>
      </c>
      <c r="AD377">
        <f t="shared" si="96"/>
        <v>7.7421771473857426E-2</v>
      </c>
      <c r="AE377">
        <f t="shared" si="97"/>
        <v>-5.2747242696560059E-2</v>
      </c>
      <c r="AF377">
        <f t="shared" si="98"/>
        <v>0.26837295429385666</v>
      </c>
      <c r="AG377">
        <f t="shared" si="99"/>
        <v>-9.8018494055480021E-2</v>
      </c>
      <c r="AH377">
        <f t="shared" si="100"/>
        <v>0.52046209823414991</v>
      </c>
      <c r="AI377">
        <f t="shared" si="101"/>
        <v>0.13615863686762353</v>
      </c>
      <c r="AJ377">
        <f t="shared" si="102"/>
        <v>0.23822849542272873</v>
      </c>
      <c r="AK377">
        <f t="shared" si="103"/>
        <v>2.7480488166268691E-2</v>
      </c>
      <c r="AL377">
        <f t="shared" si="104"/>
        <v>2.41705342657621E-2</v>
      </c>
      <c r="AM377">
        <f t="shared" si="105"/>
        <v>-1.2288921253807206E-2</v>
      </c>
    </row>
    <row r="378" spans="1:39" x14ac:dyDescent="0.2">
      <c r="A378" s="46">
        <v>42531</v>
      </c>
      <c r="B378">
        <v>-1.25653407913954E-2</v>
      </c>
      <c r="C378">
        <v>-1.4053928055843099E-2</v>
      </c>
      <c r="D378">
        <v>-2.7120920932766001E-3</v>
      </c>
      <c r="E378">
        <v>-8.2286264768580697E-3</v>
      </c>
      <c r="F378">
        <v>1.38594642739009E-2</v>
      </c>
      <c r="G378">
        <v>-1.33856262526402E-2</v>
      </c>
      <c r="H378" s="1">
        <v>8.5628915325042202E-5</v>
      </c>
      <c r="I378">
        <v>-9.2281814819419293E-3</v>
      </c>
      <c r="J378">
        <v>-3.3045154666493299E-3</v>
      </c>
      <c r="K378">
        <v>-1.1002598583880099E-3</v>
      </c>
      <c r="L378">
        <v>-7.6157000585822497E-3</v>
      </c>
      <c r="M378" cm="1">
        <f t="array" ref="M378">SUMPRODUCT(B378:K378,TRANSPOSE(Weight_1))</f>
        <v>-5.3891241197934316E-3</v>
      </c>
      <c r="N378" cm="1">
        <f t="array" ref="N378">SUMPRODUCT(B378:K378,TRANSPOSE(Weight_2))</f>
        <v>-3.2692898447013078E-4</v>
      </c>
      <c r="O378">
        <f>SUMPRODUCT(B378:K378,Equally_Weight)</f>
        <v>-5.0633477287766694E-3</v>
      </c>
      <c r="P378">
        <v>-9.1751999999999997E-3</v>
      </c>
      <c r="Q378">
        <v>-9.95712025596617E-3</v>
      </c>
      <c r="R378">
        <v>-1.38808285859794E-2</v>
      </c>
      <c r="V378" s="46">
        <v>42531</v>
      </c>
      <c r="W378">
        <f t="shared" si="89"/>
        <v>0.38165687925687708</v>
      </c>
      <c r="X378">
        <f t="shared" si="90"/>
        <v>6.2620366073778966E-2</v>
      </c>
      <c r="Y378">
        <f t="shared" si="91"/>
        <v>0.15465428028713757</v>
      </c>
      <c r="Z378">
        <f t="shared" si="92"/>
        <v>-7.8867430961477858E-2</v>
      </c>
      <c r="AA378">
        <f t="shared" si="93"/>
        <v>0.20794103662452246</v>
      </c>
      <c r="AB378">
        <f t="shared" si="94"/>
        <v>1.3132268697461411</v>
      </c>
      <c r="AC378">
        <f t="shared" si="95"/>
        <v>0.16876170023079262</v>
      </c>
      <c r="AD378">
        <f t="shared" si="96"/>
        <v>6.7479127834101371E-2</v>
      </c>
      <c r="AE378">
        <f t="shared" si="97"/>
        <v>-5.587745408389555E-2</v>
      </c>
      <c r="AF378">
        <f t="shared" si="98"/>
        <v>0.26697741444678202</v>
      </c>
      <c r="AG378">
        <f t="shared" si="99"/>
        <v>-0.10488771466314184</v>
      </c>
      <c r="AH378">
        <f t="shared" si="100"/>
        <v>0.51226813926732451</v>
      </c>
      <c r="AI378">
        <f t="shared" si="101"/>
        <v>0.1357871936782753</v>
      </c>
      <c r="AJ378">
        <f t="shared" si="102"/>
        <v>0.23195891398272339</v>
      </c>
      <c r="AK378">
        <f t="shared" si="103"/>
        <v>1.8053149191245454E-2</v>
      </c>
      <c r="AL378">
        <f t="shared" si="104"/>
        <v>1.3972745093460803E-2</v>
      </c>
      <c r="AM378">
        <f t="shared" si="105"/>
        <v>-2.5999169430355851E-2</v>
      </c>
    </row>
    <row r="379" spans="1:39" x14ac:dyDescent="0.2">
      <c r="A379" s="46">
        <v>42534</v>
      </c>
      <c r="B379">
        <v>-1.78670952172244E-3</v>
      </c>
      <c r="C379">
        <v>-8.92868288046577E-3</v>
      </c>
      <c r="D379">
        <v>-2.6029578192698199E-2</v>
      </c>
      <c r="E379">
        <v>-1.50764936748545E-2</v>
      </c>
      <c r="F379">
        <v>-1.89854553887769E-3</v>
      </c>
      <c r="G379">
        <v>-3.7191054728790101E-3</v>
      </c>
      <c r="H379">
        <v>-1.88021761122691E-3</v>
      </c>
      <c r="I379">
        <v>-8.4836637349269203E-3</v>
      </c>
      <c r="J379">
        <v>-5.7843686315193201E-3</v>
      </c>
      <c r="K379">
        <v>-5.9184155258438197E-3</v>
      </c>
      <c r="L379">
        <v>-8.5596221959858207E-3</v>
      </c>
      <c r="M379" cm="1">
        <f t="array" ref="M379">SUMPRODUCT(B379:K379,TRANSPOSE(Weight_1))</f>
        <v>-9.2402031120375865E-3</v>
      </c>
      <c r="N379" cm="1">
        <f t="array" ref="N379">SUMPRODUCT(B379:K379,TRANSPOSE(Weight_2))</f>
        <v>-3.7860534888591989E-3</v>
      </c>
      <c r="O379">
        <f>SUMPRODUCT(B379:K379,Equally_Weight)</f>
        <v>-7.9505780785014586E-3</v>
      </c>
      <c r="P379">
        <v>-8.1151999999999995E-3</v>
      </c>
      <c r="Q379">
        <v>-8.0578231789892804E-3</v>
      </c>
      <c r="R379">
        <v>-1.1758206122914601E-2</v>
      </c>
      <c r="V379" s="46">
        <v>42534</v>
      </c>
      <c r="W379">
        <f t="shared" si="89"/>
        <v>0.3791882597549554</v>
      </c>
      <c r="X379">
        <f t="shared" si="90"/>
        <v>5.3132565802781695E-2</v>
      </c>
      <c r="Y379">
        <f t="shared" si="91"/>
        <v>0.12459911641286991</v>
      </c>
      <c r="Z379">
        <f t="shared" si="92"/>
        <v>-9.2754880312289623E-2</v>
      </c>
      <c r="AA379">
        <f t="shared" si="93"/>
        <v>0.20564770555821177</v>
      </c>
      <c r="AB379">
        <f t="shared" si="94"/>
        <v>1.3046237350348573</v>
      </c>
      <c r="AC379">
        <f t="shared" si="95"/>
        <v>0.16656417389869116</v>
      </c>
      <c r="AD379">
        <f t="shared" si="96"/>
        <v>5.8422993869503781E-2</v>
      </c>
      <c r="AE379">
        <f t="shared" si="97"/>
        <v>-6.1338606922802796E-2</v>
      </c>
      <c r="AF379">
        <f t="shared" si="98"/>
        <v>0.25947891564622672</v>
      </c>
      <c r="AG379">
        <f t="shared" si="99"/>
        <v>-0.11254953764861086</v>
      </c>
      <c r="AH379">
        <f t="shared" si="100"/>
        <v>0.49829447450063125</v>
      </c>
      <c r="AI379">
        <f t="shared" si="101"/>
        <v>0.13148704261104815</v>
      </c>
      <c r="AJ379">
        <f t="shared" si="102"/>
        <v>0.22216412844759792</v>
      </c>
      <c r="AK379">
        <f t="shared" si="103"/>
        <v>9.7914442749287289E-3</v>
      </c>
      <c r="AL379">
        <f t="shared" si="104"/>
        <v>5.8023320051832084E-3</v>
      </c>
      <c r="AM379">
        <f t="shared" si="105"/>
        <v>-3.7451671960083699E-2</v>
      </c>
    </row>
    <row r="380" spans="1:39" x14ac:dyDescent="0.2">
      <c r="A380" s="46">
        <v>42535</v>
      </c>
      <c r="B380">
        <v>1.8718848828325101E-3</v>
      </c>
      <c r="C380">
        <v>-1.8808155410769599E-2</v>
      </c>
      <c r="D380">
        <v>-6.1824913889104698E-3</v>
      </c>
      <c r="E380">
        <v>1.2327579069209E-3</v>
      </c>
      <c r="F380">
        <v>7.9893600397704604E-3</v>
      </c>
      <c r="G380">
        <v>5.6764129719080103E-3</v>
      </c>
      <c r="H380">
        <v>2.82545499192221E-3</v>
      </c>
      <c r="I380">
        <v>2.87183785645539E-3</v>
      </c>
      <c r="J380">
        <v>2.5542827026785401E-3</v>
      </c>
      <c r="K380">
        <v>1.2184776870813799E-2</v>
      </c>
      <c r="L380">
        <v>-1.7862459065198699E-3</v>
      </c>
      <c r="M380" cm="1">
        <f t="array" ref="M380">SUMPRODUCT(B380:K380,TRANSPOSE(Weight_1))</f>
        <v>1.6729847033599516E-4</v>
      </c>
      <c r="N380" cm="1">
        <f t="array" ref="N380">SUMPRODUCT(B380:K380,TRANSPOSE(Weight_2))</f>
        <v>4.1526239772407608E-3</v>
      </c>
      <c r="O380">
        <f>SUMPRODUCT(B380:K380,Equally_Weight)</f>
        <v>1.2216121423621754E-3</v>
      </c>
      <c r="P380">
        <v>-1.7989E-3</v>
      </c>
      <c r="Q380">
        <v>-2.0590569126937002E-3</v>
      </c>
      <c r="R380">
        <v>-9.2304513745412597E-3</v>
      </c>
      <c r="V380" s="46">
        <v>42535</v>
      </c>
      <c r="W380">
        <f t="shared" si="89"/>
        <v>0.3817699414089708</v>
      </c>
      <c r="X380">
        <f t="shared" si="90"/>
        <v>3.3325084837020347E-2</v>
      </c>
      <c r="Y380">
        <f t="shared" si="91"/>
        <v>0.11764629205967103</v>
      </c>
      <c r="Z380">
        <f t="shared" si="92"/>
        <v>-9.1636466717479159E-2</v>
      </c>
      <c r="AA380">
        <f t="shared" si="93"/>
        <v>0.21528005915903958</v>
      </c>
      <c r="AB380">
        <f t="shared" si="94"/>
        <v>1.3177057310997764</v>
      </c>
      <c r="AC380">
        <f t="shared" si="95"/>
        <v>0.16986024846723091</v>
      </c>
      <c r="AD380">
        <f t="shared" si="96"/>
        <v>6.1462613091441076E-2</v>
      </c>
      <c r="AE380">
        <f t="shared" si="97"/>
        <v>-5.8941000362793594E-2</v>
      </c>
      <c r="AF380">
        <f t="shared" si="98"/>
        <v>0.2748253852068705</v>
      </c>
      <c r="AG380">
        <f t="shared" si="99"/>
        <v>-0.11413474240422516</v>
      </c>
      <c r="AH380">
        <f t="shared" si="100"/>
        <v>0.49854513687432811</v>
      </c>
      <c r="AI380">
        <f t="shared" si="101"/>
        <v>0.1361856828341319</v>
      </c>
      <c r="AJ380">
        <f t="shared" si="102"/>
        <v>0.22365713898686912</v>
      </c>
      <c r="AK380">
        <f t="shared" si="103"/>
        <v>7.9749304458225367E-3</v>
      </c>
      <c r="AL380">
        <f t="shared" si="104"/>
        <v>3.7313277606645379E-3</v>
      </c>
      <c r="AM380">
        <f t="shared" si="105"/>
        <v>-4.6336427497702171E-2</v>
      </c>
    </row>
    <row r="381" spans="1:39" x14ac:dyDescent="0.2">
      <c r="A381" s="46">
        <v>42536</v>
      </c>
      <c r="B381">
        <v>-1.4456154907518299E-3</v>
      </c>
      <c r="C381">
        <v>-1.77213850906643E-3</v>
      </c>
      <c r="D381">
        <v>-2.80959844256578E-3</v>
      </c>
      <c r="E381">
        <v>-3.2833347394306501E-3</v>
      </c>
      <c r="F381">
        <v>-2.8307522818002899E-3</v>
      </c>
      <c r="G381">
        <v>-7.0067817501400197E-3</v>
      </c>
      <c r="H381">
        <v>-6.0620330831253604E-3</v>
      </c>
      <c r="I381">
        <v>1.13364802555082E-3</v>
      </c>
      <c r="J381">
        <v>-6.0156127753533397E-3</v>
      </c>
      <c r="K381">
        <v>-7.2505081920909396E-3</v>
      </c>
      <c r="L381">
        <v>-8.9472114524313795E-4</v>
      </c>
      <c r="M381" cm="1">
        <f t="array" ref="M381">SUMPRODUCT(B381:K381,TRANSPOSE(Weight_1))</f>
        <v>-4.3154343845751963E-3</v>
      </c>
      <c r="N381" cm="1">
        <f t="array" ref="N381">SUMPRODUCT(B381:K381,TRANSPOSE(Weight_2))</f>
        <v>-4.6320792864517893E-3</v>
      </c>
      <c r="O381">
        <f>SUMPRODUCT(B381:K381,Equally_Weight)</f>
        <v>-3.7342727238773819E-3</v>
      </c>
      <c r="P381">
        <v>-1.8407E-3</v>
      </c>
      <c r="Q381">
        <v>-1.31460661858207E-3</v>
      </c>
      <c r="R381">
        <v>2.0546474899567602E-3</v>
      </c>
      <c r="V381" s="46">
        <v>42536</v>
      </c>
      <c r="W381">
        <f t="shared" si="89"/>
        <v>0.37977243337701472</v>
      </c>
      <c r="X381">
        <f t="shared" si="90"/>
        <v>3.1493889661796226E-2</v>
      </c>
      <c r="Y381">
        <f t="shared" si="91"/>
        <v>0.11450615477816073</v>
      </c>
      <c r="Z381">
        <f t="shared" si="92"/>
        <v>-9.4618928262337643E-2</v>
      </c>
      <c r="AA381">
        <f t="shared" si="93"/>
        <v>0.21183990235854866</v>
      </c>
      <c r="AB381">
        <f t="shared" si="94"/>
        <v>1.3014660728809115</v>
      </c>
      <c r="AC381">
        <f t="shared" si="95"/>
        <v>0.16276851693838923</v>
      </c>
      <c r="AD381">
        <f t="shared" si="96"/>
        <v>6.2665938086968298E-2</v>
      </c>
      <c r="AE381">
        <f t="shared" si="97"/>
        <v>-6.4602046903372456E-2</v>
      </c>
      <c r="AF381">
        <f t="shared" si="98"/>
        <v>0.26558225330794261</v>
      </c>
      <c r="AG381">
        <f t="shared" si="99"/>
        <v>-0.11492734478203237</v>
      </c>
      <c r="AH381">
        <f t="shared" si="100"/>
        <v>0.49207826366382279</v>
      </c>
      <c r="AI381">
        <f t="shared" si="101"/>
        <v>0.13092278066711271</v>
      </c>
      <c r="AJ381">
        <f t="shared" si="102"/>
        <v>0.21908766950937264</v>
      </c>
      <c r="AK381">
        <f t="shared" si="103"/>
        <v>6.1195509913509749E-3</v>
      </c>
      <c r="AL381">
        <f t="shared" si="104"/>
        <v>2.411815913912152E-3</v>
      </c>
      <c r="AM381">
        <f t="shared" si="105"/>
        <v>-4.4376985032197114E-2</v>
      </c>
    </row>
    <row r="382" spans="1:39" x14ac:dyDescent="0.2">
      <c r="A382" s="46">
        <v>42537</v>
      </c>
      <c r="B382">
        <v>-1.08441830876291E-2</v>
      </c>
      <c r="C382">
        <v>4.0343032422693803E-3</v>
      </c>
      <c r="D382">
        <v>1.4087489686380499E-2</v>
      </c>
      <c r="E382">
        <v>4.2207063261485702E-3</v>
      </c>
      <c r="F382">
        <v>1.1733499207658E-2</v>
      </c>
      <c r="G382">
        <v>4.5501637436855501E-3</v>
      </c>
      <c r="H382">
        <v>1.9758237195259798E-3</v>
      </c>
      <c r="I382">
        <v>1.26936629817799E-2</v>
      </c>
      <c r="J382">
        <v>1.0964817218824099E-2</v>
      </c>
      <c r="K382">
        <v>-1.15751209857516E-2</v>
      </c>
      <c r="L382">
        <v>5.0746268656716104E-3</v>
      </c>
      <c r="M382" cm="1">
        <f t="array" ref="M382">SUMPRODUCT(B382:K382,TRANSPOSE(Weight_1))</f>
        <v>7.7435067928414729E-3</v>
      </c>
      <c r="N382" cm="1">
        <f t="array" ref="N382">SUMPRODUCT(B382:K382,TRANSPOSE(Weight_2))</f>
        <v>4.3570301845840455E-3</v>
      </c>
      <c r="O382">
        <f>SUMPRODUCT(B382:K382,Equally_Weight)</f>
        <v>4.1841162052891293E-3</v>
      </c>
      <c r="P382">
        <v>3.13299E-3</v>
      </c>
      <c r="Q382">
        <v>2.6588519305941099E-3</v>
      </c>
      <c r="R382">
        <v>-3.47043701799476E-3</v>
      </c>
      <c r="V382" s="46">
        <v>42537</v>
      </c>
      <c r="W382">
        <f t="shared" si="89"/>
        <v>0.36480992849021088</v>
      </c>
      <c r="X382">
        <f t="shared" si="90"/>
        <v>3.5655248805239959E-2</v>
      </c>
      <c r="Y382">
        <f t="shared" si="91"/>
        <v>0.13020674873900573</v>
      </c>
      <c r="Z382">
        <f t="shared" si="92"/>
        <v>-9.0797580645279319E-2</v>
      </c>
      <c r="AA382">
        <f t="shared" si="93"/>
        <v>0.22605902489268126</v>
      </c>
      <c r="AB382">
        <f t="shared" si="94"/>
        <v>1.3119381203630565</v>
      </c>
      <c r="AC382">
        <f t="shared" si="95"/>
        <v>0.16506594255447404</v>
      </c>
      <c r="AD382">
        <f t="shared" si="96"/>
        <v>7.6155061367261245E-2</v>
      </c>
      <c r="AE382">
        <f t="shared" si="97"/>
        <v>-5.4345579320805748E-2</v>
      </c>
      <c r="AF382">
        <f t="shared" si="98"/>
        <v>0.25093298560848298</v>
      </c>
      <c r="AG382">
        <f t="shared" si="99"/>
        <v>-0.11043593130779195</v>
      </c>
      <c r="AH382">
        <f t="shared" si="100"/>
        <v>0.50363218183395486</v>
      </c>
      <c r="AI382">
        <f t="shared" si="101"/>
        <v>0.13585024535891321</v>
      </c>
      <c r="AJ382">
        <f t="shared" si="102"/>
        <v>0.22418847398303487</v>
      </c>
      <c r="AK382">
        <f t="shared" si="103"/>
        <v>9.2717134834112702E-3</v>
      </c>
      <c r="AL382">
        <f t="shared" si="104"/>
        <v>5.0770805059052737E-3</v>
      </c>
      <c r="AM382">
        <f t="shared" si="105"/>
        <v>-4.7693414518589106E-2</v>
      </c>
    </row>
    <row r="383" spans="1:39" x14ac:dyDescent="0.2">
      <c r="A383" s="46">
        <v>42538</v>
      </c>
      <c r="B383">
        <v>-2.76147739040386E-2</v>
      </c>
      <c r="C383">
        <v>9.64350727199914E-4</v>
      </c>
      <c r="D383">
        <v>-5.1599546685021603E-3</v>
      </c>
      <c r="E383">
        <v>-2.2757592888295999E-2</v>
      </c>
      <c r="F383">
        <v>5.9857768548103804E-3</v>
      </c>
      <c r="G383">
        <v>-1.54980348229843E-2</v>
      </c>
      <c r="H383">
        <v>-9.9453832965052894E-3</v>
      </c>
      <c r="I383">
        <v>-5.8257346010304103E-3</v>
      </c>
      <c r="J383">
        <v>-8.8739327901896595E-3</v>
      </c>
      <c r="K383">
        <v>-1.47774359903384E-2</v>
      </c>
      <c r="L383">
        <v>-2.0790020790021299E-3</v>
      </c>
      <c r="M383" cm="1">
        <f t="array" ref="M383">SUMPRODUCT(B383:K383,TRANSPOSE(Weight_1))</f>
        <v>-7.4437542307150169E-3</v>
      </c>
      <c r="N383" cm="1">
        <f t="array" ref="N383">SUMPRODUCT(B383:K383,TRANSPOSE(Weight_2))</f>
        <v>-9.5616522394617407E-3</v>
      </c>
      <c r="O383">
        <f>SUMPRODUCT(B383:K383,Equally_Weight)</f>
        <v>-1.0350271537987453E-2</v>
      </c>
      <c r="P383">
        <v>-3.258E-3</v>
      </c>
      <c r="Q383">
        <v>-2.8604556755136199E-3</v>
      </c>
      <c r="R383">
        <v>4.6986420003316499E-3</v>
      </c>
      <c r="V383" s="46">
        <v>42538</v>
      </c>
      <c r="W383">
        <f t="shared" si="89"/>
        <v>0.32712101089296675</v>
      </c>
      <c r="X383">
        <f t="shared" si="90"/>
        <v>3.6653983697553683E-2</v>
      </c>
      <c r="Y383">
        <f t="shared" si="91"/>
        <v>0.12437493314947723</v>
      </c>
      <c r="Z383">
        <f t="shared" si="92"/>
        <v>-0.11148883915800789</v>
      </c>
      <c r="AA383">
        <f t="shared" si="93"/>
        <v>0.2333979406265152</v>
      </c>
      <c r="AB383">
        <f t="shared" si="94"/>
        <v>1.2761076228650849</v>
      </c>
      <c r="AC383">
        <f t="shared" si="95"/>
        <v>0.15347891519006551</v>
      </c>
      <c r="AD383">
        <f t="shared" si="96"/>
        <v>6.9885667590180001E-2</v>
      </c>
      <c r="AE383">
        <f t="shared" si="97"/>
        <v>-6.2737253092658651E-2</v>
      </c>
      <c r="AF383">
        <f t="shared" si="98"/>
        <v>0.23244740348545068</v>
      </c>
      <c r="AG383">
        <f t="shared" si="99"/>
        <v>-0.11228533685600861</v>
      </c>
      <c r="AH383">
        <f t="shared" si="100"/>
        <v>0.49243951341898917</v>
      </c>
      <c r="AI383">
        <f t="shared" si="101"/>
        <v>0.12498964031668414</v>
      </c>
      <c r="AJ383">
        <f t="shared" si="102"/>
        <v>0.21151779086363609</v>
      </c>
      <c r="AK383">
        <f t="shared" si="103"/>
        <v>5.9835062408823969E-3</v>
      </c>
      <c r="AL383">
        <f t="shared" si="104"/>
        <v>2.2021020666433966E-3</v>
      </c>
      <c r="AM383">
        <f t="shared" si="105"/>
        <v>-4.3218866798853672E-2</v>
      </c>
    </row>
    <row r="384" spans="1:39" x14ac:dyDescent="0.2">
      <c r="A384" s="46">
        <v>42541</v>
      </c>
      <c r="B384">
        <v>2.6695135006211601E-3</v>
      </c>
      <c r="C384">
        <v>1.4450275969017899E-3</v>
      </c>
      <c r="D384">
        <v>-1.1967198611590999E-3</v>
      </c>
      <c r="E384">
        <v>-2.4126330013899402E-3</v>
      </c>
      <c r="F384">
        <v>-3.7190668025788298E-4</v>
      </c>
      <c r="G384">
        <v>1.07872350389606E-2</v>
      </c>
      <c r="H384">
        <v>9.1792926225044893E-3</v>
      </c>
      <c r="I384">
        <v>1.3555096228417199E-2</v>
      </c>
      <c r="J384">
        <v>6.6794746674059199E-3</v>
      </c>
      <c r="K384">
        <v>4.1036824179756497E-3</v>
      </c>
      <c r="L384">
        <v>5.9523809523809304E-3</v>
      </c>
      <c r="M384" cm="1">
        <f t="array" ref="M384">SUMPRODUCT(B384:K384,TRANSPOSE(Weight_1))</f>
        <v>3.8156844664237809E-3</v>
      </c>
      <c r="N384" cm="1">
        <f t="array" ref="N384">SUMPRODUCT(B384:K384,TRANSPOSE(Weight_2))</f>
        <v>4.690248699351059E-3</v>
      </c>
      <c r="O384">
        <f>SUMPRODUCT(B384:K384,Equally_Weight)</f>
        <v>4.4438062529979887E-3</v>
      </c>
      <c r="P384">
        <v>5.8081900000000004E-3</v>
      </c>
      <c r="Q384">
        <v>6.2778043926749998E-3</v>
      </c>
      <c r="R384">
        <v>1.7337294746237301E-2</v>
      </c>
      <c r="V384" s="46">
        <v>42541</v>
      </c>
      <c r="W384">
        <f t="shared" si="89"/>
        <v>0.33066377834850358</v>
      </c>
      <c r="X384">
        <f t="shared" si="90"/>
        <v>3.8151977312434804E-2</v>
      </c>
      <c r="Y384">
        <f t="shared" si="91"/>
        <v>0.12302937133558789</v>
      </c>
      <c r="Z384">
        <f t="shared" si="92"/>
        <v>-0.11363249050675861</v>
      </c>
      <c r="AA384">
        <f t="shared" si="93"/>
        <v>0.23293923169297992</v>
      </c>
      <c r="AB384">
        <f t="shared" si="94"/>
        <v>1.3006605307669004</v>
      </c>
      <c r="AC384">
        <f t="shared" si="95"/>
        <v>0.16406703568648418</v>
      </c>
      <c r="AD384">
        <f t="shared" si="96"/>
        <v>8.438807076776933E-2</v>
      </c>
      <c r="AE384">
        <f t="shared" si="97"/>
        <v>-5.6476830317987781E-2</v>
      </c>
      <c r="AF384">
        <f t="shared" si="98"/>
        <v>0.23750497622621358</v>
      </c>
      <c r="AG384">
        <f t="shared" si="99"/>
        <v>-0.10700132100396109</v>
      </c>
      <c r="AH384">
        <f t="shared" si="100"/>
        <v>0.49813419168741913</v>
      </c>
      <c r="AI384">
        <f t="shared" si="101"/>
        <v>0.13026612151396288</v>
      </c>
      <c r="AJ384">
        <f t="shared" si="102"/>
        <v>0.21690154119829419</v>
      </c>
      <c r="AK384">
        <f t="shared" si="103"/>
        <v>1.1826449581995524E-2</v>
      </c>
      <c r="AL384">
        <f t="shared" si="104"/>
        <v>8.4937308253454358E-3</v>
      </c>
      <c r="AM384">
        <f t="shared" si="105"/>
        <v>-2.6630870284906405E-2</v>
      </c>
    </row>
    <row r="385" spans="1:39" x14ac:dyDescent="0.2">
      <c r="A385" s="46">
        <v>42542</v>
      </c>
      <c r="B385">
        <v>3.8944669975558002E-3</v>
      </c>
      <c r="C385">
        <v>9.2994282688543192E-3</v>
      </c>
      <c r="D385">
        <v>2.23686367068693E-2</v>
      </c>
      <c r="E385">
        <v>8.5171980698825998E-3</v>
      </c>
      <c r="F385">
        <v>6.3245059185479402E-3</v>
      </c>
      <c r="G385">
        <v>2.5349750477419099E-3</v>
      </c>
      <c r="H385">
        <v>-3.0891952317029202E-3</v>
      </c>
      <c r="I385">
        <v>8.1741902560317204E-4</v>
      </c>
      <c r="J385">
        <v>1.3129107322592501E-2</v>
      </c>
      <c r="K385">
        <v>4.08660500739932E-3</v>
      </c>
      <c r="L385">
        <v>-2.6627218934910301E-3</v>
      </c>
      <c r="M385" cm="1">
        <f t="array" ref="M385">SUMPRODUCT(B385:K385,TRANSPOSE(Weight_1))</f>
        <v>8.5088803879601969E-3</v>
      </c>
      <c r="N385" cm="1">
        <f t="array" ref="N385">SUMPRODUCT(B385:K385,TRANSPOSE(Weight_2))</f>
        <v>5.9936404290528347E-3</v>
      </c>
      <c r="O385">
        <f>SUMPRODUCT(B385:K385,Equally_Weight)</f>
        <v>6.7883147133343943E-3</v>
      </c>
      <c r="P385">
        <v>2.7120600000000001E-3</v>
      </c>
      <c r="Q385">
        <v>2.34824241443454E-3</v>
      </c>
      <c r="R385">
        <v>2.7882269520591498E-3</v>
      </c>
      <c r="V385" s="46">
        <v>42542</v>
      </c>
      <c r="W385">
        <f t="shared" si="89"/>
        <v>0.33584600451812463</v>
      </c>
      <c r="X385">
        <f t="shared" si="90"/>
        <v>4.7806197157621133E-2</v>
      </c>
      <c r="Y385">
        <f t="shared" si="91"/>
        <v>0.14815000735413753</v>
      </c>
      <c r="Z385">
        <f t="shared" si="92"/>
        <v>-0.1060831228656961</v>
      </c>
      <c r="AA385">
        <f t="shared" si="93"/>
        <v>0.2407369631610321</v>
      </c>
      <c r="AB385">
        <f t="shared" si="94"/>
        <v>1.3064926478057193</v>
      </c>
      <c r="AC385">
        <f t="shared" si="95"/>
        <v>0.160471005350459</v>
      </c>
      <c r="AD385">
        <f t="shared" si="96"/>
        <v>8.527447020795198E-2</v>
      </c>
      <c r="AE385">
        <f t="shared" si="97"/>
        <v>-4.4089213361879986E-2</v>
      </c>
      <c r="AF385">
        <f t="shared" si="98"/>
        <v>0.24256217025874127</v>
      </c>
      <c r="AG385">
        <f t="shared" si="99"/>
        <v>-0.10937912813738238</v>
      </c>
      <c r="AH385">
        <f t="shared" si="100"/>
        <v>0.51088163632960093</v>
      </c>
      <c r="AI385">
        <f t="shared" si="101"/>
        <v>0.13704053023545759</v>
      </c>
      <c r="AJ385">
        <f t="shared" si="102"/>
        <v>0.22516225183508976</v>
      </c>
      <c r="AK385">
        <f t="shared" si="103"/>
        <v>1.4570583622848687E-2</v>
      </c>
      <c r="AL385">
        <f t="shared" si="104"/>
        <v>1.0861918578760843E-2</v>
      </c>
      <c r="AM385">
        <f t="shared" si="105"/>
        <v>-2.3916896243132424E-2</v>
      </c>
    </row>
    <row r="386" spans="1:39" x14ac:dyDescent="0.2">
      <c r="A386" s="46">
        <v>42543</v>
      </c>
      <c r="B386">
        <v>2.24292660162617E-3</v>
      </c>
      <c r="C386">
        <v>-3.8126011257600899E-3</v>
      </c>
      <c r="D386">
        <v>-3.9069734036265499E-3</v>
      </c>
      <c r="E386">
        <v>-3.7533298611559501E-3</v>
      </c>
      <c r="F386">
        <v>-1.2939308771313599E-3</v>
      </c>
      <c r="G386">
        <v>-7.29238032587842E-3</v>
      </c>
      <c r="H386">
        <v>2.41008698301148E-3</v>
      </c>
      <c r="I386">
        <v>-8.16751397471726E-4</v>
      </c>
      <c r="J386">
        <v>2.8565712087813499E-3</v>
      </c>
      <c r="K386">
        <v>1.4877353435816599E-2</v>
      </c>
      <c r="L386">
        <v>-2.96647878967659E-4</v>
      </c>
      <c r="M386" cm="1">
        <f t="array" ref="M386">SUMPRODUCT(B386:K386,TRANSPOSE(Weight_1))</f>
        <v>-4.6348671815234655E-3</v>
      </c>
      <c r="N386" cm="1">
        <f t="array" ref="N386">SUMPRODUCT(B386:K386,TRANSPOSE(Weight_2))</f>
        <v>2.2163457063225809E-3</v>
      </c>
      <c r="O386">
        <f>SUMPRODUCT(B386:K386,Equally_Weight)</f>
        <v>1.5109712382115059E-4</v>
      </c>
      <c r="P386">
        <v>-1.6516E-3</v>
      </c>
      <c r="Q386">
        <v>-1.78082512689803E-3</v>
      </c>
      <c r="R386">
        <v>-5.2133894222117195E-4</v>
      </c>
      <c r="V386" s="46">
        <v>42543</v>
      </c>
      <c r="W386">
        <f t="shared" si="89"/>
        <v>0.33884220905733442</v>
      </c>
      <c r="X386">
        <f t="shared" si="90"/>
        <v>4.3811330070759658E-2</v>
      </c>
      <c r="Y386">
        <f t="shared" si="91"/>
        <v>0.14366421581203137</v>
      </c>
      <c r="Z386">
        <f t="shared" si="92"/>
        <v>-0.10943828777403553</v>
      </c>
      <c r="AA386">
        <f t="shared" si="93"/>
        <v>0.23913153529399978</v>
      </c>
      <c r="AB386">
        <f t="shared" si="94"/>
        <v>1.2896728261990775</v>
      </c>
      <c r="AC386">
        <f t="shared" si="95"/>
        <v>0.16326784141461648</v>
      </c>
      <c r="AD386">
        <f t="shared" si="96"/>
        <v>8.438807076776933E-2</v>
      </c>
      <c r="AE386">
        <f t="shared" si="97"/>
        <v>-4.1358586130605945E-2</v>
      </c>
      <c r="AF386">
        <f t="shared" si="98"/>
        <v>0.26104820683165597</v>
      </c>
      <c r="AG386">
        <f t="shared" si="99"/>
        <v>-0.10964332892998474</v>
      </c>
      <c r="AH386">
        <f t="shared" si="100"/>
        <v>0.50387890061821028</v>
      </c>
      <c r="AI386">
        <f t="shared" si="101"/>
        <v>0.13956060513255975</v>
      </c>
      <c r="AJ386">
        <f t="shared" si="102"/>
        <v>0.22534737032755636</v>
      </c>
      <c r="AK386">
        <f t="shared" si="103"/>
        <v>1.2894918846937165E-2</v>
      </c>
      <c r="AL386">
        <f t="shared" si="104"/>
        <v>9.061750274331537E-3</v>
      </c>
      <c r="AM386">
        <f t="shared" si="105"/>
        <v>-2.4425766375964941E-2</v>
      </c>
    </row>
    <row r="387" spans="1:39" x14ac:dyDescent="0.2">
      <c r="A387" s="46">
        <v>42544</v>
      </c>
      <c r="B387">
        <v>6.1931180704344301E-3</v>
      </c>
      <c r="C387">
        <v>2.13681857967855E-2</v>
      </c>
      <c r="D387">
        <v>1.80426664963768E-2</v>
      </c>
      <c r="E387">
        <v>5.7561297542065796E-3</v>
      </c>
      <c r="F387">
        <v>1.18452569800713E-2</v>
      </c>
      <c r="G387">
        <v>1.6155420628096901E-2</v>
      </c>
      <c r="H387">
        <v>7.8995329174920102E-3</v>
      </c>
      <c r="I387">
        <v>1.6819354563253501E-2</v>
      </c>
      <c r="J387">
        <v>1.41725250210638E-2</v>
      </c>
      <c r="K387">
        <v>4.5634249580028801E-3</v>
      </c>
      <c r="L387">
        <v>1.4243323442136401E-2</v>
      </c>
      <c r="M387" cm="1">
        <f t="array" ref="M387">SUMPRODUCT(B387:K387,TRANSPOSE(Weight_1))</f>
        <v>1.5464792729945281E-2</v>
      </c>
      <c r="N387" cm="1">
        <f t="array" ref="N387">SUMPRODUCT(B387:K387,TRANSPOSE(Weight_2))</f>
        <v>1.0258969297419762E-2</v>
      </c>
      <c r="O387">
        <f>SUMPRODUCT(B387:K387,Equally_Weight)</f>
        <v>1.2281561518578369E-2</v>
      </c>
      <c r="P387">
        <v>1.336408E-2</v>
      </c>
      <c r="Q387">
        <v>1.37086757093036E-2</v>
      </c>
      <c r="R387">
        <v>1.4299332697807299E-2</v>
      </c>
      <c r="V387" s="46">
        <v>42544</v>
      </c>
      <c r="W387">
        <f t="shared" si="89"/>
        <v>0.34713381693570766</v>
      </c>
      <c r="X387">
        <f t="shared" si="90"/>
        <v>6.6115684508501582E-2</v>
      </c>
      <c r="Y387">
        <f t="shared" si="91"/>
        <v>0.16429896784176834</v>
      </c>
      <c r="Z387">
        <f t="shared" si="92"/>
        <v>-0.10431209900433447</v>
      </c>
      <c r="AA387">
        <f t="shared" si="93"/>
        <v>0.25380936676166743</v>
      </c>
      <c r="AB387">
        <f t="shared" si="94"/>
        <v>1.326663453807047</v>
      </c>
      <c r="AC387">
        <f t="shared" si="95"/>
        <v>0.17245711401973107</v>
      </c>
      <c r="AD387">
        <f t="shared" si="96"/>
        <v>0.10262677821417499</v>
      </c>
      <c r="AE387">
        <f t="shared" si="97"/>
        <v>-2.7772216706314024E-2</v>
      </c>
      <c r="AF387">
        <f t="shared" si="98"/>
        <v>0.2668029056919563</v>
      </c>
      <c r="AG387">
        <f t="shared" si="99"/>
        <v>-9.6961690885070673E-2</v>
      </c>
      <c r="AH387">
        <f t="shared" si="100"/>
        <v>0.52713607610720903</v>
      </c>
      <c r="AI387">
        <f t="shared" si="101"/>
        <v>0.15125132239316375</v>
      </c>
      <c r="AJ387">
        <f t="shared" si="102"/>
        <v>0.24039654943786237</v>
      </c>
      <c r="AK387">
        <f t="shared" si="103"/>
        <v>2.6431327574001351E-2</v>
      </c>
      <c r="AL387">
        <f t="shared" si="104"/>
        <v>2.2894650579504683E-2</v>
      </c>
      <c r="AM387">
        <f t="shared" si="105"/>
        <v>-1.047570583796642E-2</v>
      </c>
    </row>
    <row r="388" spans="1:39" x14ac:dyDescent="0.2">
      <c r="A388" s="46">
        <v>42545</v>
      </c>
      <c r="B388">
        <v>-4.15040260646167E-2</v>
      </c>
      <c r="C388">
        <v>-6.9476965065917801E-2</v>
      </c>
      <c r="D388">
        <v>-4.00693267542577E-2</v>
      </c>
      <c r="E388">
        <v>-2.8095880822183599E-2</v>
      </c>
      <c r="F388">
        <v>-4.3899710325115901E-3</v>
      </c>
      <c r="G388">
        <v>-3.2018605376127898E-2</v>
      </c>
      <c r="H388">
        <v>-1.4908686495004601E-2</v>
      </c>
      <c r="I388">
        <v>-2.8659797792814599E-2</v>
      </c>
      <c r="J388">
        <v>-4.2951015188234E-2</v>
      </c>
      <c r="K388">
        <v>-2.79458413787722E-2</v>
      </c>
      <c r="L388">
        <v>-3.56933879461672E-2</v>
      </c>
      <c r="M388" cm="1">
        <f t="array" ref="M388">SUMPRODUCT(B388:K388,TRANSPOSE(Weight_1))</f>
        <v>-3.2653363880340874E-2</v>
      </c>
      <c r="N388" cm="1">
        <f t="array" ref="N388">SUMPRODUCT(B388:K388,TRANSPOSE(Weight_2))</f>
        <v>-2.6906041782694658E-2</v>
      </c>
      <c r="O388">
        <f>SUMPRODUCT(B388:K388,Equally_Weight)</f>
        <v>-3.3002011597044065E-2</v>
      </c>
      <c r="P388">
        <v>-3.5919800000000002E-2</v>
      </c>
      <c r="Q388">
        <v>-3.6332649203399202E-2</v>
      </c>
      <c r="R388">
        <v>-4.9043599564949997E-2</v>
      </c>
      <c r="V388" s="46">
        <v>42545</v>
      </c>
      <c r="W388">
        <f t="shared" si="89"/>
        <v>0.2912223398850815</v>
      </c>
      <c r="X388">
        <f t="shared" si="90"/>
        <v>-7.9547976603226989E-3</v>
      </c>
      <c r="Y388">
        <f t="shared" si="91"/>
        <v>0.11764629205967148</v>
      </c>
      <c r="Z388">
        <f t="shared" si="92"/>
        <v>-0.12947723952458046</v>
      </c>
      <c r="AA388">
        <f t="shared" si="93"/>
        <v>0.24830517996129209</v>
      </c>
      <c r="AB388">
        <f t="shared" si="94"/>
        <v>1.2521669348365405</v>
      </c>
      <c r="AC388">
        <f t="shared" si="95"/>
        <v>0.15497731847797303</v>
      </c>
      <c r="AD388">
        <f t="shared" si="96"/>
        <v>7.1025717709614078E-2</v>
      </c>
      <c r="AE388">
        <f t="shared" si="97"/>
        <v>-6.9530386992984194E-2</v>
      </c>
      <c r="AF388">
        <f t="shared" si="98"/>
        <v>0.23140103263132117</v>
      </c>
      <c r="AG388">
        <f t="shared" si="99"/>
        <v>-0.12919418758256063</v>
      </c>
      <c r="AH388">
        <f t="shared" si="100"/>
        <v>0.47726994611928442</v>
      </c>
      <c r="AI388">
        <f t="shared" si="101"/>
        <v>0.1202757062104709</v>
      </c>
      <c r="AJ388">
        <f t="shared" si="102"/>
        <v>0.19946096812838054</v>
      </c>
      <c r="AK388">
        <f t="shared" si="103"/>
        <v>-1.0437880426191315E-2</v>
      </c>
      <c r="AL388">
        <f t="shared" si="104"/>
        <v>-1.4269821932034077E-2</v>
      </c>
      <c r="AM388">
        <f t="shared" si="105"/>
        <v>-5.9005539080638991E-2</v>
      </c>
    </row>
    <row r="389" spans="1:39" x14ac:dyDescent="0.2">
      <c r="A389" s="46">
        <v>42548</v>
      </c>
      <c r="B389">
        <v>-5.9252736226850199E-3</v>
      </c>
      <c r="C389">
        <v>-3.3389261082980702E-2</v>
      </c>
      <c r="D389">
        <v>-2.8095570848002901E-2</v>
      </c>
      <c r="E389">
        <v>-1.4561030151612199E-2</v>
      </c>
      <c r="F389">
        <v>5.69541389520478E-3</v>
      </c>
      <c r="G389">
        <v>-1.0873349522400899E-2</v>
      </c>
      <c r="H389">
        <v>7.9564597275032494E-3</v>
      </c>
      <c r="I389">
        <v>-1.14120823072172E-2</v>
      </c>
      <c r="J389">
        <v>-8.6608450055073397E-3</v>
      </c>
      <c r="K389">
        <v>-4.1070464645152002E-3</v>
      </c>
      <c r="L389">
        <v>-1.88106796116503E-2</v>
      </c>
      <c r="M389" cm="1">
        <f t="array" ref="M389">SUMPRODUCT(B389:K389,TRANSPOSE(Weight_1))</f>
        <v>-1.4116825213537354E-2</v>
      </c>
      <c r="N389" cm="1">
        <f t="array" ref="N389">SUMPRODUCT(B389:K389,TRANSPOSE(Weight_2))</f>
        <v>-1.3995218320512974E-3</v>
      </c>
      <c r="O389">
        <f>SUMPRODUCT(B389:K389,Equally_Weight)</f>
        <v>-1.0337258538221344E-2</v>
      </c>
      <c r="P389">
        <v>-1.8096500000000001E-2</v>
      </c>
      <c r="Q389">
        <v>-1.9130595881095599E-2</v>
      </c>
      <c r="R389">
        <v>-2.3017298715183401E-2</v>
      </c>
      <c r="V389" s="46">
        <v>42548</v>
      </c>
      <c r="W389">
        <f t="shared" ref="W389:W452" si="106">(W388+1)*(1+B389) - 1</f>
        <v>0.28357149421353878</v>
      </c>
      <c r="X389">
        <f t="shared" ref="X389:X452" si="107">(X388+1)*(1+C389) - 1</f>
        <v>-4.1078453927360536E-2</v>
      </c>
      <c r="Y389">
        <f t="shared" ref="Y389:Y452" si="108">(Y388+1)*(1+D389) - 1</f>
        <v>8.6245381478101235E-2</v>
      </c>
      <c r="Z389">
        <f t="shared" ref="Z389:Z452" si="109">(Z388+1)*(1+E389) - 1</f>
        <v>-0.14215294768752773</v>
      </c>
      <c r="AA389">
        <f t="shared" ref="AA389:AA452" si="110">(AA388+1)*(1+F389) - 1</f>
        <v>0.25541479462869976</v>
      </c>
      <c r="AB389">
        <f t="shared" ref="AB389:AB452" si="111">(AB388+1)*(1+G389) - 1</f>
        <v>1.2276783365712682</v>
      </c>
      <c r="AC389">
        <f t="shared" ref="AC389:AC452" si="112">(AC388+1)*(1+H389) - 1</f>
        <v>0.16416684899862277</v>
      </c>
      <c r="AD389">
        <f t="shared" ref="AD389:AD452" si="113">(AD388+1)*(1+I389) - 1</f>
        <v>5.8803084065965461E-2</v>
      </c>
      <c r="AE389">
        <f t="shared" ref="AE389:AE452" si="114">(AE388+1)*(1+J389) - 1</f>
        <v>-7.758904009357237E-2</v>
      </c>
      <c r="AF389">
        <f t="shared" ref="AF389:AF452" si="115">(AF388+1)*(1+K389) - 1</f>
        <v>0.22634361137385239</v>
      </c>
      <c r="AG389">
        <f t="shared" ref="AG389:AG452" si="116">(AG388+1)*(1+L389) - 1</f>
        <v>-0.14557463672390791</v>
      </c>
      <c r="AH389">
        <f t="shared" ref="AH389:AH452" si="117">(AH388+1)*(1+M389) - 1</f>
        <v>0.45641558449670683</v>
      </c>
      <c r="AI389">
        <f t="shared" ref="AI389:AI452" si="118">(AI388+1)*(1+N389) - 1</f>
        <v>0.11870785590171273</v>
      </c>
      <c r="AJ389">
        <f t="shared" ref="AJ389:AJ452" si="119">(AJ388+1)*(1+O389) - 1</f>
        <v>0.1870618299943323</v>
      </c>
      <c r="AK389">
        <f t="shared" ref="AK389:AK452" si="120">(AK388+1)*(1+P389) - 1</f>
        <v>-2.8345491323058747E-2</v>
      </c>
      <c r="AL389">
        <f t="shared" ref="AL389:AL452" si="121">(AL388+1)*(1+Q389) - 1</f>
        <v>-3.3127427616452709E-2</v>
      </c>
      <c r="AM389">
        <f t="shared" ref="AM389:AM452" si="122">(AM388+1)*(1+R389) - 1</f>
        <v>-8.066468967695295E-2</v>
      </c>
    </row>
    <row r="390" spans="1:39" x14ac:dyDescent="0.2">
      <c r="A390" s="46">
        <v>42549</v>
      </c>
      <c r="B390">
        <v>1.4857437383723301E-2</v>
      </c>
      <c r="C390">
        <v>3.3153921584263703E-2</v>
      </c>
      <c r="D390">
        <v>2.0854789074654798E-2</v>
      </c>
      <c r="E390">
        <v>1.6840419696133799E-2</v>
      </c>
      <c r="F390">
        <v>1.4615374472182099E-3</v>
      </c>
      <c r="G390">
        <v>2.3996220792316302E-2</v>
      </c>
      <c r="H390">
        <v>1.44144668401169E-2</v>
      </c>
      <c r="I390">
        <v>1.43546592829855E-2</v>
      </c>
      <c r="J390">
        <v>1.2851976745825699E-2</v>
      </c>
      <c r="K390">
        <v>2.40327734798166E-2</v>
      </c>
      <c r="L390">
        <v>1.5460729746443899E-2</v>
      </c>
      <c r="M390" cm="1">
        <f t="array" ref="M390">SUMPRODUCT(B390:K390,TRANSPOSE(Weight_1))</f>
        <v>1.940007515640866E-2</v>
      </c>
      <c r="N390" cm="1">
        <f t="array" ref="N390">SUMPRODUCT(B390:K390,TRANSPOSE(Weight_2))</f>
        <v>1.1817577808965441E-2</v>
      </c>
      <c r="O390">
        <f>SUMPRODUCT(B390:K390,Equally_Weight)</f>
        <v>1.7681820232705481E-2</v>
      </c>
      <c r="P390">
        <v>1.7770169999999998E-2</v>
      </c>
      <c r="Q390">
        <v>1.8057572053326601E-2</v>
      </c>
      <c r="R390">
        <v>1.7407237746220602E-2</v>
      </c>
      <c r="V390" s="46">
        <v>42549</v>
      </c>
      <c r="W390">
        <f t="shared" si="106"/>
        <v>0.30264207731634873</v>
      </c>
      <c r="X390">
        <f t="shared" si="107"/>
        <v>-9.2864441834072942E-3</v>
      </c>
      <c r="Y390">
        <f t="shared" si="108"/>
        <v>0.10889879979214512</v>
      </c>
      <c r="Z390">
        <f t="shared" si="109"/>
        <v>-0.12770644329149439</v>
      </c>
      <c r="AA390">
        <f t="shared" si="110"/>
        <v>0.25724963036284132</v>
      </c>
      <c r="AB390">
        <f t="shared" si="111"/>
        <v>1.2811341977898922</v>
      </c>
      <c r="AC390">
        <f t="shared" si="112"/>
        <v>0.18094769343987682</v>
      </c>
      <c r="AD390">
        <f t="shared" si="113"/>
        <v>7.40018415855066E-2</v>
      </c>
      <c r="AE390">
        <f t="shared" si="114"/>
        <v>-6.5734235886760195E-2</v>
      </c>
      <c r="AF390">
        <f t="shared" si="115"/>
        <v>0.25581604959442061</v>
      </c>
      <c r="AG390">
        <f t="shared" si="116"/>
        <v>-0.132364597093789</v>
      </c>
      <c r="AH390">
        <f t="shared" si="117"/>
        <v>0.48467015629490784</v>
      </c>
      <c r="AI390">
        <f t="shared" si="118"/>
        <v>0.1319282730343323</v>
      </c>
      <c r="AJ390">
        <f t="shared" si="119"/>
        <v>0.20805124387739826</v>
      </c>
      <c r="AK390">
        <f t="shared" si="120"/>
        <v>-1.1079025522603092E-2</v>
      </c>
      <c r="AL390">
        <f t="shared" si="121"/>
        <v>-1.5668056474251513E-2</v>
      </c>
      <c r="AM390">
        <f t="shared" si="122"/>
        <v>-6.4661601361664101E-2</v>
      </c>
    </row>
    <row r="391" spans="1:39" x14ac:dyDescent="0.2">
      <c r="A391" s="46">
        <v>42550</v>
      </c>
      <c r="B391">
        <v>5.68525970005651E-3</v>
      </c>
      <c r="C391">
        <v>2.8225824742064299E-2</v>
      </c>
      <c r="D391">
        <v>2.2249092664063701E-2</v>
      </c>
      <c r="E391">
        <v>8.6548790957778898E-3</v>
      </c>
      <c r="F391">
        <v>4.3778736272954699E-3</v>
      </c>
      <c r="G391">
        <v>1.0805795955928401E-2</v>
      </c>
      <c r="H391">
        <v>9.3038614716018896E-3</v>
      </c>
      <c r="I391">
        <v>1.1380356099417E-2</v>
      </c>
      <c r="J391">
        <v>1.3116597903493701E-2</v>
      </c>
      <c r="K391">
        <v>1.9126119750368199E-2</v>
      </c>
      <c r="L391">
        <v>1.6138855054810899E-2</v>
      </c>
      <c r="M391" cm="1">
        <f t="array" ref="M391">SUMPRODUCT(B391:K391,TRANSPOSE(Weight_1))</f>
        <v>1.3859650916801884E-2</v>
      </c>
      <c r="N391" cm="1">
        <f t="array" ref="N391">SUMPRODUCT(B391:K391,TRANSPOSE(Weight_2))</f>
        <v>9.4521982904203911E-3</v>
      </c>
      <c r="O391">
        <f>SUMPRODUCT(B391:K391,Equally_Weight)</f>
        <v>1.3292566101006707E-2</v>
      </c>
      <c r="P391">
        <v>1.703267E-2</v>
      </c>
      <c r="Q391">
        <v>1.7320062125343899E-2</v>
      </c>
      <c r="R391">
        <v>2.2068387613187301E-2</v>
      </c>
      <c r="V391" s="46">
        <v>42550</v>
      </c>
      <c r="W391">
        <f t="shared" si="106"/>
        <v>0.31004793582211332</v>
      </c>
      <c r="X391">
        <f t="shared" si="107"/>
        <v>1.8677263012659262E-2</v>
      </c>
      <c r="Y391">
        <f t="shared" si="108"/>
        <v>0.13357079194378962</v>
      </c>
      <c r="Z391">
        <f t="shared" si="109"/>
        <v>-0.1201568480221562</v>
      </c>
      <c r="AA391">
        <f t="shared" si="110"/>
        <v>0.2627537103625337</v>
      </c>
      <c r="AB391">
        <f t="shared" si="111"/>
        <v>1.3057836684793003</v>
      </c>
      <c r="AC391">
        <f t="shared" si="112"/>
        <v>0.19193506718484921</v>
      </c>
      <c r="AD391">
        <f t="shared" si="113"/>
        <v>8.6224364994179403E-2</v>
      </c>
      <c r="AE391">
        <f t="shared" si="114"/>
        <v>-5.3479847523886459E-2</v>
      </c>
      <c r="AF391">
        <f t="shared" si="115"/>
        <v>0.27983493774339796</v>
      </c>
      <c r="AG391">
        <f t="shared" si="116"/>
        <v>-0.11836195508586322</v>
      </c>
      <c r="AH391">
        <f t="shared" si="117"/>
        <v>0.50524716638774891</v>
      </c>
      <c r="AI391">
        <f t="shared" si="118"/>
        <v>0.14262748352158594</v>
      </c>
      <c r="AJ391">
        <f t="shared" si="119"/>
        <v>0.22410934489004175</v>
      </c>
      <c r="AK391">
        <f t="shared" si="120"/>
        <v>5.7649390917489107E-3</v>
      </c>
      <c r="AL391">
        <f t="shared" si="121"/>
        <v>1.3806339395749934E-3</v>
      </c>
      <c r="AM391">
        <f t="shared" si="122"/>
        <v>-4.4020191031015399E-2</v>
      </c>
    </row>
    <row r="392" spans="1:39" x14ac:dyDescent="0.2">
      <c r="A392" s="46">
        <v>42551</v>
      </c>
      <c r="B392">
        <v>1.19967589093339E-2</v>
      </c>
      <c r="C392">
        <v>1.5359395320978001E-2</v>
      </c>
      <c r="D392">
        <v>1.24655395533019E-2</v>
      </c>
      <c r="E392">
        <v>1.2711942240411601E-2</v>
      </c>
      <c r="F392">
        <v>1.4166494903649501E-2</v>
      </c>
      <c r="G392" s="1">
        <v>2.79758691070775E-5</v>
      </c>
      <c r="H392">
        <v>1.6509080297100801E-2</v>
      </c>
      <c r="I392">
        <v>2.0988727300700099E-2</v>
      </c>
      <c r="J392">
        <v>1.87869283751642E-2</v>
      </c>
      <c r="K392">
        <v>7.5344251716271604E-3</v>
      </c>
      <c r="L392">
        <v>1.6182199580461399E-2</v>
      </c>
      <c r="M392" cm="1">
        <f t="array" ref="M392">SUMPRODUCT(B392:K392,TRANSPOSE(Weight_1))</f>
        <v>8.4817751461279123E-3</v>
      </c>
      <c r="N392" cm="1">
        <f t="array" ref="N392">SUMPRODUCT(B392:K392,TRANSPOSE(Weight_2))</f>
        <v>1.5448598642644666E-2</v>
      </c>
      <c r="O392">
        <f>SUMPRODUCT(B392:K392,Equally_Weight)</f>
        <v>1.3054726794137423E-2</v>
      </c>
      <c r="P392">
        <v>1.356504E-2</v>
      </c>
      <c r="Q392">
        <v>1.3630608475714E-2</v>
      </c>
      <c r="R392">
        <v>1.15148585728181E-2</v>
      </c>
      <c r="V392" s="46">
        <v>42551</v>
      </c>
      <c r="W392">
        <f t="shared" si="106"/>
        <v>0.32576426506784184</v>
      </c>
      <c r="X392">
        <f t="shared" si="107"/>
        <v>3.4323529799762609E-2</v>
      </c>
      <c r="Y392">
        <f t="shared" si="108"/>
        <v>0.14770136348723284</v>
      </c>
      <c r="Z392">
        <f t="shared" si="109"/>
        <v>-0.10897233269359219</v>
      </c>
      <c r="AA392">
        <f t="shared" si="110"/>
        <v>0.28064250436494897</v>
      </c>
      <c r="AB392">
        <f t="shared" si="111"/>
        <v>1.3058481747813988</v>
      </c>
      <c r="AC392">
        <f t="shared" si="112"/>
        <v>0.21161281891793426</v>
      </c>
      <c r="AD392">
        <f t="shared" si="113"/>
        <v>0.10902283197841833</v>
      </c>
      <c r="AE392">
        <f t="shared" si="114"/>
        <v>-3.5697641213668141E-2</v>
      </c>
      <c r="AF392">
        <f t="shared" si="115"/>
        <v>0.28947775831385969</v>
      </c>
      <c r="AG392">
        <f t="shared" si="116"/>
        <v>-0.10409511228533486</v>
      </c>
      <c r="AH392">
        <f t="shared" si="117"/>
        <v>0.51801433439239597</v>
      </c>
      <c r="AI392">
        <f t="shared" si="118"/>
        <v>0.16027947691256594</v>
      </c>
      <c r="AJ392">
        <f t="shared" si="119"/>
        <v>0.24008975795373177</v>
      </c>
      <c r="AK392">
        <f t="shared" si="120"/>
        <v>1.9408180721126156E-2</v>
      </c>
      <c r="AL392">
        <f t="shared" si="121"/>
        <v>1.5030061295967734E-2</v>
      </c>
      <c r="AM392">
        <f t="shared" si="122"/>
        <v>-3.3012218732267784E-2</v>
      </c>
    </row>
    <row r="393" spans="1:39" x14ac:dyDescent="0.2">
      <c r="A393" s="46">
        <v>42552</v>
      </c>
      <c r="B393">
        <v>9.5517894379590906E-3</v>
      </c>
      <c r="C393">
        <v>-6.4872473343897596E-3</v>
      </c>
      <c r="D393">
        <v>-1.95574049707825E-4</v>
      </c>
      <c r="E393">
        <v>3.0334166326468899E-3</v>
      </c>
      <c r="F393">
        <v>6.9842626419007701E-3</v>
      </c>
      <c r="G393">
        <v>1.40577368257386E-2</v>
      </c>
      <c r="H393" s="1">
        <v>-8.26643610524202E-5</v>
      </c>
      <c r="I393">
        <v>2.3986795930832599E-3</v>
      </c>
      <c r="J393">
        <v>-5.7323476120716404E-3</v>
      </c>
      <c r="K393">
        <v>3.12710613282374E-3</v>
      </c>
      <c r="L393">
        <v>2.3591860808023198E-3</v>
      </c>
      <c r="M393" cm="1">
        <f t="array" ref="M393">SUMPRODUCT(B393:K393,TRANSPOSE(Weight_1))</f>
        <v>6.1431331136989047E-3</v>
      </c>
      <c r="N393" cm="1">
        <f t="array" ref="N393">SUMPRODUCT(B393:K393,TRANSPOSE(Weight_2))</f>
        <v>1.3343030514814224E-3</v>
      </c>
      <c r="O393">
        <f>SUMPRODUCT(B393:K393,Equally_Weight)</f>
        <v>2.6655157906930707E-3</v>
      </c>
      <c r="P393">
        <v>1.9486E-3</v>
      </c>
      <c r="Q393">
        <v>2.19534676863131E-3</v>
      </c>
      <c r="R393">
        <v>4.2522818966508301E-3</v>
      </c>
      <c r="V393" s="46">
        <v>42552</v>
      </c>
      <c r="W393">
        <f t="shared" si="106"/>
        <v>0.33842768617214047</v>
      </c>
      <c r="X393">
        <f t="shared" si="107"/>
        <v>2.7613617238172461E-2</v>
      </c>
      <c r="Y393">
        <f t="shared" si="108"/>
        <v>0.1474769028837204</v>
      </c>
      <c r="Z393">
        <f t="shared" si="109"/>
        <v>-0.1062694745474364</v>
      </c>
      <c r="AA393">
        <f t="shared" si="110"/>
        <v>0.28958684796581524</v>
      </c>
      <c r="AB393">
        <f t="shared" si="111"/>
        <v>1.3382631815825854</v>
      </c>
      <c r="AC393">
        <f t="shared" si="112"/>
        <v>0.21151266171841554</v>
      </c>
      <c r="AD393">
        <f t="shared" si="113"/>
        <v>0.11168302241374839</v>
      </c>
      <c r="AE393">
        <f t="shared" si="114"/>
        <v>-4.1225357537371998E-2</v>
      </c>
      <c r="AF393">
        <f t="shared" si="115"/>
        <v>0.29351009212002288</v>
      </c>
      <c r="AG393">
        <f t="shared" si="116"/>
        <v>-0.1019815059445156</v>
      </c>
      <c r="AH393">
        <f t="shared" si="117"/>
        <v>0.52733969851707152</v>
      </c>
      <c r="AI393">
        <f t="shared" si="118"/>
        <v>0.16182764135918171</v>
      </c>
      <c r="AJ393">
        <f t="shared" si="119"/>
        <v>0.24339523678543395</v>
      </c>
      <c r="AK393">
        <f t="shared" si="120"/>
        <v>2.1394599502079226E-2</v>
      </c>
      <c r="AL393">
        <f t="shared" si="121"/>
        <v>1.7258404261097482E-2</v>
      </c>
      <c r="AM393">
        <f t="shared" si="122"/>
        <v>-2.8900314095700486E-2</v>
      </c>
    </row>
    <row r="394" spans="1:39" x14ac:dyDescent="0.2">
      <c r="A394" s="46">
        <v>42555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cm="1">
        <f t="array" ref="M394">SUMPRODUCT(B394:K394,TRANSPOSE(Weight_1))</f>
        <v>0</v>
      </c>
      <c r="N394" cm="1">
        <f t="array" ref="N394">SUMPRODUCT(B394:K394,TRANSPOSE(Weight_2))</f>
        <v>0</v>
      </c>
      <c r="O394">
        <f>SUMPRODUCT(B394:K394,Equally_Weight)</f>
        <v>0</v>
      </c>
      <c r="P394">
        <v>0</v>
      </c>
      <c r="Q394">
        <v>0</v>
      </c>
      <c r="R394">
        <v>3.73435486008322E-4</v>
      </c>
      <c r="V394" s="46">
        <v>42555</v>
      </c>
      <c r="W394">
        <f t="shared" si="106"/>
        <v>0.33842768617214047</v>
      </c>
      <c r="X394">
        <f t="shared" si="107"/>
        <v>2.7613617238172461E-2</v>
      </c>
      <c r="Y394">
        <f t="shared" si="108"/>
        <v>0.1474769028837204</v>
      </c>
      <c r="Z394">
        <f t="shared" si="109"/>
        <v>-0.1062694745474364</v>
      </c>
      <c r="AA394">
        <f t="shared" si="110"/>
        <v>0.28958684796581524</v>
      </c>
      <c r="AB394">
        <f t="shared" si="111"/>
        <v>1.3382631815825854</v>
      </c>
      <c r="AC394">
        <f t="shared" si="112"/>
        <v>0.21151266171841554</v>
      </c>
      <c r="AD394">
        <f t="shared" si="113"/>
        <v>0.11168302241374839</v>
      </c>
      <c r="AE394">
        <f t="shared" si="114"/>
        <v>-4.1225357537371998E-2</v>
      </c>
      <c r="AF394">
        <f t="shared" si="115"/>
        <v>0.29351009212002288</v>
      </c>
      <c r="AG394">
        <f t="shared" si="116"/>
        <v>-0.1019815059445156</v>
      </c>
      <c r="AH394">
        <f t="shared" si="117"/>
        <v>0.52733969851707152</v>
      </c>
      <c r="AI394">
        <f t="shared" si="118"/>
        <v>0.16182764135918171</v>
      </c>
      <c r="AJ394">
        <f t="shared" si="119"/>
        <v>0.24339523678543395</v>
      </c>
      <c r="AK394">
        <f t="shared" si="120"/>
        <v>2.1394599502079226E-2</v>
      </c>
      <c r="AL394">
        <f t="shared" si="121"/>
        <v>1.7258404261097482E-2</v>
      </c>
      <c r="AM394">
        <f t="shared" si="122"/>
        <v>-2.853767101253224E-2</v>
      </c>
    </row>
    <row r="395" spans="1:39" x14ac:dyDescent="0.2">
      <c r="A395" s="46">
        <v>42556</v>
      </c>
      <c r="B395">
        <v>-7.5466178832277403E-3</v>
      </c>
      <c r="C395">
        <v>-2.7913674585735699E-2</v>
      </c>
      <c r="D395">
        <v>1.9561230639886199E-4</v>
      </c>
      <c r="E395">
        <v>-9.3855783127947401E-3</v>
      </c>
      <c r="F395">
        <v>5.3352023643473603E-3</v>
      </c>
      <c r="G395">
        <v>3.3347797025973201E-3</v>
      </c>
      <c r="H395">
        <v>8.0797078052252599E-3</v>
      </c>
      <c r="I395">
        <v>5.1265946609846402E-4</v>
      </c>
      <c r="J395">
        <v>-1.20173027621947E-2</v>
      </c>
      <c r="K395">
        <v>0</v>
      </c>
      <c r="L395">
        <v>-7.0609002647837801E-3</v>
      </c>
      <c r="M395" cm="1">
        <f t="array" ref="M395">SUMPRODUCT(B395:K395,TRANSPOSE(Weight_1))</f>
        <v>-2.2127913093784551E-3</v>
      </c>
      <c r="N395" cm="1">
        <f t="array" ref="N395">SUMPRODUCT(B395:K395,TRANSPOSE(Weight_2))</f>
        <v>-2.3858419118405914E-3</v>
      </c>
      <c r="O395">
        <f>SUMPRODUCT(B395:K395,Equally_Weight)</f>
        <v>-3.9405211899285614E-3</v>
      </c>
      <c r="P395">
        <v>-6.8475000000000003E-3</v>
      </c>
      <c r="Q395">
        <v>-7.3188499183817202E-3</v>
      </c>
      <c r="R395">
        <v>-9.2360676268002893E-3</v>
      </c>
      <c r="V395" s="46">
        <v>42556</v>
      </c>
      <c r="W395">
        <f t="shared" si="106"/>
        <v>0.32832708386026677</v>
      </c>
      <c r="X395">
        <f t="shared" si="107"/>
        <v>-1.0708548732846213E-3</v>
      </c>
      <c r="Y395">
        <f t="shared" si="108"/>
        <v>0.14770136348723284</v>
      </c>
      <c r="Z395">
        <f t="shared" si="109"/>
        <v>-0.11465765238460668</v>
      </c>
      <c r="AA395">
        <f t="shared" si="110"/>
        <v>0.29646705476611368</v>
      </c>
      <c r="AB395">
        <f t="shared" si="111"/>
        <v>1.3460607741798576</v>
      </c>
      <c r="AC395">
        <f t="shared" si="112"/>
        <v>0.22130133002743113</v>
      </c>
      <c r="AD395">
        <f t="shared" si="113"/>
        <v>0.11225293723848973</v>
      </c>
      <c r="AE395">
        <f t="shared" si="114"/>
        <v>-5.2747242696560392E-2</v>
      </c>
      <c r="AF395">
        <f t="shared" si="115"/>
        <v>0.29351009212002288</v>
      </c>
      <c r="AG395">
        <f t="shared" si="116"/>
        <v>-0.10832232496697269</v>
      </c>
      <c r="AH395">
        <f t="shared" si="117"/>
        <v>0.52396001450572416</v>
      </c>
      <c r="AI395">
        <f t="shared" si="118"/>
        <v>0.15905570427809201</v>
      </c>
      <c r="AJ395">
        <f t="shared" si="119"/>
        <v>0.2384956115074246</v>
      </c>
      <c r="AK395">
        <f t="shared" si="120"/>
        <v>1.4400599981988726E-2</v>
      </c>
      <c r="AL395">
        <f t="shared" si="121"/>
        <v>9.8132426720980437E-3</v>
      </c>
      <c r="AM395">
        <f t="shared" si="122"/>
        <v>-3.7510162779949452E-2</v>
      </c>
    </row>
    <row r="396" spans="1:39" x14ac:dyDescent="0.2">
      <c r="A396" s="46">
        <v>42557</v>
      </c>
      <c r="B396">
        <v>5.78807469236508E-3</v>
      </c>
      <c r="C396">
        <v>1.07473834830005E-2</v>
      </c>
      <c r="D396">
        <v>4.1039941649982899E-3</v>
      </c>
      <c r="E396">
        <v>5.6845640718650101E-3</v>
      </c>
      <c r="F396">
        <v>5.2711368782944997E-3</v>
      </c>
      <c r="G396">
        <v>1.3061406516284801E-2</v>
      </c>
      <c r="H396">
        <v>3.0262225456887302E-3</v>
      </c>
      <c r="I396">
        <v>-2.6761581976002501E-3</v>
      </c>
      <c r="J396">
        <v>1.96863381640843E-3</v>
      </c>
      <c r="K396">
        <v>1.08444094258763E-3</v>
      </c>
      <c r="L396">
        <v>5.9259259259261104E-3</v>
      </c>
      <c r="M396" cm="1">
        <f t="array" ref="M396">SUMPRODUCT(B396:K396,TRANSPOSE(Weight_1))</f>
        <v>8.8156489872870062E-3</v>
      </c>
      <c r="N396" cm="1">
        <f t="array" ref="N396">SUMPRODUCT(B396:K396,TRANSPOSE(Weight_2))</f>
        <v>3.5628338537526199E-3</v>
      </c>
      <c r="O396">
        <f>SUMPRODUCT(B396:K396,Equally_Weight)</f>
        <v>4.8059698913892725E-3</v>
      </c>
      <c r="P396">
        <v>5.3529600000000004E-3</v>
      </c>
      <c r="Q396">
        <v>5.3565797917431903E-3</v>
      </c>
      <c r="R396">
        <v>-2.9169755824834899E-3</v>
      </c>
      <c r="V396" s="46">
        <v>42557</v>
      </c>
      <c r="W396">
        <f t="shared" si="106"/>
        <v>0.33601554023754154</v>
      </c>
      <c r="X396">
        <f t="shared" si="107"/>
        <v>9.6650197217380551E-3</v>
      </c>
      <c r="Y396">
        <f t="shared" si="108"/>
        <v>0.15241152318614493</v>
      </c>
      <c r="Z396">
        <f t="shared" si="109"/>
        <v>-0.10962486708405161</v>
      </c>
      <c r="AA396">
        <f t="shared" si="110"/>
        <v>0.30330091006998527</v>
      </c>
      <c r="AB396">
        <f t="shared" si="111"/>
        <v>1.3767036276633307</v>
      </c>
      <c r="AC396">
        <f t="shared" si="112"/>
        <v>0.22499725964743988</v>
      </c>
      <c r="AD396">
        <f t="shared" si="113"/>
        <v>0.10927637242269395</v>
      </c>
      <c r="AE396">
        <f t="shared" si="114"/>
        <v>-5.0882448885846698E-2</v>
      </c>
      <c r="AF396">
        <f t="shared" si="115"/>
        <v>0.29491282742356817</v>
      </c>
      <c r="AG396">
        <f t="shared" si="116"/>
        <v>-0.10303830911492495</v>
      </c>
      <c r="AH396">
        <f t="shared" si="117"/>
        <v>0.53739471106426739</v>
      </c>
      <c r="AI396">
        <f t="shared" si="118"/>
        <v>0.16318522717967898</v>
      </c>
      <c r="AJ396">
        <f t="shared" si="119"/>
        <v>0.24444778412694723</v>
      </c>
      <c r="AK396">
        <f t="shared" si="120"/>
        <v>1.9830645817668247E-2</v>
      </c>
      <c r="AL396">
        <f t="shared" si="121"/>
        <v>1.5222387881230093E-2</v>
      </c>
      <c r="AM396">
        <f t="shared" si="122"/>
        <v>-4.0317722133508815E-2</v>
      </c>
    </row>
    <row r="397" spans="1:39" x14ac:dyDescent="0.2">
      <c r="A397" s="46">
        <v>42558</v>
      </c>
      <c r="B397">
        <v>-2.41189473202108E-3</v>
      </c>
      <c r="C397">
        <v>6.4793478325635397E-3</v>
      </c>
      <c r="D397">
        <v>0</v>
      </c>
      <c r="E397">
        <v>4.2918400074174398E-3</v>
      </c>
      <c r="F397">
        <v>-1.5641745213557701E-2</v>
      </c>
      <c r="G397">
        <v>-1.40992943153839E-3</v>
      </c>
      <c r="H397">
        <v>-1.0600878571058699E-3</v>
      </c>
      <c r="I397">
        <v>-1.6556964314727799E-3</v>
      </c>
      <c r="J397">
        <v>-4.2101667802518696E-3</v>
      </c>
      <c r="K397">
        <v>2.97828016165224E-3</v>
      </c>
      <c r="L397">
        <v>-2.9455081001483697E-4</v>
      </c>
      <c r="M397" cm="1">
        <f t="array" ref="M397">SUMPRODUCT(B397:K397,TRANSPOSE(Weight_1))</f>
        <v>-2.5211457583552378E-3</v>
      </c>
      <c r="N397" cm="1">
        <f t="array" ref="N397">SUMPRODUCT(B397:K397,TRANSPOSE(Weight_2))</f>
        <v>-4.9977228408465725E-3</v>
      </c>
      <c r="O397">
        <f>SUMPRODUCT(B397:K397,Equally_Weight)</f>
        <v>-1.264005244431447E-3</v>
      </c>
      <c r="P397">
        <v>-8.7160000000000004E-4</v>
      </c>
      <c r="Q397">
        <v>-4.7344942685934E-4</v>
      </c>
      <c r="R397">
        <v>1.94424467008791E-3</v>
      </c>
      <c r="V397" s="46">
        <v>42558</v>
      </c>
      <c r="W397">
        <f t="shared" si="106"/>
        <v>0.33279321139414431</v>
      </c>
      <c r="X397">
        <f t="shared" si="107"/>
        <v>1.6206990578887304E-2</v>
      </c>
      <c r="Y397">
        <f t="shared" si="108"/>
        <v>0.15241152318614493</v>
      </c>
      <c r="Z397">
        <f t="shared" si="109"/>
        <v>-0.10580351946699329</v>
      </c>
      <c r="AA397">
        <f t="shared" si="110"/>
        <v>0.28291500929807278</v>
      </c>
      <c r="AB397">
        <f t="shared" si="111"/>
        <v>1.3733526432686443</v>
      </c>
      <c r="AC397">
        <f t="shared" si="112"/>
        <v>0.22369865492749974</v>
      </c>
      <c r="AD397">
        <f t="shared" si="113"/>
        <v>0.10743974749135665</v>
      </c>
      <c r="AE397">
        <f t="shared" si="114"/>
        <v>-5.4878392070101478E-2</v>
      </c>
      <c r="AF397">
        <f t="shared" si="115"/>
        <v>0.29876944060855282</v>
      </c>
      <c r="AG397">
        <f t="shared" si="116"/>
        <v>-0.10330250990752743</v>
      </c>
      <c r="AH397">
        <f t="shared" si="117"/>
        <v>0.53351871490954994</v>
      </c>
      <c r="AI397">
        <f t="shared" si="118"/>
        <v>0.15737194980166791</v>
      </c>
      <c r="AJ397">
        <f t="shared" si="119"/>
        <v>0.24287479560138969</v>
      </c>
      <c r="AK397">
        <f t="shared" si="120"/>
        <v>1.8941761426773507E-2</v>
      </c>
      <c r="AL397">
        <f t="shared" si="121"/>
        <v>1.4741731423552951E-2</v>
      </c>
      <c r="AM397">
        <f t="shared" si="122"/>
        <v>-3.845186497978903E-2</v>
      </c>
    </row>
    <row r="398" spans="1:39" x14ac:dyDescent="0.2">
      <c r="A398" s="46">
        <v>42559</v>
      </c>
      <c r="B398">
        <v>1.48743310607031E-2</v>
      </c>
      <c r="C398">
        <v>2.0633873495342601E-2</v>
      </c>
      <c r="D398">
        <v>1.79056345479611E-2</v>
      </c>
      <c r="E398">
        <v>7.7133925902317301E-3</v>
      </c>
      <c r="F398">
        <v>9.3895924122702201E-3</v>
      </c>
      <c r="G398">
        <v>1.25446191706088E-2</v>
      </c>
      <c r="H398">
        <v>2.7753121918847601E-3</v>
      </c>
      <c r="I398">
        <v>1.2866689348601801E-2</v>
      </c>
      <c r="J398">
        <v>1.2261223236368499E-2</v>
      </c>
      <c r="K398">
        <v>1.61989931745769E-2</v>
      </c>
      <c r="L398">
        <v>1.53211549793754E-2</v>
      </c>
      <c r="M398" cm="1">
        <f t="array" ref="M398">SUMPRODUCT(B398:K398,TRANSPOSE(Weight_1))</f>
        <v>1.3614420185489896E-2</v>
      </c>
      <c r="N398" cm="1">
        <f t="array" ref="N398">SUMPRODUCT(B398:K398,TRANSPOSE(Weight_2))</f>
        <v>9.9803438449950488E-3</v>
      </c>
      <c r="O398">
        <f>SUMPRODUCT(B398:K398,Equally_Weight)</f>
        <v>1.271636612285495E-2</v>
      </c>
      <c r="P398">
        <v>1.5253350000000001E-2</v>
      </c>
      <c r="Q398">
        <v>1.5423197900782301E-2</v>
      </c>
      <c r="R398">
        <v>1.11866077022744E-2</v>
      </c>
      <c r="V398" s="46">
        <v>42559</v>
      </c>
      <c r="W398">
        <f t="shared" si="106"/>
        <v>0.3526176188558785</v>
      </c>
      <c r="X398">
        <f t="shared" si="107"/>
        <v>3.7175277067574841E-2</v>
      </c>
      <c r="Y398">
        <f t="shared" si="108"/>
        <v>0.17304618276917516</v>
      </c>
      <c r="Z398">
        <f t="shared" si="109"/>
        <v>-9.8906230959838748E-2</v>
      </c>
      <c r="AA398">
        <f t="shared" si="110"/>
        <v>0.29496105833496555</v>
      </c>
      <c r="AB398">
        <f t="shared" si="111"/>
        <v>1.4031254483360076</v>
      </c>
      <c r="AC398">
        <f t="shared" si="112"/>
        <v>0.22709480072371302</v>
      </c>
      <c r="AD398">
        <f t="shared" si="113"/>
        <v>0.121688830694622</v>
      </c>
      <c r="AE398">
        <f t="shared" si="114"/>
        <v>-4.329004504975742E-2</v>
      </c>
      <c r="AF398">
        <f t="shared" si="115"/>
        <v>0.31980819791231996</v>
      </c>
      <c r="AG398">
        <f t="shared" si="116"/>
        <v>-8.956406869220368E-2</v>
      </c>
      <c r="AH398">
        <f t="shared" si="117"/>
        <v>0.55439668305664114</v>
      </c>
      <c r="AI398">
        <f t="shared" si="118"/>
        <v>0.16892291981724084</v>
      </c>
      <c r="AJ398">
        <f t="shared" si="119"/>
        <v>0.25867964654712527</v>
      </c>
      <c r="AK398">
        <f t="shared" si="120"/>
        <v>3.44840367434327E-2</v>
      </c>
      <c r="AL398">
        <f t="shared" si="121"/>
        <v>3.0392293965481043E-2</v>
      </c>
      <c r="AM398">
        <f t="shared" si="122"/>
        <v>-2.7695403206464353E-2</v>
      </c>
    </row>
    <row r="399" spans="1:39" x14ac:dyDescent="0.2">
      <c r="A399" s="46">
        <v>42562</v>
      </c>
      <c r="B399">
        <v>1.31237740333676E-2</v>
      </c>
      <c r="C399">
        <v>7.1163305144521499E-3</v>
      </c>
      <c r="D399">
        <v>5.5451654522054002E-3</v>
      </c>
      <c r="E399">
        <v>3.1031018472011899E-3</v>
      </c>
      <c r="F399">
        <v>5.3682359114115498E-4</v>
      </c>
      <c r="G399">
        <v>1.0686410432108899E-2</v>
      </c>
      <c r="H399">
        <v>6.5107957091936597E-4</v>
      </c>
      <c r="I399">
        <v>5.02504315540308E-3</v>
      </c>
      <c r="J399">
        <v>1.9491736247385599E-3</v>
      </c>
      <c r="K399">
        <v>1.46110801341414E-3</v>
      </c>
      <c r="L399">
        <v>4.9332559489263499E-3</v>
      </c>
      <c r="M399" cm="1">
        <f t="array" ref="M399">SUMPRODUCT(B399:K399,TRANSPOSE(Weight_1))</f>
        <v>6.4857222956184197E-3</v>
      </c>
      <c r="N399" cm="1">
        <f t="array" ref="N399">SUMPRODUCT(B399:K399,TRANSPOSE(Weight_2))</f>
        <v>3.0604979891250897E-3</v>
      </c>
      <c r="O399">
        <f>SUMPRODUCT(B399:K399,Equally_Weight)</f>
        <v>4.9198010234951543E-3</v>
      </c>
      <c r="P399">
        <v>3.4086199999999998E-3</v>
      </c>
      <c r="Q399">
        <v>3.6297580530533198E-3</v>
      </c>
      <c r="R399">
        <v>8.3196977717889808E-3</v>
      </c>
      <c r="V399" s="46">
        <v>42562</v>
      </c>
      <c r="W399">
        <f t="shared" si="106"/>
        <v>0.37036906683929471</v>
      </c>
      <c r="X399">
        <f t="shared" si="107"/>
        <v>4.4556159140606288E-2</v>
      </c>
      <c r="Y399">
        <f t="shared" si="108"/>
        <v>0.17955091793570821</v>
      </c>
      <c r="Z399">
        <f t="shared" si="109"/>
        <v>-9.6110045220628715E-2</v>
      </c>
      <c r="AA399">
        <f t="shared" si="110"/>
        <v>0.2956562239806888</v>
      </c>
      <c r="AB399">
        <f t="shared" si="111"/>
        <v>1.4288062331967719</v>
      </c>
      <c r="AC399">
        <f t="shared" si="112"/>
        <v>0.22789373708004557</v>
      </c>
      <c r="AD399">
        <f t="shared" si="113"/>
        <v>0.1273253654757962</v>
      </c>
      <c r="AE399">
        <f t="shared" si="114"/>
        <v>-4.1425251239043615E-2</v>
      </c>
      <c r="AF399">
        <f t="shared" si="115"/>
        <v>0.32173658024645935</v>
      </c>
      <c r="AG399">
        <f t="shared" si="116"/>
        <v>-8.5072655217963145E-2</v>
      </c>
      <c r="AH399">
        <f t="shared" si="117"/>
        <v>0.5644780682801771</v>
      </c>
      <c r="AI399">
        <f t="shared" si="118"/>
        <v>0.17250040606278372</v>
      </c>
      <c r="AJ399">
        <f t="shared" si="119"/>
        <v>0.26487209996046035</v>
      </c>
      <c r="AK399">
        <f t="shared" si="120"/>
        <v>3.8010199720757143E-2</v>
      </c>
      <c r="AL399">
        <f t="shared" si="121"/>
        <v>3.4132368692306292E-2</v>
      </c>
      <c r="AM399">
        <f t="shared" si="122"/>
        <v>-1.9606122819020966E-2</v>
      </c>
    </row>
    <row r="400" spans="1:39" x14ac:dyDescent="0.2">
      <c r="A400" s="46">
        <v>42563</v>
      </c>
      <c r="B400">
        <v>7.3019767181769996E-3</v>
      </c>
      <c r="C400">
        <v>1.4934941789255E-2</v>
      </c>
      <c r="D400">
        <v>1.17892481636661E-2</v>
      </c>
      <c r="E400">
        <v>4.5368346466223503E-3</v>
      </c>
      <c r="F400">
        <v>-8.2245981238153708E-3</v>
      </c>
      <c r="G400">
        <v>-7.3894333993094197E-3</v>
      </c>
      <c r="H400" s="1">
        <v>-8.1358248655183306E-5</v>
      </c>
      <c r="I400">
        <v>6.4603302359433901E-3</v>
      </c>
      <c r="J400">
        <v>5.1414266019662496E-3</v>
      </c>
      <c r="K400">
        <v>1.0744162719522599E-2</v>
      </c>
      <c r="L400">
        <v>9.52930984695354E-3</v>
      </c>
      <c r="M400" cm="1">
        <f t="array" ref="M400">SUMPRODUCT(B400:K400,TRANSPOSE(Weight_1))</f>
        <v>1.4363966347239951E-4</v>
      </c>
      <c r="N400" cm="1">
        <f t="array" ref="N400">SUMPRODUCT(B400:K400,TRANSPOSE(Weight_2))</f>
        <v>1.7309762182202938E-3</v>
      </c>
      <c r="O400">
        <f>SUMPRODUCT(B400:K400,Equally_Weight)</f>
        <v>4.521353110337272E-3</v>
      </c>
      <c r="P400">
        <v>7.0092899999999996E-3</v>
      </c>
      <c r="Q400">
        <v>7.09792886990667E-3</v>
      </c>
      <c r="R400">
        <v>8.6746412910538792E-3</v>
      </c>
      <c r="V400" s="46">
        <v>42563</v>
      </c>
      <c r="W400">
        <f t="shared" si="106"/>
        <v>0.38037546986066517</v>
      </c>
      <c r="X400">
        <f t="shared" si="107"/>
        <v>6.0156544572979032E-2</v>
      </c>
      <c r="Y400">
        <f t="shared" si="108"/>
        <v>0.19345693642893247</v>
      </c>
      <c r="Z400">
        <f t="shared" si="109"/>
        <v>-9.2009245957051733E-2</v>
      </c>
      <c r="AA400">
        <f t="shared" si="110"/>
        <v>0.28499997223182749</v>
      </c>
      <c r="AB400">
        <f t="shared" si="111"/>
        <v>1.4108587312967367</v>
      </c>
      <c r="AC400">
        <f t="shared" si="112"/>
        <v>0.22779383779606199</v>
      </c>
      <c r="AD400">
        <f t="shared" si="113"/>
        <v>0.13460825962012546</v>
      </c>
      <c r="AE400">
        <f t="shared" si="114"/>
        <v>-3.649680952579093E-2</v>
      </c>
      <c r="AF400">
        <f t="shared" si="115"/>
        <v>0.33593753313697272</v>
      </c>
      <c r="AG400">
        <f t="shared" si="116"/>
        <v>-7.6354029062084661E-2</v>
      </c>
      <c r="AH400">
        <f t="shared" si="117"/>
        <v>0.56470278938341489</v>
      </c>
      <c r="AI400">
        <f t="shared" si="118"/>
        <v>0.174529976381532</v>
      </c>
      <c r="AJ400">
        <f t="shared" si="119"/>
        <v>0.27059103336379531</v>
      </c>
      <c r="AK400">
        <f t="shared" si="120"/>
        <v>4.5285914233557989E-2</v>
      </c>
      <c r="AL400">
        <f t="shared" si="121"/>
        <v>4.147256668735233E-2</v>
      </c>
      <c r="AM400">
        <f t="shared" si="122"/>
        <v>-1.1101557610530444E-2</v>
      </c>
    </row>
    <row r="401" spans="1:39" x14ac:dyDescent="0.2">
      <c r="A401" s="46">
        <v>42564</v>
      </c>
      <c r="B401">
        <v>-4.13650224089701E-3</v>
      </c>
      <c r="C401">
        <v>-6.3282826718613595E-4</v>
      </c>
      <c r="D401">
        <v>5.6378646247872101E-3</v>
      </c>
      <c r="E401">
        <v>-5.6454727040918798E-3</v>
      </c>
      <c r="F401">
        <v>9.55471345085223E-3</v>
      </c>
      <c r="G401">
        <v>-7.4578219029091102E-3</v>
      </c>
      <c r="H401">
        <v>6.5084892546551898E-4</v>
      </c>
      <c r="I401">
        <v>2.78937344901253E-4</v>
      </c>
      <c r="J401">
        <v>8.7094388800954495E-3</v>
      </c>
      <c r="K401">
        <v>4.9868228317768697E-3</v>
      </c>
      <c r="L401">
        <v>1.1441647597254499E-3</v>
      </c>
      <c r="M401" cm="1">
        <f t="array" ref="M401">SUMPRODUCT(B401:K401,TRANSPOSE(Weight_1))</f>
        <v>-3.6860235164711506E-4</v>
      </c>
      <c r="N401" cm="1">
        <f t="array" ref="N401">SUMPRODUCT(B401:K401,TRANSPOSE(Weight_2))</f>
        <v>4.4603908708487168E-3</v>
      </c>
      <c r="O401">
        <f>SUMPRODUCT(B401:K401,Equally_Weight)</f>
        <v>1.1946000942794398E-3</v>
      </c>
      <c r="P401">
        <v>1.3477000000000001E-4</v>
      </c>
      <c r="Q401">
        <v>-1.7616685705323899E-4</v>
      </c>
      <c r="R401">
        <v>2.1825408561002499E-3</v>
      </c>
      <c r="V401" s="46">
        <v>42564</v>
      </c>
      <c r="W401">
        <f t="shared" si="106"/>
        <v>0.37466554363630733</v>
      </c>
      <c r="X401">
        <f t="shared" si="107"/>
        <v>5.9485647543930931E-2</v>
      </c>
      <c r="Y401">
        <f t="shared" si="108"/>
        <v>0.20018548507203215</v>
      </c>
      <c r="Z401">
        <f t="shared" si="109"/>
        <v>-9.7135282974568971E-2</v>
      </c>
      <c r="AA401">
        <f t="shared" si="110"/>
        <v>0.29727777875085559</v>
      </c>
      <c r="AB401">
        <f t="shared" si="111"/>
        <v>1.3928789762456524</v>
      </c>
      <c r="AC401">
        <f t="shared" si="112"/>
        <v>0.22859294609608471</v>
      </c>
      <c r="AD401">
        <f t="shared" si="113"/>
        <v>0.134924744235567</v>
      </c>
      <c r="AE401">
        <f t="shared" si="114"/>
        <v>-2.8105237377578862E-2</v>
      </c>
      <c r="AF401">
        <f t="shared" si="115"/>
        <v>0.34259961692904795</v>
      </c>
      <c r="AG401">
        <f t="shared" si="116"/>
        <v>-7.529722589167509E-2</v>
      </c>
      <c r="AH401">
        <f t="shared" si="117"/>
        <v>0.5641260362556193</v>
      </c>
      <c r="AI401">
        <f t="shared" si="118"/>
        <v>0.17976883916572239</v>
      </c>
      <c r="AJ401">
        <f t="shared" si="119"/>
        <v>0.27210888153204249</v>
      </c>
      <c r="AK401">
        <f t="shared" si="120"/>
        <v>4.5426787416219305E-2</v>
      </c>
      <c r="AL401">
        <f t="shared" si="121"/>
        <v>4.1289093738571925E-2</v>
      </c>
      <c r="AM401">
        <f t="shared" si="122"/>
        <v>-8.9432463574815602E-3</v>
      </c>
    </row>
    <row r="402" spans="1:39" x14ac:dyDescent="0.2">
      <c r="A402" s="46">
        <v>42565</v>
      </c>
      <c r="B402">
        <v>8.6637159256346408E-3</v>
      </c>
      <c r="C402">
        <v>1.51994113761613E-2</v>
      </c>
      <c r="D402">
        <v>4.2984156004972603E-3</v>
      </c>
      <c r="E402">
        <v>1.9820241681814E-2</v>
      </c>
      <c r="F402">
        <v>-2.85706805739627E-3</v>
      </c>
      <c r="G402">
        <v>-1.92557891060018E-3</v>
      </c>
      <c r="H402">
        <v>1.4636150381757099E-3</v>
      </c>
      <c r="I402">
        <v>9.4302319313137595E-3</v>
      </c>
      <c r="J402">
        <v>-1.37049926869059E-3</v>
      </c>
      <c r="K402">
        <v>2.4812081569027802E-3</v>
      </c>
      <c r="L402">
        <v>4.0000000000000001E-3</v>
      </c>
      <c r="M402" cm="1">
        <f t="array" ref="M402">SUMPRODUCT(B402:K402,TRANSPOSE(Weight_1))</f>
        <v>3.2435154857524467E-3</v>
      </c>
      <c r="N402" cm="1">
        <f t="array" ref="N402">SUMPRODUCT(B402:K402,TRANSPOSE(Weight_2))</f>
        <v>1.3745487440415154E-3</v>
      </c>
      <c r="O402">
        <f>SUMPRODUCT(B402:K402,Equally_Weight)</f>
        <v>5.5203693473812408E-3</v>
      </c>
      <c r="P402">
        <v>5.2592000000000003E-3</v>
      </c>
      <c r="Q402">
        <v>4.9428632219772296E-3</v>
      </c>
      <c r="R402">
        <v>5.2172476067942003E-3</v>
      </c>
      <c r="V402" s="46">
        <v>42565</v>
      </c>
      <c r="W402">
        <f t="shared" si="106"/>
        <v>0.3865752553991304</v>
      </c>
      <c r="X402">
        <f t="shared" si="107"/>
        <v>7.5589205748089805E-2</v>
      </c>
      <c r="Y402">
        <f t="shared" si="108"/>
        <v>0.2053443810845561</v>
      </c>
      <c r="Z402">
        <f t="shared" si="109"/>
        <v>-7.9240286077142286E-2</v>
      </c>
      <c r="AA402">
        <f t="shared" si="110"/>
        <v>0.29357136784761662</v>
      </c>
      <c r="AB402">
        <f t="shared" si="111"/>
        <v>1.388271298953375</v>
      </c>
      <c r="AC402">
        <f t="shared" si="112"/>
        <v>0.23039113320778748</v>
      </c>
      <c r="AD402">
        <f t="shared" si="113"/>
        <v>0.14562734779829545</v>
      </c>
      <c r="AE402">
        <f t="shared" si="114"/>
        <v>-2.9437218438997159E-2</v>
      </c>
      <c r="AF402">
        <f t="shared" si="115"/>
        <v>0.34593088605002675</v>
      </c>
      <c r="AG402">
        <f t="shared" si="116"/>
        <v>-7.159841479524176E-2</v>
      </c>
      <c r="AH402">
        <f t="shared" si="117"/>
        <v>0.56919930327588286</v>
      </c>
      <c r="AI402">
        <f t="shared" si="118"/>
        <v>0.18139048894185694</v>
      </c>
      <c r="AJ402">
        <f t="shared" si="119"/>
        <v>0.27913139240818352</v>
      </c>
      <c r="AK402">
        <f t="shared" si="120"/>
        <v>5.0924895976598661E-2</v>
      </c>
      <c r="AL402">
        <f t="shared" si="121"/>
        <v>4.6436043303458296E-2</v>
      </c>
      <c r="AM402">
        <f t="shared" si="122"/>
        <v>-3.7726578813428446E-3</v>
      </c>
    </row>
    <row r="403" spans="1:39" x14ac:dyDescent="0.2">
      <c r="A403" s="46">
        <v>42566</v>
      </c>
      <c r="B403">
        <v>-2.3101782138668E-4</v>
      </c>
      <c r="C403">
        <v>9.3582474179920705E-4</v>
      </c>
      <c r="D403">
        <v>-7.4427097722073998E-4</v>
      </c>
      <c r="E403">
        <v>-1.011945238929E-4</v>
      </c>
      <c r="F403">
        <v>0</v>
      </c>
      <c r="G403">
        <v>-7.7711949146812504E-3</v>
      </c>
      <c r="H403">
        <v>-1.4614759999242899E-3</v>
      </c>
      <c r="I403">
        <v>2.7638912864296201E-3</v>
      </c>
      <c r="J403">
        <v>1.64691896109547E-3</v>
      </c>
      <c r="K403">
        <v>-1.0030262198857999E-2</v>
      </c>
      <c r="L403">
        <v>-2.8457598178710498E-4</v>
      </c>
      <c r="M403" cm="1">
        <f t="array" ref="M403">SUMPRODUCT(B403:K403,TRANSPOSE(Weight_1))</f>
        <v>-2.9912605131035054E-3</v>
      </c>
      <c r="N403" cm="1">
        <f t="array" ref="N403">SUMPRODUCT(B403:K403,TRANSPOSE(Weight_2))</f>
        <v>-3.8060587475634918E-4</v>
      </c>
      <c r="O403">
        <f>SUMPRODUCT(B403:K403,Equally_Weight)</f>
        <v>-1.4992781446639563E-3</v>
      </c>
      <c r="P403">
        <v>-9.2889999999999997E-4</v>
      </c>
      <c r="Q403">
        <v>-8.0998964118461603E-4</v>
      </c>
      <c r="R403">
        <v>-1.5558765162457799E-3</v>
      </c>
      <c r="V403" s="46">
        <v>42566</v>
      </c>
      <c r="W403">
        <f t="shared" si="106"/>
        <v>0.38625493180443948</v>
      </c>
      <c r="X403">
        <f t="shared" si="107"/>
        <v>7.6595768738840997E-2</v>
      </c>
      <c r="Y403">
        <f t="shared" si="108"/>
        <v>0.20444727824415887</v>
      </c>
      <c r="Z403">
        <f t="shared" si="109"/>
        <v>-7.9333461918012493E-2</v>
      </c>
      <c r="AA403">
        <f t="shared" si="110"/>
        <v>0.29357136784761662</v>
      </c>
      <c r="AB403">
        <f t="shared" si="111"/>
        <v>1.3697115771800692</v>
      </c>
      <c r="AC403">
        <f t="shared" si="112"/>
        <v>0.22859294609608471</v>
      </c>
      <c r="AD403">
        <f t="shared" si="113"/>
        <v>0.14879373724237066</v>
      </c>
      <c r="AE403">
        <f t="shared" si="114"/>
        <v>-2.7838780191110746E-2</v>
      </c>
      <c r="AF403">
        <f t="shared" si="115"/>
        <v>0.33243084636140363</v>
      </c>
      <c r="AG403">
        <f t="shared" si="116"/>
        <v>-7.1862615587844125E-2</v>
      </c>
      <c r="AH403">
        <f t="shared" si="117"/>
        <v>0.56450541936280429</v>
      </c>
      <c r="AI403">
        <f t="shared" si="118"/>
        <v>0.1809408447813845</v>
      </c>
      <c r="AJ403">
        <f t="shared" si="119"/>
        <v>0.27721361866739236</v>
      </c>
      <c r="AK403">
        <f t="shared" si="120"/>
        <v>4.9948691840725923E-2</v>
      </c>
      <c r="AL403">
        <f t="shared" si="121"/>
        <v>4.5588440948220343E-2</v>
      </c>
      <c r="AM403">
        <f t="shared" si="122"/>
        <v>-5.3226646077871864E-3</v>
      </c>
    </row>
    <row r="404" spans="1:39" x14ac:dyDescent="0.2">
      <c r="A404" s="46">
        <v>42569</v>
      </c>
      <c r="B404">
        <v>2.3884299454340001E-2</v>
      </c>
      <c r="C404">
        <v>-3.42801458863695E-3</v>
      </c>
      <c r="D404">
        <v>4.8416716569861197E-3</v>
      </c>
      <c r="E404">
        <v>1.06294672673461E-2</v>
      </c>
      <c r="F404">
        <v>1.6117055346864799E-3</v>
      </c>
      <c r="G404">
        <v>8.5663668106317203E-4</v>
      </c>
      <c r="H404">
        <v>1.1382972760567401E-3</v>
      </c>
      <c r="I404">
        <v>-1.5984542454227E-3</v>
      </c>
      <c r="J404">
        <v>4.1104754298688598E-3</v>
      </c>
      <c r="K404">
        <v>-5.2626833909874505E-4</v>
      </c>
      <c r="L404">
        <v>2.2772559066324099E-3</v>
      </c>
      <c r="M404" cm="1">
        <f t="array" ref="M404">SUMPRODUCT(B404:K404,TRANSPOSE(Weight_1))</f>
        <v>1.999712290264472E-3</v>
      </c>
      <c r="N404" cm="1">
        <f t="array" ref="N404">SUMPRODUCT(B404:K404,TRANSPOSE(Weight_2))</f>
        <v>5.8668778942816534E-3</v>
      </c>
      <c r="O404">
        <f>SUMPRODUCT(B404:K404,Equally_Weight)</f>
        <v>4.1519816127189085E-3</v>
      </c>
      <c r="P404">
        <v>2.38229E-3</v>
      </c>
      <c r="Q404">
        <v>2.3483848694600901E-3</v>
      </c>
      <c r="R404">
        <v>1.9758081113980799E-3</v>
      </c>
      <c r="V404" s="46">
        <v>42569</v>
      </c>
      <c r="W404">
        <f t="shared" si="106"/>
        <v>0.41936465971571235</v>
      </c>
      <c r="X404">
        <f t="shared" si="107"/>
        <v>7.2905182737539542E-2</v>
      </c>
      <c r="Y404">
        <f t="shared" si="108"/>
        <v>0.21027881649356761</v>
      </c>
      <c r="Z404">
        <f t="shared" si="109"/>
        <v>-6.9547267087329057E-2</v>
      </c>
      <c r="AA404">
        <f t="shared" si="110"/>
        <v>0.29565622398068858</v>
      </c>
      <c r="AB404">
        <f t="shared" si="111"/>
        <v>1.3717415590406219</v>
      </c>
      <c r="AC404">
        <f t="shared" si="112"/>
        <v>0.22999145010000843</v>
      </c>
      <c r="AD404">
        <f t="shared" si="113"/>
        <v>0.14695744301596059</v>
      </c>
      <c r="AE404">
        <f t="shared" si="114"/>
        <v>-2.3842735383214908E-2</v>
      </c>
      <c r="AF404">
        <f t="shared" si="115"/>
        <v>0.33172963019292512</v>
      </c>
      <c r="AG404">
        <f t="shared" si="116"/>
        <v>-6.9749009247025207E-2</v>
      </c>
      <c r="AH404">
        <f t="shared" si="117"/>
        <v>0.56763398007808941</v>
      </c>
      <c r="AI404">
        <f t="shared" si="118"/>
        <v>0.1878692805180866</v>
      </c>
      <c r="AJ404">
        <f t="shared" si="119"/>
        <v>0.28251658612761354</v>
      </c>
      <c r="AK404">
        <f t="shared" si="120"/>
        <v>5.2449974109811004E-2</v>
      </c>
      <c r="AL404">
        <f t="shared" si="121"/>
        <v>4.8043885022625465E-2</v>
      </c>
      <c r="AM404">
        <f t="shared" si="122"/>
        <v>-3.3573730602953766E-3</v>
      </c>
    </row>
    <row r="405" spans="1:39" x14ac:dyDescent="0.2">
      <c r="A405" s="46">
        <v>42570</v>
      </c>
      <c r="B405">
        <v>2.7875854234893301E-4</v>
      </c>
      <c r="C405">
        <v>-1.5634070600036799E-3</v>
      </c>
      <c r="D405">
        <v>-1.61230397601889E-2</v>
      </c>
      <c r="E405">
        <v>4.00642855232336E-4</v>
      </c>
      <c r="F405">
        <v>-4.11234027680751E-3</v>
      </c>
      <c r="G405">
        <v>5.2712443710580797E-3</v>
      </c>
      <c r="H405">
        <v>1.7135146583014699E-2</v>
      </c>
      <c r="I405">
        <v>7.17851424265614E-4</v>
      </c>
      <c r="J405">
        <v>2.3878749214520899E-3</v>
      </c>
      <c r="K405">
        <v>-6.4507219894659401E-3</v>
      </c>
      <c r="L405">
        <v>-1.7040613462084801E-3</v>
      </c>
      <c r="M405" cm="1">
        <f t="array" ref="M405">SUMPRODUCT(B405:K405,TRANSPOSE(Weight_1))</f>
        <v>-2.0711351133371235E-3</v>
      </c>
      <c r="N405" cm="1">
        <f t="array" ref="N405">SUMPRODUCT(B405:K405,TRANSPOSE(Weight_2))</f>
        <v>3.445535201716983E-3</v>
      </c>
      <c r="O405">
        <f>SUMPRODUCT(B405:K405,Equally_Weight)</f>
        <v>-2.057990389094282E-4</v>
      </c>
      <c r="P405">
        <v>-1.4352E-3</v>
      </c>
      <c r="Q405">
        <v>-1.5424818640060701E-3</v>
      </c>
      <c r="R405">
        <v>-3.05763734425712E-3</v>
      </c>
      <c r="V405" s="46">
        <v>42570</v>
      </c>
      <c r="W405">
        <f t="shared" si="106"/>
        <v>0.41976031973931627</v>
      </c>
      <c r="X405">
        <f t="shared" si="107"/>
        <v>7.1227795200133226E-2</v>
      </c>
      <c r="Y405">
        <f t="shared" si="108"/>
        <v>0.19076544301432752</v>
      </c>
      <c r="Z405">
        <f t="shared" si="109"/>
        <v>-6.917448784775615E-2</v>
      </c>
      <c r="AA405">
        <f t="shared" si="110"/>
        <v>0.29032804470591644</v>
      </c>
      <c r="AB405">
        <f t="shared" si="111"/>
        <v>1.3842435883833195</v>
      </c>
      <c r="AC405">
        <f t="shared" si="112"/>
        <v>0.25106753389332703</v>
      </c>
      <c r="AD405">
        <f t="shared" si="113"/>
        <v>0.14778078805000172</v>
      </c>
      <c r="AE405">
        <f t="shared" si="114"/>
        <v>-2.1511793931643264E-2</v>
      </c>
      <c r="AF405">
        <f t="shared" si="115"/>
        <v>0.32313901258341637</v>
      </c>
      <c r="AG405">
        <f t="shared" si="116"/>
        <v>-7.1334214002639507E-2</v>
      </c>
      <c r="AH405">
        <f t="shared" si="117"/>
        <v>0.56438719829708917</v>
      </c>
      <c r="AI405">
        <f t="shared" si="118"/>
        <v>0.19196212593914996</v>
      </c>
      <c r="AJ405">
        <f t="shared" si="119"/>
        <v>0.28225264544680306</v>
      </c>
      <c r="AK405">
        <f t="shared" si="120"/>
        <v>5.0939497906968612E-2</v>
      </c>
      <c r="AL405">
        <f t="shared" si="121"/>
        <v>4.6427296337295587E-2</v>
      </c>
      <c r="AM405">
        <f t="shared" si="122"/>
        <v>-6.4047447753047271E-3</v>
      </c>
    </row>
    <row r="406" spans="1:39" x14ac:dyDescent="0.2">
      <c r="A406" s="46">
        <v>42571</v>
      </c>
      <c r="B406">
        <v>4.8712441779801196E-3</v>
      </c>
      <c r="C406">
        <v>1.09607152511181E-3</v>
      </c>
      <c r="D406">
        <v>5.3117174011287203E-2</v>
      </c>
      <c r="E406">
        <v>9.0139109148767895E-4</v>
      </c>
      <c r="F406">
        <v>-1.4363109132646799E-3</v>
      </c>
      <c r="G406">
        <v>7.7977679585190503E-3</v>
      </c>
      <c r="H406">
        <v>-8.7843227155248705E-4</v>
      </c>
      <c r="I406">
        <v>9.9288051463819406E-4</v>
      </c>
      <c r="J406">
        <v>-5.1048190127089797E-3</v>
      </c>
      <c r="K406">
        <v>3.3128194066920301E-3</v>
      </c>
      <c r="L406">
        <v>5.4054054054055696E-3</v>
      </c>
      <c r="M406" cm="1">
        <f t="array" ref="M406">SUMPRODUCT(B406:K406,TRANSPOSE(Weight_1))</f>
        <v>1.2972949287308806E-2</v>
      </c>
      <c r="N406" cm="1">
        <f t="array" ref="N406">SUMPRODUCT(B406:K406,TRANSPOSE(Weight_2))</f>
        <v>-1.2063036957319774E-3</v>
      </c>
      <c r="O406">
        <f>SUMPRODUCT(B406:K406,Equally_Weight)</f>
        <v>6.4669786488189942E-3</v>
      </c>
      <c r="P406">
        <v>4.2703000000000003E-3</v>
      </c>
      <c r="Q406">
        <v>4.5177738452504201E-3</v>
      </c>
      <c r="R406">
        <v>5.0626353960627696E-3</v>
      </c>
      <c r="V406" s="46">
        <v>42571</v>
      </c>
      <c r="W406">
        <f t="shared" si="106"/>
        <v>0.42667631893097369</v>
      </c>
      <c r="X406">
        <f t="shared" si="107"/>
        <v>7.2401937483360435E-2</v>
      </c>
      <c r="Y406">
        <f t="shared" si="108"/>
        <v>0.25401553825754708</v>
      </c>
      <c r="Z406">
        <f t="shared" si="109"/>
        <v>-6.8335450023372712E-2</v>
      </c>
      <c r="AA406">
        <f t="shared" si="110"/>
        <v>0.28847473245361388</v>
      </c>
      <c r="AB406">
        <f t="shared" si="111"/>
        <v>1.4028353666421194</v>
      </c>
      <c r="AC406">
        <f t="shared" si="112"/>
        <v>0.24996855579766364</v>
      </c>
      <c r="AD406">
        <f t="shared" si="113"/>
        <v>0.14892039722953254</v>
      </c>
      <c r="AE406">
        <f t="shared" si="114"/>
        <v>-2.650679912969256E-2</v>
      </c>
      <c r="AF406">
        <f t="shared" si="115"/>
        <v>0.32752233318205404</v>
      </c>
      <c r="AG406">
        <f t="shared" si="116"/>
        <v>-6.6314398943194131E-2</v>
      </c>
      <c r="AH406">
        <f t="shared" si="117"/>
        <v>0.5846819140863122</v>
      </c>
      <c r="AI406">
        <f t="shared" si="118"/>
        <v>0.19052425762145697</v>
      </c>
      <c r="AJ406">
        <f t="shared" si="119"/>
        <v>0.29054494592729907</v>
      </c>
      <c r="AK406">
        <f t="shared" si="120"/>
        <v>5.5427324844880665E-2</v>
      </c>
      <c r="AL406">
        <f t="shared" si="121"/>
        <v>5.1154818207644448E-2</v>
      </c>
      <c r="AM406">
        <f t="shared" si="122"/>
        <v>-1.3745342668441962E-3</v>
      </c>
    </row>
    <row r="407" spans="1:39" x14ac:dyDescent="0.2">
      <c r="A407" s="46">
        <v>42572</v>
      </c>
      <c r="B407">
        <v>-3.52676584382183E-3</v>
      </c>
      <c r="C407">
        <v>-3.7541540095315999E-3</v>
      </c>
      <c r="D407">
        <v>-1.9673064135398099E-3</v>
      </c>
      <c r="E407">
        <v>-5.3022442081502802E-3</v>
      </c>
      <c r="F407">
        <v>-4.49483446729948E-3</v>
      </c>
      <c r="G407">
        <v>-1.7298424046864301E-3</v>
      </c>
      <c r="H407" s="1">
        <v>7.9852658433354694E-5</v>
      </c>
      <c r="I407">
        <v>-6.3938796831882697E-3</v>
      </c>
      <c r="J407">
        <v>-1.2451201260371501E-2</v>
      </c>
      <c r="K407">
        <v>-2.90569168219512E-3</v>
      </c>
      <c r="L407">
        <v>-3.1126202603284298E-3</v>
      </c>
      <c r="M407" cm="1">
        <f t="array" ref="M407">SUMPRODUCT(B407:K407,TRANSPOSE(Weight_1))</f>
        <v>-2.925104583241312E-3</v>
      </c>
      <c r="N407" cm="1">
        <f t="array" ref="N407">SUMPRODUCT(B407:K407,TRANSPOSE(Weight_2))</f>
        <v>-5.8340801700863462E-3</v>
      </c>
      <c r="O407">
        <f>SUMPRODUCT(B407:K407,Equally_Weight)</f>
        <v>-4.2446067314350971E-3</v>
      </c>
      <c r="P407">
        <v>-3.6124999999999998E-3</v>
      </c>
      <c r="Q407">
        <v>-3.57470526136005E-3</v>
      </c>
      <c r="R407">
        <v>-1.1245695007379101E-3</v>
      </c>
      <c r="V407" s="46">
        <v>42572</v>
      </c>
      <c r="W407">
        <f t="shared" si="106"/>
        <v>0.42164476561917841</v>
      </c>
      <c r="X407">
        <f t="shared" si="107"/>
        <v>6.8375975449927795E-2</v>
      </c>
      <c r="Y407">
        <f t="shared" si="108"/>
        <v>0.25154850544645435</v>
      </c>
      <c r="Z407">
        <f t="shared" si="109"/>
        <v>-7.3275362987425208E-2</v>
      </c>
      <c r="AA407">
        <f t="shared" si="110"/>
        <v>0.28268325181593701</v>
      </c>
      <c r="AB407">
        <f t="shared" si="111"/>
        <v>1.3986788401334214</v>
      </c>
      <c r="AC407">
        <f t="shared" si="112"/>
        <v>0.25006836910980224</v>
      </c>
      <c r="AD407">
        <f t="shared" si="113"/>
        <v>0.14157433844408596</v>
      </c>
      <c r="AE407">
        <f t="shared" si="114"/>
        <v>-3.8627958899332016E-2</v>
      </c>
      <c r="AF407">
        <f t="shared" si="115"/>
        <v>0.32366496258059874</v>
      </c>
      <c r="AG407">
        <f t="shared" si="116"/>
        <v>-6.9220607661820477E-2</v>
      </c>
      <c r="AH407">
        <f t="shared" si="117"/>
        <v>0.58004655375643854</v>
      </c>
      <c r="AI407">
        <f t="shared" si="118"/>
        <v>0.18357864365806087</v>
      </c>
      <c r="AJ407">
        <f t="shared" si="119"/>
        <v>0.28506709016259646</v>
      </c>
      <c r="AK407">
        <f t="shared" si="120"/>
        <v>5.1614593633878547E-2</v>
      </c>
      <c r="AL407">
        <f t="shared" si="121"/>
        <v>4.7397249548493559E-2</v>
      </c>
      <c r="AM407">
        <f t="shared" si="122"/>
        <v>-2.4975580082678972E-3</v>
      </c>
    </row>
    <row r="408" spans="1:39" x14ac:dyDescent="0.2">
      <c r="A408" s="46">
        <v>42573</v>
      </c>
      <c r="B408">
        <v>6.4554503860074696E-3</v>
      </c>
      <c r="C408">
        <v>5.4955969551826397E-3</v>
      </c>
      <c r="D408">
        <v>1.3799324481938101E-2</v>
      </c>
      <c r="E408">
        <v>-7.7438716558134698E-3</v>
      </c>
      <c r="F408">
        <v>1.3184107397911E-2</v>
      </c>
      <c r="G408">
        <v>5.77613314901137E-4</v>
      </c>
      <c r="H408">
        <v>-9.58774353374103E-4</v>
      </c>
      <c r="I408">
        <v>9.98568245684339E-4</v>
      </c>
      <c r="J408">
        <v>1.7319015547578799E-3</v>
      </c>
      <c r="K408">
        <v>2.3841769296635202E-3</v>
      </c>
      <c r="L408">
        <v>4.5415838773772404E-3</v>
      </c>
      <c r="M408" cm="1">
        <f t="array" ref="M408">SUMPRODUCT(B408:K408,TRANSPOSE(Weight_1))</f>
        <v>5.6658763443310127E-3</v>
      </c>
      <c r="N408" cm="1">
        <f t="array" ref="N408">SUMPRODUCT(B408:K408,TRANSPOSE(Weight_2))</f>
        <v>4.0103361052108875E-3</v>
      </c>
      <c r="O408">
        <f>SUMPRODUCT(B408:K408,Equally_Weight)</f>
        <v>3.592409325685852E-3</v>
      </c>
      <c r="P408">
        <v>4.5539600000000001E-3</v>
      </c>
      <c r="Q408">
        <v>4.7388673382955304E-3</v>
      </c>
      <c r="R408">
        <v>9.2060513662484101E-4</v>
      </c>
      <c r="V408" s="46">
        <v>42573</v>
      </c>
      <c r="W408">
        <f t="shared" si="106"/>
        <v>0.43082212287016031</v>
      </c>
      <c r="X408">
        <f t="shared" si="107"/>
        <v>7.4247339207600627E-2</v>
      </c>
      <c r="Y408">
        <f t="shared" si="108"/>
        <v>0.26881902937799462</v>
      </c>
      <c r="Z408">
        <f t="shared" si="109"/>
        <v>-8.0451799636730881E-2</v>
      </c>
      <c r="AA408">
        <f t="shared" si="110"/>
        <v>0.29959428556538015</v>
      </c>
      <c r="AB408">
        <f t="shared" si="111"/>
        <v>1.400064348969654</v>
      </c>
      <c r="AC408">
        <f t="shared" si="112"/>
        <v>0.24886983561753562</v>
      </c>
      <c r="AD408">
        <f t="shared" si="113"/>
        <v>0.14271427832854422</v>
      </c>
      <c r="AE408">
        <f t="shared" si="114"/>
        <v>-3.6962957166648991E-2</v>
      </c>
      <c r="AF408">
        <f t="shared" si="115"/>
        <v>0.32682081404698726</v>
      </c>
      <c r="AG408">
        <f t="shared" si="116"/>
        <v>-6.4993394980182417E-2</v>
      </c>
      <c r="AH408">
        <f t="shared" si="117"/>
        <v>0.58899890214830863</v>
      </c>
      <c r="AI408">
        <f t="shared" si="118"/>
        <v>0.18832519182607932</v>
      </c>
      <c r="AJ408">
        <f t="shared" si="119"/>
        <v>0.28968357716142856</v>
      </c>
      <c r="AK408">
        <f t="shared" si="120"/>
        <v>5.6403604428703513E-2</v>
      </c>
      <c r="AL408">
        <f t="shared" si="121"/>
        <v>5.2360726164599525E-2</v>
      </c>
      <c r="AM408">
        <f t="shared" si="122"/>
        <v>-1.5792521363744427E-3</v>
      </c>
    </row>
    <row r="409" spans="1:39" x14ac:dyDescent="0.2">
      <c r="A409" s="46">
        <v>42576</v>
      </c>
      <c r="B409">
        <v>-2.3179982321606101E-3</v>
      </c>
      <c r="C409">
        <v>-2.654579333213E-3</v>
      </c>
      <c r="D409">
        <v>2.8281506491500902E-3</v>
      </c>
      <c r="E409">
        <v>-1.33794842627041E-2</v>
      </c>
      <c r="F409">
        <v>-4.0996324252112696E-3</v>
      </c>
      <c r="G409">
        <v>-7.0483045179585702E-3</v>
      </c>
      <c r="H409">
        <v>-1.1196091446128401E-3</v>
      </c>
      <c r="I409">
        <v>-4.48892975687831E-3</v>
      </c>
      <c r="J409">
        <v>-3.1812357845814E-3</v>
      </c>
      <c r="K409">
        <v>-1.58536631312367E-3</v>
      </c>
      <c r="L409">
        <v>-1.13026278609773E-3</v>
      </c>
      <c r="M409" cm="1">
        <f t="array" ref="M409">SUMPRODUCT(B409:K409,TRANSPOSE(Weight_1))</f>
        <v>-4.4954038688189962E-3</v>
      </c>
      <c r="N409" cm="1">
        <f t="array" ref="N409">SUMPRODUCT(B409:K409,TRANSPOSE(Weight_2))</f>
        <v>-3.0314817235525884E-3</v>
      </c>
      <c r="O409">
        <f>SUMPRODUCT(B409:K409,Equally_Weight)</f>
        <v>-3.7046989121293679E-3</v>
      </c>
      <c r="P409">
        <v>-3.0114999999999999E-3</v>
      </c>
      <c r="Q409">
        <v>-2.9810824420832801E-3</v>
      </c>
      <c r="R409">
        <v>-1.77507513313057E-3</v>
      </c>
      <c r="V409" s="46">
        <v>42576</v>
      </c>
      <c r="W409">
        <f t="shared" si="106"/>
        <v>0.42750547971881092</v>
      </c>
      <c r="X409">
        <f t="shared" si="107"/>
        <v>7.1395664422181149E-2</v>
      </c>
      <c r="Y409">
        <f t="shared" si="108"/>
        <v>0.27240744073958401</v>
      </c>
      <c r="Z409">
        <f t="shared" si="109"/>
        <v>-9.2754880312289067E-2</v>
      </c>
      <c r="AA409">
        <f t="shared" si="110"/>
        <v>0.29426642669265712</v>
      </c>
      <c r="AB409">
        <f t="shared" si="111"/>
        <v>1.3831479645754201</v>
      </c>
      <c r="AC409">
        <f t="shared" si="112"/>
        <v>0.24747158952914705</v>
      </c>
      <c r="AD409">
        <f t="shared" si="113"/>
        <v>0.13758471420094542</v>
      </c>
      <c r="AE409">
        <f t="shared" si="114"/>
        <v>-4.0026605069187871E-2</v>
      </c>
      <c r="AF409">
        <f t="shared" si="115"/>
        <v>0.32471731702484585</v>
      </c>
      <c r="AG409">
        <f t="shared" si="116"/>
        <v>-6.6050198150591877E-2</v>
      </c>
      <c r="AH409">
        <f t="shared" si="117"/>
        <v>0.581855710336042</v>
      </c>
      <c r="AI409">
        <f t="shared" si="118"/>
        <v>0.18472280572542132</v>
      </c>
      <c r="AJ409">
        <f t="shared" si="119"/>
        <v>0.28490568781612757</v>
      </c>
      <c r="AK409">
        <f t="shared" si="120"/>
        <v>5.3222244973966548E-2</v>
      </c>
      <c r="AL409">
        <f t="shared" si="121"/>
        <v>4.9223552081092192E-2</v>
      </c>
      <c r="AM409">
        <f t="shared" si="122"/>
        <v>-3.3515239783088457E-3</v>
      </c>
    </row>
    <row r="410" spans="1:39" x14ac:dyDescent="0.2">
      <c r="A410" s="46">
        <v>42577</v>
      </c>
      <c r="B410">
        <v>1.7161907205154301E-4</v>
      </c>
      <c r="C410">
        <v>4.0705042620616796E-3</v>
      </c>
      <c r="D410">
        <v>5.2885542433900301E-4</v>
      </c>
      <c r="E410">
        <v>-6.8830377028217199E-3</v>
      </c>
      <c r="F410">
        <v>-1.89726932046663E-2</v>
      </c>
      <c r="G410">
        <v>-5.43524097255521E-3</v>
      </c>
      <c r="H410">
        <v>2.0816342451817002E-3</v>
      </c>
      <c r="I410">
        <v>-1.09669576491804E-2</v>
      </c>
      <c r="J410">
        <v>1.3875187254688199E-3</v>
      </c>
      <c r="K410">
        <v>-6.6177448460961099E-3</v>
      </c>
      <c r="L410">
        <v>-8.4865629420083301E-4</v>
      </c>
      <c r="M410" cm="1">
        <f t="array" ref="M410">SUMPRODUCT(B410:K410,TRANSPOSE(Weight_1))</f>
        <v>-5.9186439815873291E-3</v>
      </c>
      <c r="N410" cm="1">
        <f t="array" ref="N410">SUMPRODUCT(B410:K410,TRANSPOSE(Weight_2))</f>
        <v>-3.6914581449849302E-3</v>
      </c>
      <c r="O410">
        <f>SUMPRODUCT(B410:K410,Equally_Weight)</f>
        <v>-4.0635542646217E-3</v>
      </c>
      <c r="P410">
        <v>3.2278E-4</v>
      </c>
      <c r="Q410">
        <v>7.9126616209168599E-4</v>
      </c>
      <c r="R410">
        <v>1.20309400565754E-3</v>
      </c>
      <c r="V410" s="46">
        <v>42577</v>
      </c>
      <c r="W410">
        <f t="shared" si="106"/>
        <v>0.42775046688458884</v>
      </c>
      <c r="X410">
        <f t="shared" si="107"/>
        <v>7.5756785040566044E-2</v>
      </c>
      <c r="Y410">
        <f t="shared" si="108"/>
        <v>0.27308036031658833</v>
      </c>
      <c r="Z410">
        <f t="shared" si="109"/>
        <v>-9.8999482676800588E-2</v>
      </c>
      <c r="AA410">
        <f t="shared" si="110"/>
        <v>0.26971070685391751</v>
      </c>
      <c r="AB410">
        <f t="shared" si="111"/>
        <v>1.3701949811146981</v>
      </c>
      <c r="AC410">
        <f t="shared" si="112"/>
        <v>0.25006836910980224</v>
      </c>
      <c r="AD410">
        <f t="shared" si="113"/>
        <v>0.12510887081794864</v>
      </c>
      <c r="AE410">
        <f t="shared" si="114"/>
        <v>-3.8694624007769463E-2</v>
      </c>
      <c r="AF410">
        <f t="shared" si="115"/>
        <v>0.3159506758275703</v>
      </c>
      <c r="AG410">
        <f t="shared" si="116"/>
        <v>-6.6842800528398971E-2</v>
      </c>
      <c r="AH410">
        <f t="shared" si="117"/>
        <v>0.57249326955632207</v>
      </c>
      <c r="AI410">
        <f t="shared" si="118"/>
        <v>0.18034945107467681</v>
      </c>
      <c r="AJ410">
        <f t="shared" si="119"/>
        <v>0.27968440382876558</v>
      </c>
      <c r="AK410">
        <f t="shared" si="120"/>
        <v>5.3562204050199291E-2</v>
      </c>
      <c r="AL410">
        <f t="shared" si="121"/>
        <v>5.0053767174323527E-2</v>
      </c>
      <c r="AM410">
        <f t="shared" si="122"/>
        <v>-2.152462171059466E-3</v>
      </c>
    </row>
    <row r="411" spans="1:39" x14ac:dyDescent="0.2">
      <c r="A411" s="46">
        <v>42578</v>
      </c>
      <c r="B411">
        <v>5.7017701443398102E-3</v>
      </c>
      <c r="C411">
        <v>3.11879511339352E-3</v>
      </c>
      <c r="D411">
        <v>-1.00422156326734E-2</v>
      </c>
      <c r="E411">
        <v>6.4963118850861007E-2</v>
      </c>
      <c r="F411">
        <v>9.3047954086440399E-3</v>
      </c>
      <c r="G411">
        <v>1.4681493974355499E-3</v>
      </c>
      <c r="H411">
        <v>-3.0363594936851901E-3</v>
      </c>
      <c r="I411">
        <v>3.4335117170889401E-3</v>
      </c>
      <c r="J411">
        <v>-1.0391707100590999E-3</v>
      </c>
      <c r="K411">
        <v>1.87853232050601E-2</v>
      </c>
      <c r="L411">
        <v>-8.4937712344279603E-4</v>
      </c>
      <c r="M411" cm="1">
        <f t="array" ref="M411">SUMPRODUCT(B411:K411,TRANSPOSE(Weight_1))</f>
        <v>6.4706828823009824E-3</v>
      </c>
      <c r="N411" cm="1">
        <f t="array" ref="N411">SUMPRODUCT(B411:K411,TRANSPOSE(Weight_2))</f>
        <v>4.9882267554308196E-3</v>
      </c>
      <c r="O411">
        <f>SUMPRODUCT(B411:K411,Equally_Weight)</f>
        <v>9.2657718000405294E-3</v>
      </c>
      <c r="P411">
        <v>-1.1984999999999999E-3</v>
      </c>
      <c r="Q411">
        <v>-1.54785945472724E-3</v>
      </c>
      <c r="R411">
        <v>2.1102116659532601E-4</v>
      </c>
      <c r="V411" s="46">
        <v>42578</v>
      </c>
      <c r="W411">
        <f t="shared" si="106"/>
        <v>0.43589117187023851</v>
      </c>
      <c r="X411">
        <f t="shared" si="107"/>
        <v>7.9111850044950582E-2</v>
      </c>
      <c r="Y411">
        <f t="shared" si="108"/>
        <v>0.26029581282056768</v>
      </c>
      <c r="Z411">
        <f t="shared" si="109"/>
        <v>-4.046767898524628E-2</v>
      </c>
      <c r="AA411">
        <f t="shared" si="110"/>
        <v>0.28152510520935792</v>
      </c>
      <c r="AB411">
        <f t="shared" si="111"/>
        <v>1.3736747814480266</v>
      </c>
      <c r="AC411">
        <f t="shared" si="112"/>
        <v>0.24627271214950008</v>
      </c>
      <c r="AD411">
        <f t="shared" si="113"/>
        <v>0.12897194530890288</v>
      </c>
      <c r="AE411">
        <f t="shared" si="114"/>
        <v>-3.9693584397922921E-2</v>
      </c>
      <c r="AF411">
        <f t="shared" si="115"/>
        <v>0.34067123459490856</v>
      </c>
      <c r="AG411">
        <f t="shared" si="116"/>
        <v>-6.7635402906206066E-2</v>
      </c>
      <c r="AH411">
        <f t="shared" si="117"/>
        <v>0.58266837483817358</v>
      </c>
      <c r="AI411">
        <f t="shared" si="118"/>
        <v>0.18623730178728559</v>
      </c>
      <c r="AJ411">
        <f t="shared" si="119"/>
        <v>0.29154166749071386</v>
      </c>
      <c r="AK411">
        <f t="shared" si="120"/>
        <v>5.2299509748645168E-2</v>
      </c>
      <c r="AL411">
        <f t="shared" si="121"/>
        <v>4.8428431522830717E-2</v>
      </c>
      <c r="AM411">
        <f t="shared" si="122"/>
        <v>-1.9418952195425776E-3</v>
      </c>
    </row>
    <row r="412" spans="1:39" x14ac:dyDescent="0.2">
      <c r="A412" s="46">
        <v>42579</v>
      </c>
      <c r="B412">
        <v>5.0790140046759096E-3</v>
      </c>
      <c r="C412">
        <v>-3.57524830370825E-3</v>
      </c>
      <c r="D412">
        <v>3.5605633935054099E-4</v>
      </c>
      <c r="E412">
        <v>1.3501693770928899E-2</v>
      </c>
      <c r="F412">
        <v>-8.3152057691739893E-3</v>
      </c>
      <c r="G412">
        <v>2.1637914956757799E-2</v>
      </c>
      <c r="H412">
        <v>-2.4844979290906599E-3</v>
      </c>
      <c r="I412">
        <v>-1.62690948516941E-3</v>
      </c>
      <c r="J412">
        <v>1.59508789544915E-3</v>
      </c>
      <c r="K412">
        <v>-2.36693912098483E-2</v>
      </c>
      <c r="L412">
        <v>8.5009917823741701E-4</v>
      </c>
      <c r="M412" cm="1">
        <f t="array" ref="M412">SUMPRODUCT(B412:K412,TRANSPOSE(Weight_1))</f>
        <v>7.2620711581387991E-3</v>
      </c>
      <c r="N412" cm="1">
        <f t="array" ref="N412">SUMPRODUCT(B412:K412,TRANSPOSE(Weight_2))</f>
        <v>-1.8929874403515936E-3</v>
      </c>
      <c r="O412">
        <f>SUMPRODUCT(B412:K412,Equally_Weight)</f>
        <v>2.4985142701716917E-4</v>
      </c>
      <c r="P412">
        <v>1.6062100000000001E-3</v>
      </c>
      <c r="Q412">
        <v>1.93362689598197E-3</v>
      </c>
      <c r="R412">
        <v>7.2669733641994496E-4</v>
      </c>
      <c r="V412" s="46">
        <v>42579</v>
      </c>
      <c r="W412">
        <f t="shared" si="106"/>
        <v>0.44318408324135805</v>
      </c>
      <c r="X412">
        <f t="shared" si="107"/>
        <v>7.5253757233565866E-2</v>
      </c>
      <c r="Y412">
        <f t="shared" si="108"/>
        <v>0.26074454913417933</v>
      </c>
      <c r="Z412">
        <f t="shared" si="109"/>
        <v>-2.7512367423596418E-2</v>
      </c>
      <c r="AA412">
        <f t="shared" si="110"/>
        <v>0.27086896026117979</v>
      </c>
      <c r="AB412">
        <f t="shared" si="111"/>
        <v>1.4250361545039998</v>
      </c>
      <c r="AC412">
        <f t="shared" si="112"/>
        <v>0.2431763501770825</v>
      </c>
      <c r="AD412">
        <f t="shared" si="113"/>
        <v>0.12713521014258955</v>
      </c>
      <c r="AE412">
        <f t="shared" si="114"/>
        <v>-3.8161811258473843E-2</v>
      </c>
      <c r="AF412">
        <f t="shared" si="115"/>
        <v>0.30893836265949126</v>
      </c>
      <c r="AG412">
        <f t="shared" si="116"/>
        <v>-6.6842800528398971E-2</v>
      </c>
      <c r="AH412">
        <f t="shared" si="117"/>
        <v>0.59416182519598437</v>
      </c>
      <c r="AI412">
        <f t="shared" si="118"/>
        <v>0.18399176947372564</v>
      </c>
      <c r="AJ412">
        <f t="shared" si="119"/>
        <v>0.29186436101938873</v>
      </c>
      <c r="AK412">
        <f t="shared" si="120"/>
        <v>5.3989723744198637E-2</v>
      </c>
      <c r="AL412">
        <f t="shared" si="121"/>
        <v>5.0455700936535397E-2</v>
      </c>
      <c r="AM412">
        <f t="shared" si="122"/>
        <v>-1.2166090532063079E-3</v>
      </c>
    </row>
    <row r="413" spans="1:39" x14ac:dyDescent="0.2">
      <c r="A413" s="46">
        <v>42580</v>
      </c>
      <c r="B413">
        <v>3.3296771004125598E-2</v>
      </c>
      <c r="C413">
        <v>-2.02815171925752E-3</v>
      </c>
      <c r="D413">
        <v>8.3612660593621602E-3</v>
      </c>
      <c r="E413">
        <v>-1.2457101179655899E-3</v>
      </c>
      <c r="F413">
        <v>1.0025508750575301E-2</v>
      </c>
      <c r="G413">
        <v>8.2380148120611008E-3</v>
      </c>
      <c r="H413">
        <v>6.1867435006239804E-3</v>
      </c>
      <c r="I413">
        <v>2.1349963158354599E-3</v>
      </c>
      <c r="J413">
        <v>-1.0385950587599099E-3</v>
      </c>
      <c r="K413">
        <v>2.0090709088615901E-3</v>
      </c>
      <c r="L413">
        <v>3.1143827859569902E-3</v>
      </c>
      <c r="M413" cm="1">
        <f t="array" ref="M413">SUMPRODUCT(B413:K413,TRANSPOSE(Weight_1))</f>
        <v>6.4220868857974671E-3</v>
      </c>
      <c r="N413" cm="1">
        <f t="array" ref="N413">SUMPRODUCT(B413:K413,TRANSPOSE(Weight_2))</f>
        <v>8.303601859192147E-3</v>
      </c>
      <c r="O413">
        <f>SUMPRODUCT(B413:K413,Equally_Weight)</f>
        <v>6.5939914455462175E-3</v>
      </c>
      <c r="P413">
        <v>1.63131E-3</v>
      </c>
      <c r="Q413">
        <v>1.9299967454280401E-3</v>
      </c>
      <c r="R413">
        <v>8.3158135149539094E-3</v>
      </c>
      <c r="V413" s="46">
        <v>42580</v>
      </c>
      <c r="W413">
        <f t="shared" si="106"/>
        <v>0.49123745317784451</v>
      </c>
      <c r="X413">
        <f t="shared" si="107"/>
        <v>7.3072979477194488E-2</v>
      </c>
      <c r="Y413">
        <f t="shared" si="108"/>
        <v>0.27128596974238084</v>
      </c>
      <c r="Z413">
        <f t="shared" si="109"/>
        <v>-2.872380510709327E-2</v>
      </c>
      <c r="AA413">
        <f t="shared" si="110"/>
        <v>0.28361006814311285</v>
      </c>
      <c r="AB413">
        <f t="shared" si="111"/>
        <v>1.4450136382645873</v>
      </c>
      <c r="AC413">
        <f t="shared" si="112"/>
        <v>0.25086756338166993</v>
      </c>
      <c r="AD413">
        <f t="shared" si="113"/>
        <v>0.12954163966369237</v>
      </c>
      <c r="AE413">
        <f t="shared" si="114"/>
        <v>-3.9160771648627413E-2</v>
      </c>
      <c r="AF413">
        <f t="shared" si="115"/>
        <v>0.31156811264540329</v>
      </c>
      <c r="AG413">
        <f t="shared" si="116"/>
        <v>-6.3936591809772736E-2</v>
      </c>
      <c r="AH413">
        <f t="shared" si="117"/>
        <v>0.6043996709474142</v>
      </c>
      <c r="AI413">
        <f t="shared" si="118"/>
        <v>0.19382316573199598</v>
      </c>
      <c r="AJ413">
        <f t="shared" si="119"/>
        <v>0.3003829035647565</v>
      </c>
      <c r="AK413">
        <f t="shared" si="120"/>
        <v>5.570910772043991E-2</v>
      </c>
      <c r="AL413">
        <f t="shared" si="121"/>
        <v>5.2483077020559321E-2</v>
      </c>
      <c r="AM413">
        <f t="shared" si="122"/>
        <v>7.0890873677404986E-3</v>
      </c>
    </row>
    <row r="414" spans="1:39" x14ac:dyDescent="0.2">
      <c r="A414" s="46">
        <v>42583</v>
      </c>
      <c r="B414">
        <v>1.21312902925998E-2</v>
      </c>
      <c r="C414">
        <v>-2.6574844767863698E-3</v>
      </c>
      <c r="D414">
        <v>-1.7641641254388901E-3</v>
      </c>
      <c r="E414">
        <v>1.7656447008863499E-2</v>
      </c>
      <c r="F414">
        <v>-1.6423013918925301E-2</v>
      </c>
      <c r="G414">
        <v>1.1768417264549301E-2</v>
      </c>
      <c r="H414">
        <v>1.35755049834251E-3</v>
      </c>
      <c r="I414">
        <v>-3.92517687694105E-4</v>
      </c>
      <c r="J414">
        <v>-2.35677262501188E-3</v>
      </c>
      <c r="K414">
        <v>1.8446854242871201E-2</v>
      </c>
      <c r="L414">
        <v>2.8224668360143901E-4</v>
      </c>
      <c r="M414" cm="1">
        <f t="array" ref="M414">SUMPRODUCT(B414:K414,TRANSPOSE(Weight_1))</f>
        <v>1.8869501092227681E-3</v>
      </c>
      <c r="N414" cm="1">
        <f t="array" ref="N414">SUMPRODUCT(B414:K414,TRANSPOSE(Weight_2))</f>
        <v>-5.3712662437732195E-4</v>
      </c>
      <c r="O414">
        <f>SUMPRODUCT(B414:K414,Equally_Weight)</f>
        <v>3.7766606473369764E-3</v>
      </c>
      <c r="P414">
        <v>-1.2698E-3</v>
      </c>
      <c r="Q414">
        <v>-1.46959097026555E-3</v>
      </c>
      <c r="R414">
        <v>-2.3928585948343999E-3</v>
      </c>
      <c r="V414" s="46">
        <v>42583</v>
      </c>
      <c r="W414">
        <f t="shared" si="106"/>
        <v>0.50932808761754211</v>
      </c>
      <c r="X414">
        <f t="shared" si="107"/>
        <v>7.0221304691775011E-2</v>
      </c>
      <c r="Y414">
        <f t="shared" si="108"/>
        <v>0.26904321264138753</v>
      </c>
      <c r="Z414">
        <f t="shared" si="109"/>
        <v>-1.1574518440995996E-2</v>
      </c>
      <c r="AA414">
        <f t="shared" si="110"/>
        <v>0.26252932212752578</v>
      </c>
      <c r="AB414">
        <f t="shared" si="111"/>
        <v>1.4737875789771988</v>
      </c>
      <c r="AC414">
        <f t="shared" si="112"/>
        <v>0.25256567926569917</v>
      </c>
      <c r="AD414">
        <f t="shared" si="113"/>
        <v>0.12909827459113732</v>
      </c>
      <c r="AE414">
        <f t="shared" si="114"/>
        <v>-4.1425251239043503E-2</v>
      </c>
      <c r="AF414">
        <f t="shared" si="115"/>
        <v>0.33576241844897092</v>
      </c>
      <c r="AG414">
        <f t="shared" si="116"/>
        <v>-6.3672391017170371E-2</v>
      </c>
      <c r="AH414">
        <f t="shared" si="117"/>
        <v>0.60742709308174536</v>
      </c>
      <c r="AI414">
        <f t="shared" si="118"/>
        <v>0.19318193152488283</v>
      </c>
      <c r="AJ414">
        <f t="shared" si="119"/>
        <v>0.3052940085031195</v>
      </c>
      <c r="AK414">
        <f t="shared" si="120"/>
        <v>5.4368568295456443E-2</v>
      </c>
      <c r="AL414">
        <f t="shared" si="121"/>
        <v>5.0936357394212539E-2</v>
      </c>
      <c r="AM414">
        <f t="shared" si="122"/>
        <v>4.6792655892686774E-3</v>
      </c>
    </row>
    <row r="415" spans="1:39" x14ac:dyDescent="0.2">
      <c r="A415" s="46">
        <v>42584</v>
      </c>
      <c r="B415">
        <v>-1.0238061798876199E-3</v>
      </c>
      <c r="C415">
        <v>-2.3511270611643498E-3</v>
      </c>
      <c r="D415">
        <v>0</v>
      </c>
      <c r="E415">
        <v>-1.48042844168542E-2</v>
      </c>
      <c r="F415">
        <v>-9.1744943052237595E-3</v>
      </c>
      <c r="G415">
        <v>-9.3260390700052806E-3</v>
      </c>
      <c r="H415">
        <v>-4.3860157876526298E-3</v>
      </c>
      <c r="I415">
        <v>3.92671818328249E-4</v>
      </c>
      <c r="J415">
        <v>-4.3076158461573498E-3</v>
      </c>
      <c r="K415">
        <v>-1.49627699881808E-2</v>
      </c>
      <c r="L415">
        <v>-7.9006772009029193E-3</v>
      </c>
      <c r="M415" cm="1">
        <f t="array" ref="M415">SUMPRODUCT(B415:K415,TRANSPOSE(Weight_1))</f>
        <v>-7.0290656665856731E-3</v>
      </c>
      <c r="N415" cm="1">
        <f t="array" ref="N415">SUMPRODUCT(B415:K415,TRANSPOSE(Weight_2))</f>
        <v>-5.7914412414129778E-3</v>
      </c>
      <c r="O415">
        <f>SUMPRODUCT(B415:K415,Equally_Weight)</f>
        <v>-5.994348083679775E-3</v>
      </c>
      <c r="P415">
        <v>-6.3616000000000002E-3</v>
      </c>
      <c r="Q415">
        <v>-6.8514709063192099E-3</v>
      </c>
      <c r="R415">
        <v>-6.4913516566046303E-3</v>
      </c>
      <c r="V415" s="46">
        <v>42584</v>
      </c>
      <c r="W415">
        <f t="shared" si="106"/>
        <v>0.50778282819396137</v>
      </c>
      <c r="X415">
        <f t="shared" si="107"/>
        <v>6.7705078420879472E-2</v>
      </c>
      <c r="Y415">
        <f t="shared" si="108"/>
        <v>0.26904321264138753</v>
      </c>
      <c r="Z415">
        <f t="shared" si="109"/>
        <v>-2.6207450394861609E-2</v>
      </c>
      <c r="AA415">
        <f t="shared" si="110"/>
        <v>0.25094625405148885</v>
      </c>
      <c r="AB415">
        <f t="shared" si="111"/>
        <v>1.4507169393647636</v>
      </c>
      <c r="AC415">
        <f t="shared" si="112"/>
        <v>0.247071906421368</v>
      </c>
      <c r="AD415">
        <f t="shared" si="113"/>
        <v>0.12954163966369237</v>
      </c>
      <c r="AE415">
        <f t="shared" si="114"/>
        <v>-4.5554423016532453E-2</v>
      </c>
      <c r="AF415">
        <f t="shared" si="115"/>
        <v>0.31577571262286286</v>
      </c>
      <c r="AG415">
        <f t="shared" si="116"/>
        <v>-7.107001321003692E-2</v>
      </c>
      <c r="AH415">
        <f t="shared" si="117"/>
        <v>0.59612838249022482</v>
      </c>
      <c r="AI415">
        <f t="shared" si="118"/>
        <v>0.1862716884781408</v>
      </c>
      <c r="AJ415">
        <f t="shared" si="119"/>
        <v>0.29746962186461001</v>
      </c>
      <c r="AK415">
        <f t="shared" si="120"/>
        <v>4.7661097211388004E-2</v>
      </c>
      <c r="AL415">
        <f t="shared" si="121"/>
        <v>4.3735897517132916E-2</v>
      </c>
      <c r="AM415">
        <f t="shared" si="122"/>
        <v>-1.8424608257705533E-3</v>
      </c>
    </row>
    <row r="416" spans="1:39" x14ac:dyDescent="0.2">
      <c r="A416" s="46">
        <v>42585</v>
      </c>
      <c r="B416">
        <v>-1.4997902993981701E-3</v>
      </c>
      <c r="C416">
        <v>1.5867981521931501E-2</v>
      </c>
      <c r="D416">
        <v>6.8928364983777898E-3</v>
      </c>
      <c r="E416">
        <v>1.25381954660377E-2</v>
      </c>
      <c r="F416">
        <v>-1.8518036302693701E-3</v>
      </c>
      <c r="G416">
        <v>-7.8098323752102596E-3</v>
      </c>
      <c r="H416">
        <v>-7.6090691964508699E-3</v>
      </c>
      <c r="I416">
        <v>1.12329154285495E-4</v>
      </c>
      <c r="J416">
        <v>2.23297278396716E-3</v>
      </c>
      <c r="K416">
        <v>-3.3308979816360999E-3</v>
      </c>
      <c r="L416">
        <v>1.4220705346985601E-3</v>
      </c>
      <c r="M416" cm="1">
        <f t="array" ref="M416">SUMPRODUCT(B416:K416,TRANSPOSE(Weight_1))</f>
        <v>1.1736542736955017E-3</v>
      </c>
      <c r="N416" cm="1">
        <f t="array" ref="N416">SUMPRODUCT(B416:K416,TRANSPOSE(Weight_2))</f>
        <v>-1.3780071047247661E-3</v>
      </c>
      <c r="O416">
        <f>SUMPRODUCT(B416:K416,Equally_Weight)</f>
        <v>1.5542921941634868E-3</v>
      </c>
      <c r="P416">
        <v>3.13394E-3</v>
      </c>
      <c r="Q416">
        <v>3.5163100227304498E-3</v>
      </c>
      <c r="R416">
        <v>-1.81070248224457E-3</v>
      </c>
      <c r="V416" s="46">
        <v>42585</v>
      </c>
      <c r="W416">
        <f t="shared" si="106"/>
        <v>0.50552147013463689</v>
      </c>
      <c r="X416">
        <f t="shared" si="107"/>
        <v>8.4647402876134592E-2</v>
      </c>
      <c r="Y416">
        <f t="shared" si="108"/>
        <v>0.27779052001550064</v>
      </c>
      <c r="Z416">
        <f t="shared" si="109"/>
        <v>-1.3997849064541157E-2</v>
      </c>
      <c r="AA416">
        <f t="shared" si="110"/>
        <v>0.24862974723696452</v>
      </c>
      <c r="AB416">
        <f t="shared" si="111"/>
        <v>1.4315772508692364</v>
      </c>
      <c r="AC416">
        <f t="shared" si="112"/>
        <v>0.23758284999245793</v>
      </c>
      <c r="AD416">
        <f t="shared" si="113"/>
        <v>0.1296685201208061</v>
      </c>
      <c r="AE416">
        <f t="shared" si="114"/>
        <v>-4.3423172019350531E-2</v>
      </c>
      <c r="AF416">
        <f t="shared" si="115"/>
        <v>0.3113929979574015</v>
      </c>
      <c r="AG416">
        <f t="shared" si="116"/>
        <v>-6.9749009247024985E-2</v>
      </c>
      <c r="AH416">
        <f t="shared" si="117"/>
        <v>0.59800168538770127</v>
      </c>
      <c r="AI416">
        <f t="shared" si="118"/>
        <v>0.18463699766328401</v>
      </c>
      <c r="AJ416">
        <f t="shared" si="119"/>
        <v>0.29948626877003859</v>
      </c>
      <c r="AK416">
        <f t="shared" si="120"/>
        <v>5.0944404230382601E-2</v>
      </c>
      <c r="AL416">
        <f t="shared" si="121"/>
        <v>4.7405996514656046E-2</v>
      </c>
      <c r="AM416">
        <f t="shared" si="122"/>
        <v>-3.6498271596244747E-3</v>
      </c>
    </row>
    <row r="417" spans="1:39" x14ac:dyDescent="0.2">
      <c r="A417" s="46">
        <v>42586</v>
      </c>
      <c r="B417">
        <v>-2.0903005881429599E-3</v>
      </c>
      <c r="C417">
        <v>-1.54661551555279E-3</v>
      </c>
      <c r="D417">
        <v>7.3723503581088999E-3</v>
      </c>
      <c r="E417">
        <v>6.17765478592802E-3</v>
      </c>
      <c r="F417">
        <v>5.5665728497844504E-4</v>
      </c>
      <c r="G417">
        <v>8.1230848667206406E-3</v>
      </c>
      <c r="H417">
        <v>-3.2288515951595098E-4</v>
      </c>
      <c r="I417">
        <v>-3.19541038130732E-3</v>
      </c>
      <c r="J417">
        <v>-3.5508580957099799E-3</v>
      </c>
      <c r="K417">
        <v>6.9519351591669203E-3</v>
      </c>
      <c r="L417">
        <v>8.52030673104353E-4</v>
      </c>
      <c r="M417" cm="1">
        <f t="array" ref="M417">SUMPRODUCT(B417:K417,TRANSPOSE(Weight_1))</f>
        <v>4.9231581206064341E-3</v>
      </c>
      <c r="N417" cm="1">
        <f t="array" ref="N417">SUMPRODUCT(B417:K417,TRANSPOSE(Weight_2))</f>
        <v>-8.3681698845829958E-4</v>
      </c>
      <c r="O417">
        <f>SUMPRODUCT(B417:K417,Equally_Weight)</f>
        <v>1.8475612714673921E-3</v>
      </c>
      <c r="P417">
        <v>2.1257000000000001E-4</v>
      </c>
      <c r="Q417">
        <v>2.7527995197118501E-4</v>
      </c>
      <c r="R417">
        <v>2.5008365474366002E-3</v>
      </c>
      <c r="V417" s="46">
        <v>42586</v>
      </c>
      <c r="W417">
        <f t="shared" si="106"/>
        <v>0.50237447772015265</v>
      </c>
      <c r="X417">
        <f t="shared" si="107"/>
        <v>8.2969870373942323E-2</v>
      </c>
      <c r="Y417">
        <f t="shared" si="108"/>
        <v>0.28721083941332504</v>
      </c>
      <c r="Z417">
        <f t="shared" si="109"/>
        <v>-7.9066681578794373E-3</v>
      </c>
      <c r="AA417">
        <f t="shared" si="110"/>
        <v>0.2493248060820048</v>
      </c>
      <c r="AB417">
        <f t="shared" si="111"/>
        <v>1.4513291592380346</v>
      </c>
      <c r="AC417">
        <f t="shared" si="112"/>
        <v>0.23718325285652386</v>
      </c>
      <c r="AD417">
        <f t="shared" si="113"/>
        <v>0.12605876560417606</v>
      </c>
      <c r="AE417">
        <f t="shared" si="114"/>
        <v>-4.6819840593154249E-2</v>
      </c>
      <c r="AF417">
        <f t="shared" si="115"/>
        <v>0.32050971704738696</v>
      </c>
      <c r="AG417">
        <f t="shared" si="116"/>
        <v>-6.8956406869217779E-2</v>
      </c>
      <c r="AH417">
        <f t="shared" si="117"/>
        <v>0.60586890036186047</v>
      </c>
      <c r="AI417">
        <f t="shared" si="118"/>
        <v>0.18364567329848325</v>
      </c>
      <c r="AJ417">
        <f t="shared" si="119"/>
        <v>0.30188714927302196</v>
      </c>
      <c r="AK417">
        <f t="shared" si="120"/>
        <v>5.1167803482389917E-2</v>
      </c>
      <c r="AL417">
        <f t="shared" si="121"/>
        <v>4.7694326387070829E-2</v>
      </c>
      <c r="AM417">
        <f t="shared" si="122"/>
        <v>-1.1581182333404438E-3</v>
      </c>
    </row>
    <row r="418" spans="1:39" x14ac:dyDescent="0.2">
      <c r="A418" s="46">
        <v>42587</v>
      </c>
      <c r="B418">
        <v>1.21417280348463E-2</v>
      </c>
      <c r="C418">
        <v>2.6951885344254699E-2</v>
      </c>
      <c r="D418">
        <v>9.9320480773408201E-3</v>
      </c>
      <c r="E418">
        <v>1.5207212873676599E-2</v>
      </c>
      <c r="F418">
        <v>-5.3773713055096303E-3</v>
      </c>
      <c r="G418">
        <v>6.8482732018149096E-3</v>
      </c>
      <c r="H418">
        <v>3.0679133262541099E-3</v>
      </c>
      <c r="I418">
        <v>4.27407448813155E-3</v>
      </c>
      <c r="J418">
        <v>1.7677465522726501E-2</v>
      </c>
      <c r="K418">
        <v>-0.15985155549427099</v>
      </c>
      <c r="L418">
        <v>9.9318955732123904E-3</v>
      </c>
      <c r="M418" cm="1">
        <f t="array" ref="M418">SUMPRODUCT(B418:K418,TRANSPOSE(Weight_1))</f>
        <v>8.3720336324836775E-3</v>
      </c>
      <c r="N418" cm="1">
        <f t="array" ref="N418">SUMPRODUCT(B418:K418,TRANSPOSE(Weight_2))</f>
        <v>-1.1170693099846161E-3</v>
      </c>
      <c r="O418">
        <f>SUMPRODUCT(B418:K418,Equally_Weight)</f>
        <v>-6.9128325930735111E-3</v>
      </c>
      <c r="P418">
        <v>8.6035E-3</v>
      </c>
      <c r="Q418">
        <v>8.3240359860792205E-3</v>
      </c>
      <c r="R418">
        <v>5.2468539371899299E-3</v>
      </c>
      <c r="V418" s="46">
        <v>42587</v>
      </c>
      <c r="W418">
        <f t="shared" si="106"/>
        <v>0.52061590003512515</v>
      </c>
      <c r="X418">
        <f t="shared" si="107"/>
        <v>0.11215795015154328</v>
      </c>
      <c r="Y418">
        <f t="shared" si="108"/>
        <v>0.29999547935605242</v>
      </c>
      <c r="Z418">
        <f t="shared" si="109"/>
        <v>7.1803063299988867E-3</v>
      </c>
      <c r="AA418">
        <f t="shared" si="110"/>
        <v>0.24260672271851802</v>
      </c>
      <c r="AB418">
        <f t="shared" si="111"/>
        <v>1.4681165310280719</v>
      </c>
      <c r="AC418">
        <f t="shared" si="112"/>
        <v>0.24097882384498082</v>
      </c>
      <c r="AD418">
        <f t="shared" si="113"/>
        <v>0.13087162464638169</v>
      </c>
      <c r="AE418">
        <f t="shared" si="114"/>
        <v>-2.9970031188292778E-2</v>
      </c>
      <c r="AF418">
        <f t="shared" si="115"/>
        <v>0.1094241847320625</v>
      </c>
      <c r="AG418">
        <f t="shared" si="116"/>
        <v>-5.9709379128134454E-2</v>
      </c>
      <c r="AH418">
        <f t="shared" si="117"/>
        <v>0.61931328880504966</v>
      </c>
      <c r="AI418">
        <f t="shared" si="118"/>
        <v>0.18232345904294545</v>
      </c>
      <c r="AJ418">
        <f t="shared" si="119"/>
        <v>0.29288742135502388</v>
      </c>
      <c r="AK418">
        <f t="shared" si="120"/>
        <v>6.0211525679650713E-2</v>
      </c>
      <c r="AL418">
        <f t="shared" si="121"/>
        <v>5.6415371662327907E-2</v>
      </c>
      <c r="AM418">
        <f t="shared" si="122"/>
        <v>4.0826592266371975E-3</v>
      </c>
    </row>
    <row r="419" spans="1:39" x14ac:dyDescent="0.2">
      <c r="A419" s="46">
        <v>42590</v>
      </c>
      <c r="B419">
        <v>-2.1067654226037901E-3</v>
      </c>
      <c r="C419">
        <v>-3.0167814619499402E-3</v>
      </c>
      <c r="D419">
        <v>1.7252748823486301E-3</v>
      </c>
      <c r="E419">
        <v>8.2806903774548194E-3</v>
      </c>
      <c r="F419">
        <v>-9.3211583849173098E-4</v>
      </c>
      <c r="G419">
        <v>7.5722225728247397E-4</v>
      </c>
      <c r="H419">
        <v>-4.7487611806872297E-3</v>
      </c>
      <c r="I419" s="1">
        <v>5.6147262572414599E-5</v>
      </c>
      <c r="J419">
        <v>-6.1789455312022401E-4</v>
      </c>
      <c r="K419">
        <v>-4.7092199278797299E-2</v>
      </c>
      <c r="L419">
        <v>-2.8097780275371199E-4</v>
      </c>
      <c r="M419" cm="1">
        <f t="array" ref="M419">SUMPRODUCT(B419:K419,TRANSPOSE(Weight_1))</f>
        <v>7.04557648042968E-4</v>
      </c>
      <c r="N419" cm="1">
        <f t="array" ref="N419">SUMPRODUCT(B419:K419,TRANSPOSE(Weight_2))</f>
        <v>-4.0790353008108562E-3</v>
      </c>
      <c r="O419">
        <f>SUMPRODUCT(B419:K419,Equally_Weight)</f>
        <v>-4.7695182955991879E-3</v>
      </c>
      <c r="P419">
        <v>-9.0720000000000004E-4</v>
      </c>
      <c r="Q419">
        <v>-8.0243912413269203E-4</v>
      </c>
      <c r="R419">
        <v>1.8990475635685101E-3</v>
      </c>
      <c r="V419" s="46">
        <v>42590</v>
      </c>
      <c r="W419">
        <f t="shared" si="106"/>
        <v>0.51741231903586948</v>
      </c>
      <c r="X419">
        <f t="shared" si="107"/>
        <v>0.10880281266476577</v>
      </c>
      <c r="Y419">
        <f t="shared" si="108"/>
        <v>0.30223832890375224</v>
      </c>
      <c r="Z419">
        <f t="shared" si="109"/>
        <v>1.5520454600987721E-2</v>
      </c>
      <c r="AA419">
        <f t="shared" si="110"/>
        <v>0.24144846931125574</v>
      </c>
      <c r="AB419">
        <f t="shared" si="111"/>
        <v>1.469985443798933</v>
      </c>
      <c r="AC419">
        <f t="shared" si="112"/>
        <v>0.23508571178025095</v>
      </c>
      <c r="AD419">
        <f t="shared" si="113"/>
        <v>0.13093511999242646</v>
      </c>
      <c r="AE419">
        <f t="shared" si="114"/>
        <v>-3.0569407422384898E-2</v>
      </c>
      <c r="AF419">
        <f t="shared" si="115"/>
        <v>5.7178959939943041E-2</v>
      </c>
      <c r="AG419">
        <f t="shared" si="116"/>
        <v>-5.997357992073693E-2</v>
      </c>
      <c r="AH419">
        <f t="shared" si="117"/>
        <v>0.62045418836725474</v>
      </c>
      <c r="AI419">
        <f t="shared" si="118"/>
        <v>0.17750071991653238</v>
      </c>
      <c r="AJ419">
        <f t="shared" si="119"/>
        <v>0.28672097114472095</v>
      </c>
      <c r="AK419">
        <f t="shared" si="120"/>
        <v>5.9249701783554043E-2</v>
      </c>
      <c r="AL419">
        <f t="shared" si="121"/>
        <v>5.5567662636770931E-2</v>
      </c>
      <c r="AM419">
        <f t="shared" si="122"/>
        <v>5.9894599542629212E-3</v>
      </c>
    </row>
    <row r="420" spans="1:39" x14ac:dyDescent="0.2">
      <c r="A420" s="46">
        <v>42591</v>
      </c>
      <c r="B420">
        <v>2.7942327714749401E-3</v>
      </c>
      <c r="C420">
        <v>-3.4795121073986001E-3</v>
      </c>
      <c r="D420">
        <v>2.4112674040603901E-3</v>
      </c>
      <c r="E420">
        <v>4.06016707197864E-3</v>
      </c>
      <c r="F420">
        <v>1.30635174284177E-3</v>
      </c>
      <c r="G420">
        <v>2.28292632745463E-3</v>
      </c>
      <c r="H420">
        <v>-1.77938928029852E-3</v>
      </c>
      <c r="I420">
        <v>-1.06430128411127E-3</v>
      </c>
      <c r="J420">
        <v>1.1404257281889299E-2</v>
      </c>
      <c r="K420">
        <v>2.1724572470658898E-2</v>
      </c>
      <c r="L420">
        <v>-8.4317032040470696E-4</v>
      </c>
      <c r="M420" cm="1">
        <f t="array" ref="M420">SUMPRODUCT(B420:K420,TRANSPOSE(Weight_1))</f>
        <v>1.4621947275373862E-3</v>
      </c>
      <c r="N420" cm="1">
        <f t="array" ref="N420">SUMPRODUCT(B420:K420,TRANSPOSE(Weight_2))</f>
        <v>5.3080508593041703E-3</v>
      </c>
      <c r="O420">
        <f>SUMPRODUCT(B420:K420,Equally_Weight)</f>
        <v>3.9660572398550181E-3</v>
      </c>
      <c r="P420">
        <v>3.8978999999999999E-4</v>
      </c>
      <c r="Q420">
        <v>5.2154450742181104E-4</v>
      </c>
      <c r="R420">
        <v>5.0060758993202203E-3</v>
      </c>
      <c r="V420" s="46">
        <v>42591</v>
      </c>
      <c r="W420">
        <f t="shared" si="106"/>
        <v>0.52165232226555935</v>
      </c>
      <c r="X420">
        <f t="shared" si="107"/>
        <v>0.10494471985338105</v>
      </c>
      <c r="Y420">
        <f t="shared" si="108"/>
        <v>0.30537837373855603</v>
      </c>
      <c r="Z420">
        <f t="shared" si="109"/>
        <v>1.9643637311679507E-2</v>
      </c>
      <c r="AA420">
        <f t="shared" si="110"/>
        <v>0.24307023768278868</v>
      </c>
      <c r="AB420">
        <f t="shared" si="111"/>
        <v>1.4756242385970113</v>
      </c>
      <c r="AC420">
        <f t="shared" si="112"/>
        <v>0.23288801350445931</v>
      </c>
      <c r="AD420">
        <f t="shared" si="113"/>
        <v>0.12973146429197202</v>
      </c>
      <c r="AE420">
        <f t="shared" si="114"/>
        <v>-1.95137715276954E-2</v>
      </c>
      <c r="AF420">
        <f t="shared" si="115"/>
        <v>8.0145720869614134E-2</v>
      </c>
      <c r="AG420">
        <f t="shared" si="116"/>
        <v>-6.0766182298544025E-2</v>
      </c>
      <c r="AH420">
        <f t="shared" si="117"/>
        <v>0.62282360793770097</v>
      </c>
      <c r="AI420">
        <f t="shared" si="118"/>
        <v>0.18375095362471661</v>
      </c>
      <c r="AJ420">
        <f t="shared" si="119"/>
        <v>0.29182418016800282</v>
      </c>
      <c r="AK420">
        <f t="shared" si="120"/>
        <v>5.9662586724812394E-2</v>
      </c>
      <c r="AL420">
        <f t="shared" si="121"/>
        <v>5.611818815343117E-2</v>
      </c>
      <c r="AM420">
        <f t="shared" si="122"/>
        <v>1.1025519544710205E-2</v>
      </c>
    </row>
    <row r="421" spans="1:39" x14ac:dyDescent="0.2">
      <c r="A421" s="46">
        <v>42592</v>
      </c>
      <c r="B421">
        <v>1.2508170977052399E-3</v>
      </c>
      <c r="C421">
        <v>-8.9570416362974008E-3</v>
      </c>
      <c r="D421">
        <v>-3.09270304795905E-3</v>
      </c>
      <c r="E421">
        <v>-7.4441113080527801E-3</v>
      </c>
      <c r="F421">
        <v>2.7952188989583899E-3</v>
      </c>
      <c r="G421">
        <v>3.2538949225502302E-4</v>
      </c>
      <c r="H421">
        <v>-5.6692180704831497E-4</v>
      </c>
      <c r="I421">
        <v>2.41101191074433E-3</v>
      </c>
      <c r="J421">
        <v>-3.6000460188988499E-3</v>
      </c>
      <c r="K421">
        <v>-1.6718133652228E-2</v>
      </c>
      <c r="L421">
        <v>-2.2503516174401301E-3</v>
      </c>
      <c r="M421" cm="1">
        <f t="array" ref="M421">SUMPRODUCT(B421:K421,TRANSPOSE(Weight_1))</f>
        <v>-1.7410089284709937E-3</v>
      </c>
      <c r="N421" cm="1">
        <f t="array" ref="N421">SUMPRODUCT(B421:K421,TRANSPOSE(Weight_2))</f>
        <v>-1.661677478876774E-3</v>
      </c>
      <c r="O421">
        <f>SUMPRODUCT(B421:K421,Equally_Weight)</f>
        <v>-3.3596520070821416E-3</v>
      </c>
      <c r="P421">
        <v>-2.8647E-3</v>
      </c>
      <c r="Q421">
        <v>-2.9372465916536099E-3</v>
      </c>
      <c r="R421">
        <v>-5.9588549741973397E-4</v>
      </c>
      <c r="V421" s="46">
        <v>42592</v>
      </c>
      <c r="W421">
        <f t="shared" si="106"/>
        <v>0.52355563100701197</v>
      </c>
      <c r="X421">
        <f t="shared" si="107"/>
        <v>9.5047683991847265E-2</v>
      </c>
      <c r="Y421">
        <f t="shared" si="108"/>
        <v>0.30134122606335501</v>
      </c>
      <c r="Z421">
        <f t="shared" si="109"/>
        <v>1.2053296580983641E-2</v>
      </c>
      <c r="AA421">
        <f t="shared" si="110"/>
        <v>0.24654489110389233</v>
      </c>
      <c r="AB421">
        <f t="shared" si="111"/>
        <v>1.4764297807110225</v>
      </c>
      <c r="AC421">
        <f t="shared" si="112"/>
        <v>0.23218906240395509</v>
      </c>
      <c r="AD421">
        <f t="shared" si="113"/>
        <v>0.13245526030832266</v>
      </c>
      <c r="AE421">
        <f t="shared" si="114"/>
        <v>-2.304356707109223E-2</v>
      </c>
      <c r="AF421">
        <f t="shared" si="115"/>
        <v>6.2087700344233721E-2</v>
      </c>
      <c r="AG421">
        <f t="shared" si="116"/>
        <v>-6.2879788639362943E-2</v>
      </c>
      <c r="AH421">
        <f t="shared" si="117"/>
        <v>0.61999825754694804</v>
      </c>
      <c r="AI421">
        <f t="shared" si="118"/>
        <v>0.1817839413244795</v>
      </c>
      <c r="AJ421">
        <f t="shared" si="119"/>
        <v>0.28748410046830419</v>
      </c>
      <c r="AK421">
        <f t="shared" si="120"/>
        <v>5.6626971312621732E-2</v>
      </c>
      <c r="AL421">
        <f t="shared" si="121"/>
        <v>5.3016108604894141E-2</v>
      </c>
      <c r="AM421">
        <f t="shared" si="122"/>
        <v>1.0423064100092194E-2</v>
      </c>
    </row>
    <row r="422" spans="1:39" x14ac:dyDescent="0.2">
      <c r="A422" s="46">
        <v>42593</v>
      </c>
      <c r="B422">
        <v>-3.5866619357860502E-4</v>
      </c>
      <c r="C422">
        <v>2.7573219749432699E-3</v>
      </c>
      <c r="D422">
        <v>4.82600138782873E-3</v>
      </c>
      <c r="E422">
        <v>-6.4821160397732203E-4</v>
      </c>
      <c r="F422">
        <v>9.2917103549838799E-4</v>
      </c>
      <c r="G422">
        <v>3.4870311807724198E-3</v>
      </c>
      <c r="H422">
        <v>3.3235718165016601E-3</v>
      </c>
      <c r="I422">
        <v>1.21906691678259E-2</v>
      </c>
      <c r="J422">
        <v>7.1579728289745603E-3</v>
      </c>
      <c r="K422">
        <v>6.4380075858052601E-3</v>
      </c>
      <c r="L422">
        <v>5.35663941358888E-3</v>
      </c>
      <c r="M422" cm="1">
        <f t="array" ref="M422">SUMPRODUCT(B422:K422,TRANSPOSE(Weight_1))</f>
        <v>2.763985535833278E-3</v>
      </c>
      <c r="N422" cm="1">
        <f t="array" ref="N422">SUMPRODUCT(B422:K422,TRANSPOSE(Weight_2))</f>
        <v>3.5344327886298052E-3</v>
      </c>
      <c r="O422">
        <f>SUMPRODUCT(B422:K422,Equally_Weight)</f>
        <v>4.0102869180594271E-3</v>
      </c>
      <c r="P422">
        <v>4.7345900000000003E-3</v>
      </c>
      <c r="Q422">
        <v>4.5724702806653099E-3</v>
      </c>
      <c r="R422">
        <v>4.81044752791626E-3</v>
      </c>
      <c r="V422" s="46">
        <v>42593</v>
      </c>
      <c r="W422">
        <f t="shared" si="106"/>
        <v>0.52300918310813338</v>
      </c>
      <c r="X422">
        <f t="shared" si="107"/>
        <v>9.8067083034528713E-2</v>
      </c>
      <c r="Y422">
        <f t="shared" si="108"/>
        <v>0.30762150062637561</v>
      </c>
      <c r="Z422">
        <f t="shared" si="109"/>
        <v>1.1397271890296379E-2</v>
      </c>
      <c r="AA422">
        <f t="shared" si="110"/>
        <v>0.2477031445111546</v>
      </c>
      <c r="AB422">
        <f t="shared" si="111"/>
        <v>1.4850651685733554</v>
      </c>
      <c r="AC422">
        <f t="shared" si="112"/>
        <v>0.23628433124436254</v>
      </c>
      <c r="AD422">
        <f t="shared" si="113"/>
        <v>0.14626064773410574</v>
      </c>
      <c r="AE422">
        <f t="shared" si="114"/>
        <v>-1.6050539469095182E-2</v>
      </c>
      <c r="AF422">
        <f t="shared" si="115"/>
        <v>6.8925429015840312E-2</v>
      </c>
      <c r="AG422">
        <f t="shared" si="116"/>
        <v>-5.7859973579917789E-2</v>
      </c>
      <c r="AH422">
        <f t="shared" si="117"/>
        <v>0.62447590929888275</v>
      </c>
      <c r="AI422">
        <f t="shared" si="118"/>
        <v>0.18596087723577281</v>
      </c>
      <c r="AJ422">
        <f t="shared" si="119"/>
        <v>0.29264728111362159</v>
      </c>
      <c r="AK422">
        <f t="shared" si="120"/>
        <v>6.16296668047287E-2</v>
      </c>
      <c r="AL422">
        <f t="shared" si="121"/>
        <v>5.7830993466551961E-2</v>
      </c>
      <c r="AM422">
        <f t="shared" si="122"/>
        <v>1.5283651230941997E-2</v>
      </c>
    </row>
    <row r="423" spans="1:39" x14ac:dyDescent="0.2">
      <c r="A423" s="46">
        <v>42594</v>
      </c>
      <c r="B423">
        <v>-1.4229453064743499E-3</v>
      </c>
      <c r="C423">
        <v>-2.13876005384228E-3</v>
      </c>
      <c r="D423">
        <v>-6.1749368911014901E-3</v>
      </c>
      <c r="E423">
        <v>2.3163501415759402E-3</v>
      </c>
      <c r="F423">
        <v>-3.8990668038857402E-3</v>
      </c>
      <c r="G423">
        <v>1.7115390033362E-3</v>
      </c>
      <c r="H423">
        <v>-4.4437777827382998E-3</v>
      </c>
      <c r="I423">
        <v>-4.0329518012444101E-3</v>
      </c>
      <c r="J423">
        <v>-1.3540186623228699E-4</v>
      </c>
      <c r="K423">
        <v>-5.5767172215430696E-3</v>
      </c>
      <c r="L423">
        <v>-1.1217049915871399E-3</v>
      </c>
      <c r="M423" cm="1">
        <f t="array" ref="M423">SUMPRODUCT(B423:K423,TRANSPOSE(Weight_1))</f>
        <v>-1.4212159942296675E-3</v>
      </c>
      <c r="N423" cm="1">
        <f t="array" ref="N423">SUMPRODUCT(B423:K423,TRANSPOSE(Weight_2))</f>
        <v>-2.316482864707846E-3</v>
      </c>
      <c r="O423">
        <f>SUMPRODUCT(B423:K423,Equally_Weight)</f>
        <v>-2.379666858214979E-3</v>
      </c>
      <c r="P423">
        <v>-7.9600000000000005E-4</v>
      </c>
      <c r="Q423">
        <v>-7.6002140200903602E-4</v>
      </c>
      <c r="R423">
        <v>1.7283097131004499E-4</v>
      </c>
      <c r="V423" s="46">
        <v>42594</v>
      </c>
      <c r="W423">
        <f t="shared" si="106"/>
        <v>0.52084202433931237</v>
      </c>
      <c r="X423">
        <f t="shared" si="107"/>
        <v>9.5718581020895366E-2</v>
      </c>
      <c r="Y423">
        <f t="shared" si="108"/>
        <v>0.29954702038256031</v>
      </c>
      <c r="Z423">
        <f t="shared" si="109"/>
        <v>1.3740022104228977E-2</v>
      </c>
      <c r="AA423">
        <f t="shared" si="110"/>
        <v>0.2428382665992872</v>
      </c>
      <c r="AB423">
        <f t="shared" si="111"/>
        <v>1.489318454535201</v>
      </c>
      <c r="AC423">
        <f t="shared" si="112"/>
        <v>0.23079055840003138</v>
      </c>
      <c r="AD423">
        <f t="shared" si="113"/>
        <v>0.14163783379013095</v>
      </c>
      <c r="AE423">
        <f t="shared" si="114"/>
        <v>-1.6183768062329351E-2</v>
      </c>
      <c r="AF423">
        <f t="shared" si="115"/>
        <v>6.2964334167302294E-2</v>
      </c>
      <c r="AG423">
        <f t="shared" si="116"/>
        <v>-5.8916776750327249E-2</v>
      </c>
      <c r="AH423">
        <f t="shared" si="117"/>
        <v>0.62216717815434652</v>
      </c>
      <c r="AI423">
        <f t="shared" si="118"/>
        <v>0.18321361918544232</v>
      </c>
      <c r="AJ423">
        <f t="shared" si="119"/>
        <v>0.28957121121939378</v>
      </c>
      <c r="AK423">
        <f t="shared" si="120"/>
        <v>6.0784609589952021E-2</v>
      </c>
      <c r="AL423">
        <f t="shared" si="121"/>
        <v>5.7027019271808976E-2</v>
      </c>
      <c r="AM423">
        <f t="shared" si="122"/>
        <v>1.5459123690539478E-2</v>
      </c>
    </row>
    <row r="424" spans="1:39" x14ac:dyDescent="0.2">
      <c r="A424" s="46">
        <v>42597</v>
      </c>
      <c r="B424">
        <v>-1.3505555254306101E-3</v>
      </c>
      <c r="C424">
        <v>6.1238876866760404E-3</v>
      </c>
      <c r="D424">
        <v>3.1065095492319702E-3</v>
      </c>
      <c r="E424">
        <v>1.20170949114277E-2</v>
      </c>
      <c r="F424">
        <v>-7.4555374638174399E-4</v>
      </c>
      <c r="G424">
        <v>-5.2682087308177899E-3</v>
      </c>
      <c r="H424">
        <v>-7.3851974039209596E-3</v>
      </c>
      <c r="I424">
        <v>1.60847352116366E-3</v>
      </c>
      <c r="J424">
        <v>4.0615731179216498E-4</v>
      </c>
      <c r="K424">
        <v>-9.8960530366080102E-3</v>
      </c>
      <c r="L424">
        <v>3.6496350364965098E-3</v>
      </c>
      <c r="M424" cm="1">
        <f t="array" ref="M424">SUMPRODUCT(B424:K424,TRANSPOSE(Weight_1))</f>
        <v>2.7271770014882955E-4</v>
      </c>
      <c r="N424" cm="1">
        <f t="array" ref="N424">SUMPRODUCT(B424:K424,TRANSPOSE(Weight_2))</f>
        <v>-2.0349684052921695E-3</v>
      </c>
      <c r="O424">
        <f>SUMPRODUCT(B424:K424,Equally_Weight)</f>
        <v>-1.3834454628675779E-4</v>
      </c>
      <c r="P424">
        <v>2.79291E-3</v>
      </c>
      <c r="Q424">
        <v>3.2406966836873098E-3</v>
      </c>
      <c r="R424">
        <v>1.91809227579065E-3</v>
      </c>
      <c r="V424" s="46">
        <v>42597</v>
      </c>
      <c r="W424">
        <f t="shared" si="106"/>
        <v>0.51878804274003376</v>
      </c>
      <c r="X424">
        <f t="shared" si="107"/>
        <v>0.10242863854727147</v>
      </c>
      <c r="Y424">
        <f t="shared" si="108"/>
        <v>0.3035840756110546</v>
      </c>
      <c r="Z424">
        <f t="shared" si="109"/>
        <v>2.5922232165368486E-2</v>
      </c>
      <c r="AA424">
        <f t="shared" si="110"/>
        <v>0.24191166387347751</v>
      </c>
      <c r="AB424">
        <f t="shared" si="111"/>
        <v>1.4762042053192328</v>
      </c>
      <c r="AC424">
        <f t="shared" si="112"/>
        <v>0.22170092716336498</v>
      </c>
      <c r="AD424">
        <f t="shared" si="113"/>
        <v>0.14347412801654102</v>
      </c>
      <c r="AE424">
        <f t="shared" si="114"/>
        <v>-1.5784183906268012E-2</v>
      </c>
      <c r="AF424">
        <f t="shared" si="115"/>
        <v>5.244518274036003E-2</v>
      </c>
      <c r="AG424">
        <f t="shared" si="116"/>
        <v>-5.5482166446496173E-2</v>
      </c>
      <c r="AH424">
        <f t="shared" si="117"/>
        <v>0.62260957185642973</v>
      </c>
      <c r="AI424">
        <f t="shared" si="118"/>
        <v>0.18080581685368857</v>
      </c>
      <c r="AJ424">
        <f t="shared" si="119"/>
        <v>0.28939280607527307</v>
      </c>
      <c r="AK424">
        <f t="shared" si="120"/>
        <v>6.3747285533921838E-2</v>
      </c>
      <c r="AL424">
        <f t="shared" si="121"/>
        <v>6.0452523227731092E-2</v>
      </c>
      <c r="AM424">
        <f t="shared" si="122"/>
        <v>1.7406867992071362E-2</v>
      </c>
    </row>
    <row r="425" spans="1:39" x14ac:dyDescent="0.2">
      <c r="A425" s="46">
        <v>42598</v>
      </c>
      <c r="B425">
        <v>-5.9184319336025304E-3</v>
      </c>
      <c r="C425">
        <v>-1.5220644111357801E-4</v>
      </c>
      <c r="D425">
        <v>-5.5402748401257498E-3</v>
      </c>
      <c r="E425">
        <v>-9.1339256110911605E-4</v>
      </c>
      <c r="F425">
        <v>-1.58551817323099E-2</v>
      </c>
      <c r="G425">
        <v>-5.79059228302258E-3</v>
      </c>
      <c r="H425">
        <v>-1.61884080316234E-2</v>
      </c>
      <c r="I425">
        <v>-7.2551390568319496E-3</v>
      </c>
      <c r="J425">
        <v>-3.6540349884510701E-3</v>
      </c>
      <c r="K425">
        <v>-1.03282443330422E-2</v>
      </c>
      <c r="L425">
        <v>-5.87412587412594E-3</v>
      </c>
      <c r="M425" cm="1">
        <f t="array" ref="M425">SUMPRODUCT(B425:K425,TRANSPOSE(Weight_1))</f>
        <v>-6.6387591516522109E-3</v>
      </c>
      <c r="N425" cm="1">
        <f t="array" ref="N425">SUMPRODUCT(B425:K425,TRANSPOSE(Weight_2))</f>
        <v>-9.6870989037545867E-3</v>
      </c>
      <c r="O425">
        <f>SUMPRODUCT(B425:K425,Equally_Weight)</f>
        <v>-7.1595906201232084E-3</v>
      </c>
      <c r="P425">
        <v>-5.4790999999999998E-3</v>
      </c>
      <c r="Q425">
        <v>-5.8835765820555103E-3</v>
      </c>
      <c r="R425">
        <v>-4.8809092633793601E-3</v>
      </c>
      <c r="V425" s="46">
        <v>42598</v>
      </c>
      <c r="W425">
        <f t="shared" si="106"/>
        <v>0.50979919908750748</v>
      </c>
      <c r="X425">
        <f t="shared" si="107"/>
        <v>0.10226084180761652</v>
      </c>
      <c r="Y425">
        <f t="shared" si="108"/>
        <v>0.29636186155495814</v>
      </c>
      <c r="Z425">
        <f t="shared" si="109"/>
        <v>2.4985162430232188E-2</v>
      </c>
      <c r="AA425">
        <f t="shared" si="110"/>
        <v>0.22222092874728805</v>
      </c>
      <c r="AB425">
        <f t="shared" si="111"/>
        <v>1.4618655163567231</v>
      </c>
      <c r="AC425">
        <f t="shared" si="112"/>
        <v>0.20192353406183194</v>
      </c>
      <c r="AD425">
        <f t="shared" si="113"/>
        <v>0.13517806420989142</v>
      </c>
      <c r="AE425">
        <f t="shared" si="114"/>
        <v>-1.9380542934461453E-2</v>
      </c>
      <c r="AF425">
        <f t="shared" si="115"/>
        <v>4.1575271745884379E-2</v>
      </c>
      <c r="AG425">
        <f t="shared" si="116"/>
        <v>-6.1030383091146168E-2</v>
      </c>
      <c r="AH425">
        <f t="shared" si="117"/>
        <v>0.61183745771170939</v>
      </c>
      <c r="AI425">
        <f t="shared" si="118"/>
        <v>0.16936723411969812</v>
      </c>
      <c r="AJ425">
        <f t="shared" si="119"/>
        <v>0.28016128143524233</v>
      </c>
      <c r="AK425">
        <f t="shared" si="120"/>
        <v>5.7918907781753015E-2</v>
      </c>
      <c r="AL425">
        <f t="shared" si="121"/>
        <v>5.4213269595686731E-2</v>
      </c>
      <c r="AM425">
        <f t="shared" si="122"/>
        <v>1.2440997385463115E-2</v>
      </c>
    </row>
    <row r="426" spans="1:39" x14ac:dyDescent="0.2">
      <c r="A426" s="46">
        <v>42599</v>
      </c>
      <c r="B426">
        <v>5.2796221319042396E-3</v>
      </c>
      <c r="C426">
        <v>2.7393439107596899E-3</v>
      </c>
      <c r="D426">
        <v>2.0893113943989401E-3</v>
      </c>
      <c r="E426">
        <v>-1.46298625527263E-3</v>
      </c>
      <c r="F426">
        <v>7.7709230114131299E-3</v>
      </c>
      <c r="G426">
        <v>7.7224605051706696E-4</v>
      </c>
      <c r="H426">
        <v>8.1441689355521395E-3</v>
      </c>
      <c r="I426">
        <v>9.7112947295652195E-3</v>
      </c>
      <c r="J426">
        <v>1.2496578845727101E-2</v>
      </c>
      <c r="K426">
        <v>-1.86835286003133E-2</v>
      </c>
      <c r="L426">
        <v>1.4068655036578699E-3</v>
      </c>
      <c r="M426" cm="1">
        <f t="array" ref="M426">SUMPRODUCT(B426:K426,TRANSPOSE(Weight_1))</f>
        <v>2.5514387444560927E-3</v>
      </c>
      <c r="N426" cm="1">
        <f t="array" ref="N426">SUMPRODUCT(B426:K426,TRANSPOSE(Weight_2))</f>
        <v>7.2601497952781719E-3</v>
      </c>
      <c r="O426">
        <f>SUMPRODUCT(B426:K426,Equally_Weight)</f>
        <v>2.88569741542516E-3</v>
      </c>
      <c r="P426">
        <v>1.8685900000000001E-3</v>
      </c>
      <c r="Q426">
        <v>1.40909899927255E-3</v>
      </c>
      <c r="R426">
        <v>4.0440454319612401E-4</v>
      </c>
      <c r="V426" s="46">
        <v>42599</v>
      </c>
      <c r="W426">
        <f t="shared" si="106"/>
        <v>0.51777036835374113</v>
      </c>
      <c r="X426">
        <f t="shared" si="107"/>
        <v>0.10528031333269117</v>
      </c>
      <c r="Y426">
        <f t="shared" si="108"/>
        <v>0.29907036516356911</v>
      </c>
      <c r="Z426">
        <f t="shared" si="109"/>
        <v>2.3485623225738328E-2</v>
      </c>
      <c r="AA426">
        <f t="shared" si="110"/>
        <v>0.23171871348752116</v>
      </c>
      <c r="AB426">
        <f t="shared" si="111"/>
        <v>1.4637666822786337</v>
      </c>
      <c r="AC426">
        <f t="shared" si="112"/>
        <v>0.21171220237084731</v>
      </c>
      <c r="AD426">
        <f t="shared" si="113"/>
        <v>0.14620211296197105</v>
      </c>
      <c r="AE426">
        <f t="shared" si="114"/>
        <v>-7.1261545715877173E-3</v>
      </c>
      <c r="AF426">
        <f t="shared" si="115"/>
        <v>2.2114970366841069E-2</v>
      </c>
      <c r="AG426">
        <f t="shared" si="116"/>
        <v>-5.9709379128134232E-2</v>
      </c>
      <c r="AH426">
        <f t="shared" si="117"/>
        <v>0.61594996225108067</v>
      </c>
      <c r="AI426">
        <f t="shared" si="118"/>
        <v>0.17785701540509735</v>
      </c>
      <c r="AJ426">
        <f t="shared" si="119"/>
        <v>0.28385543953640746</v>
      </c>
      <c r="AK426">
        <f t="shared" si="120"/>
        <v>5.9895724473644885E-2</v>
      </c>
      <c r="AL426">
        <f t="shared" si="121"/>
        <v>5.5698760458893881E-2</v>
      </c>
      <c r="AM426">
        <f t="shared" si="122"/>
        <v>1.285043312452383E-2</v>
      </c>
    </row>
    <row r="427" spans="1:39" x14ac:dyDescent="0.2">
      <c r="A427" s="46">
        <v>42600</v>
      </c>
      <c r="B427">
        <v>-3.3150194517262898E-3</v>
      </c>
      <c r="C427">
        <v>9.1055455690747201E-4</v>
      </c>
      <c r="D427">
        <v>6.9491392745568703E-4</v>
      </c>
      <c r="E427">
        <v>-1.28164563061738E-3</v>
      </c>
      <c r="F427">
        <v>-5.6422194192201599E-3</v>
      </c>
      <c r="G427">
        <v>-2.22307402365506E-4</v>
      </c>
      <c r="H427">
        <v>-4.8635294957369802E-3</v>
      </c>
      <c r="I427">
        <v>-3.8359046445173199E-3</v>
      </c>
      <c r="J427">
        <v>-1.81113676646527E-3</v>
      </c>
      <c r="K427">
        <v>6.5178656448374702E-3</v>
      </c>
      <c r="L427">
        <v>3.65271143579648E-3</v>
      </c>
      <c r="M427" cm="1">
        <f t="array" ref="M427">SUMPRODUCT(B427:K427,TRANSPOSE(Weight_1))</f>
        <v>-1.1023472663618027E-3</v>
      </c>
      <c r="N427" cm="1">
        <f t="array" ref="N427">SUMPRODUCT(B427:K427,TRANSPOSE(Weight_2))</f>
        <v>-3.0698662432042424E-3</v>
      </c>
      <c r="O427">
        <f>SUMPRODUCT(B427:K427,Equally_Weight)</f>
        <v>-1.2848428681448277E-3</v>
      </c>
      <c r="P427">
        <v>2.1996199999999998E-3</v>
      </c>
      <c r="Q427">
        <v>2.5576858545817102E-3</v>
      </c>
      <c r="R427">
        <v>2.99715876279127E-3</v>
      </c>
      <c r="V427" s="46">
        <v>42600</v>
      </c>
      <c r="W427">
        <f t="shared" si="106"/>
        <v>0.51273893005939475</v>
      </c>
      <c r="X427">
        <f t="shared" si="107"/>
        <v>0.10628673135865641</v>
      </c>
      <c r="Y427">
        <f t="shared" si="108"/>
        <v>0.29997310725306625</v>
      </c>
      <c r="Z427">
        <f t="shared" si="109"/>
        <v>2.2173877348731441E-2</v>
      </c>
      <c r="AA427">
        <f t="shared" si="110"/>
        <v>0.22476908624326497</v>
      </c>
      <c r="AB427">
        <f t="shared" si="111"/>
        <v>1.4632189687074617</v>
      </c>
      <c r="AC427">
        <f t="shared" si="112"/>
        <v>0.20581900433427225</v>
      </c>
      <c r="AD427">
        <f t="shared" si="113"/>
        <v>0.14180539095330458</v>
      </c>
      <c r="AE427">
        <f t="shared" si="114"/>
        <v>-8.9243848975049112E-3</v>
      </c>
      <c r="AF427">
        <f t="shared" si="115"/>
        <v>2.8776978417269117E-2</v>
      </c>
      <c r="AG427">
        <f t="shared" si="116"/>
        <v>-5.6274768824303378E-2</v>
      </c>
      <c r="AH427">
        <f t="shared" si="117"/>
        <v>0.61416862422761564</v>
      </c>
      <c r="AI427">
        <f t="shared" si="118"/>
        <v>0.17424115191418399</v>
      </c>
      <c r="AJ427">
        <f t="shared" si="119"/>
        <v>0.28220588703119032</v>
      </c>
      <c r="AK427">
        <f t="shared" si="120"/>
        <v>6.2227092307111764E-2</v>
      </c>
      <c r="AL427">
        <f t="shared" si="121"/>
        <v>5.839890624521904E-2</v>
      </c>
      <c r="AM427">
        <f t="shared" si="122"/>
        <v>1.5886106675560008E-2</v>
      </c>
    </row>
    <row r="428" spans="1:39" x14ac:dyDescent="0.2">
      <c r="A428" s="46">
        <v>42601</v>
      </c>
      <c r="B428">
        <v>-3.8616949061818198E-3</v>
      </c>
      <c r="C428">
        <v>-1.36481861756476E-3</v>
      </c>
      <c r="D428">
        <v>3.4703789291112798E-4</v>
      </c>
      <c r="E428">
        <v>2.5669518587965101E-3</v>
      </c>
      <c r="F428">
        <v>-7.9438936947114902E-3</v>
      </c>
      <c r="G428">
        <v>-9.3530390191133295E-3</v>
      </c>
      <c r="H428">
        <v>0</v>
      </c>
      <c r="I428">
        <v>2.3997088991682901E-3</v>
      </c>
      <c r="J428">
        <v>-4.03182310181327E-4</v>
      </c>
      <c r="K428">
        <v>1.0395420296035201E-2</v>
      </c>
      <c r="L428">
        <v>-5.5991041433356404E-4</v>
      </c>
      <c r="M428" cm="1">
        <f t="array" ref="M428">SUMPRODUCT(B428:K428,TRANSPOSE(Weight_1))</f>
        <v>-5.12375792993283E-3</v>
      </c>
      <c r="N428" cm="1">
        <f t="array" ref="N428">SUMPRODUCT(B428:K428,TRANSPOSE(Weight_2))</f>
        <v>-1.7586748812867788E-3</v>
      </c>
      <c r="O428">
        <f>SUMPRODUCT(B428:K428,Equally_Weight)</f>
        <v>-7.2175096008416013E-4</v>
      </c>
      <c r="P428">
        <v>-1.4403E-3</v>
      </c>
      <c r="Q428">
        <v>-1.40352645343999E-3</v>
      </c>
      <c r="R428">
        <v>-2.8672927114340402E-3</v>
      </c>
      <c r="V428" s="46">
        <v>42601</v>
      </c>
      <c r="W428">
        <f t="shared" si="106"/>
        <v>0.50689719383880139</v>
      </c>
      <c r="X428">
        <f t="shared" si="107"/>
        <v>0.10477685063133313</v>
      </c>
      <c r="Y428">
        <f t="shared" si="108"/>
        <v>0.30042424718104854</v>
      </c>
      <c r="Z428">
        <f t="shared" si="109"/>
        <v>2.4797748483204929E-2</v>
      </c>
      <c r="AA428">
        <f t="shared" si="110"/>
        <v>0.2150396508215795</v>
      </c>
      <c r="AB428">
        <f t="shared" si="111"/>
        <v>1.4401803855805206</v>
      </c>
      <c r="AC428">
        <f t="shared" si="112"/>
        <v>0.20581900433427225</v>
      </c>
      <c r="AD428">
        <f t="shared" si="113"/>
        <v>0.14454539151109347</v>
      </c>
      <c r="AE428">
        <f t="shared" si="114"/>
        <v>-9.3239690535663611E-3</v>
      </c>
      <c r="AF428">
        <f t="shared" si="115"/>
        <v>3.9471547498801884E-2</v>
      </c>
      <c r="AG428">
        <f t="shared" si="116"/>
        <v>-5.6803170409507997E-2</v>
      </c>
      <c r="AH428">
        <f t="shared" si="117"/>
        <v>0.60589801493898077</v>
      </c>
      <c r="AI428">
        <f t="shared" si="118"/>
        <v>0.17217604349573934</v>
      </c>
      <c r="AJ428">
        <f t="shared" si="119"/>
        <v>0.28128045370119992</v>
      </c>
      <c r="AK428">
        <f t="shared" si="120"/>
        <v>6.0697166626061838E-2</v>
      </c>
      <c r="AL428">
        <f t="shared" si="121"/>
        <v>5.6913415382011889E-2</v>
      </c>
      <c r="AM428">
        <f t="shared" si="122"/>
        <v>1.2973263846242089E-2</v>
      </c>
    </row>
    <row r="429" spans="1:39" x14ac:dyDescent="0.2">
      <c r="A429" s="46">
        <v>42604</v>
      </c>
      <c r="B429">
        <v>-3.37649237115911E-3</v>
      </c>
      <c r="C429">
        <v>-9.1083829336602296E-4</v>
      </c>
      <c r="D429">
        <v>8.6793355534631102E-4</v>
      </c>
      <c r="E429">
        <v>-7.7727260241425801E-3</v>
      </c>
      <c r="F429">
        <v>1.9064398534442901E-3</v>
      </c>
      <c r="G429">
        <v>2.8653826268658601E-3</v>
      </c>
      <c r="H429">
        <v>-6.5876723963927903E-3</v>
      </c>
      <c r="I429">
        <v>-3.0064205353884598E-3</v>
      </c>
      <c r="J429">
        <v>-2.0168272387079901E-3</v>
      </c>
      <c r="K429">
        <v>-5.0597825255338502E-4</v>
      </c>
      <c r="L429">
        <v>-1.6806722689076601E-3</v>
      </c>
      <c r="M429" cm="1">
        <f t="array" ref="M429">SUMPRODUCT(B429:K429,TRANSPOSE(Weight_1))</f>
        <v>8.7539585265691095E-4</v>
      </c>
      <c r="N429" cm="1">
        <f t="array" ref="N429">SUMPRODUCT(B429:K429,TRANSPOSE(Weight_2))</f>
        <v>-2.5187956669096147E-3</v>
      </c>
      <c r="O429">
        <f>SUMPRODUCT(B429:K429,Equally_Weight)</f>
        <v>-1.853719907605388E-3</v>
      </c>
      <c r="P429">
        <v>-5.6329999999999998E-4</v>
      </c>
      <c r="Q429">
        <v>-3.2245940342079301E-4</v>
      </c>
      <c r="R429">
        <v>4.3883708173342301E-4</v>
      </c>
      <c r="V429" s="46">
        <v>42604</v>
      </c>
      <c r="W429">
        <f t="shared" si="106"/>
        <v>0.50180916695968358</v>
      </c>
      <c r="X429">
        <f t="shared" si="107"/>
        <v>0.10377057757015384</v>
      </c>
      <c r="Y429">
        <f t="shared" si="108"/>
        <v>0.30155292902136299</v>
      </c>
      <c r="Z429">
        <f t="shared" si="109"/>
        <v>1.6832276354086906E-2</v>
      </c>
      <c r="AA429">
        <f t="shared" si="110"/>
        <v>0.21735605083542087</v>
      </c>
      <c r="AB429">
        <f t="shared" si="111"/>
        <v>1.4471724360637821</v>
      </c>
      <c r="AC429">
        <f t="shared" si="112"/>
        <v>0.19787546376437359</v>
      </c>
      <c r="AD429">
        <f t="shared" si="113"/>
        <v>0.14110440674237035</v>
      </c>
      <c r="AE429">
        <f t="shared" si="114"/>
        <v>-1.1321991457514224E-2</v>
      </c>
      <c r="AF429">
        <f t="shared" si="115"/>
        <v>3.8945597501619522E-2</v>
      </c>
      <c r="AG429">
        <f t="shared" si="116"/>
        <v>-5.8388375165122408E-2</v>
      </c>
      <c r="AH429">
        <f t="shared" si="117"/>
        <v>0.60730381140104828</v>
      </c>
      <c r="AI429">
        <f t="shared" si="118"/>
        <v>0.16922357155652712</v>
      </c>
      <c r="AJ429">
        <f t="shared" si="119"/>
        <v>0.27890531861694834</v>
      </c>
      <c r="AK429">
        <f t="shared" si="120"/>
        <v>6.0099675912101302E-2</v>
      </c>
      <c r="AL429">
        <f t="shared" si="121"/>
        <v>5.6572603712620406E-2</v>
      </c>
      <c r="AM429">
        <f t="shared" si="122"/>
        <v>1.3417794077222434E-2</v>
      </c>
    </row>
    <row r="430" spans="1:39" x14ac:dyDescent="0.2">
      <c r="A430" s="46">
        <v>42605</v>
      </c>
      <c r="B430">
        <v>-4.5170380331083199E-4</v>
      </c>
      <c r="C430">
        <v>-4.5593284003542201E-4</v>
      </c>
      <c r="D430">
        <v>3.8147720349110902E-3</v>
      </c>
      <c r="E430">
        <v>3.1333712055043798E-3</v>
      </c>
      <c r="F430">
        <v>1.52249545374472E-3</v>
      </c>
      <c r="G430">
        <v>3.91061228032385E-3</v>
      </c>
      <c r="H430">
        <v>2.60224643814921E-3</v>
      </c>
      <c r="I430">
        <v>3.90897452790706E-3</v>
      </c>
      <c r="J430">
        <v>2.1556573310696999E-3</v>
      </c>
      <c r="K430">
        <v>1.0124979532645901E-2</v>
      </c>
      <c r="L430">
        <v>4.4893378226711304E-3</v>
      </c>
      <c r="M430" cm="1">
        <f t="array" ref="M430">SUMPRODUCT(B430:K430,TRANSPOSE(Weight_1))</f>
        <v>2.7328747884165635E-3</v>
      </c>
      <c r="N430" cm="1">
        <f t="array" ref="N430">SUMPRODUCT(B430:K430,TRANSPOSE(Weight_2))</f>
        <v>2.1924652247064112E-3</v>
      </c>
      <c r="O430">
        <f>SUMPRODUCT(B430:K430,Equally_Weight)</f>
        <v>3.0265472160909655E-3</v>
      </c>
      <c r="P430">
        <v>1.95177E-3</v>
      </c>
      <c r="Q430">
        <v>2.2495643374693601E-3</v>
      </c>
      <c r="R430">
        <v>3.42835375531724E-3</v>
      </c>
      <c r="V430" s="46">
        <v>42605</v>
      </c>
      <c r="W430">
        <f t="shared" si="106"/>
        <v>0.5011307940471208</v>
      </c>
      <c r="X430">
        <f t="shared" si="107"/>
        <v>0.10326733231597474</v>
      </c>
      <c r="Y430">
        <f t="shared" si="108"/>
        <v>0.30651805673695032</v>
      </c>
      <c r="Z430">
        <f t="shared" si="109"/>
        <v>2.0018389329642172E-2</v>
      </c>
      <c r="AA430">
        <f t="shared" si="110"/>
        <v>0.21920946988840639</v>
      </c>
      <c r="AB430">
        <f t="shared" si="111"/>
        <v>1.4567423786443232</v>
      </c>
      <c r="AC430">
        <f t="shared" si="112"/>
        <v>0.20099263092330077</v>
      </c>
      <c r="AD430">
        <f t="shared" si="113"/>
        <v>0.14556495480200882</v>
      </c>
      <c r="AE430">
        <f t="shared" si="114"/>
        <v>-9.1907404603321918E-3</v>
      </c>
      <c r="AF430">
        <f t="shared" si="115"/>
        <v>4.9464900411855917E-2</v>
      </c>
      <c r="AG430">
        <f t="shared" si="116"/>
        <v>-5.4161162483484349E-2</v>
      </c>
      <c r="AH430">
        <f t="shared" si="117"/>
        <v>0.61169637146455202</v>
      </c>
      <c r="AI430">
        <f t="shared" si="118"/>
        <v>0.17178705357707202</v>
      </c>
      <c r="AJ430">
        <f t="shared" si="119"/>
        <v>0.28277598594865228</v>
      </c>
      <c r="AK430">
        <f t="shared" si="120"/>
        <v>6.2168746656556362E-2</v>
      </c>
      <c r="AL430">
        <f t="shared" si="121"/>
        <v>5.8949431761879501E-2</v>
      </c>
      <c r="AM430">
        <f t="shared" si="122"/>
        <v>1.6892148777252425E-2</v>
      </c>
    </row>
    <row r="431" spans="1:39" x14ac:dyDescent="0.2">
      <c r="A431" s="46">
        <v>42606</v>
      </c>
      <c r="B431">
        <v>-3.75356352543665E-3</v>
      </c>
      <c r="C431">
        <v>2.7367791597194802E-3</v>
      </c>
      <c r="D431">
        <v>1.03646432639514E-3</v>
      </c>
      <c r="E431">
        <v>-7.5331699001697202E-3</v>
      </c>
      <c r="F431">
        <v>-1.9000948339249399E-3</v>
      </c>
      <c r="G431">
        <v>-6.8201352531676003E-3</v>
      </c>
      <c r="H431">
        <v>-6.1119842767196602E-3</v>
      </c>
      <c r="I431">
        <v>-2.00240030146181E-3</v>
      </c>
      <c r="J431">
        <v>-2.4198467433814699E-3</v>
      </c>
      <c r="K431">
        <v>-2.12161650133336E-2</v>
      </c>
      <c r="L431">
        <v>-5.0279329608938703E-3</v>
      </c>
      <c r="M431" cm="1">
        <f t="array" ref="M431">SUMPRODUCT(B431:K431,TRANSPOSE(Weight_1))</f>
        <v>-3.060099485501953E-3</v>
      </c>
      <c r="N431" cm="1">
        <f t="array" ref="N431">SUMPRODUCT(B431:K431,TRANSPOSE(Weight_2))</f>
        <v>-4.532471327526647E-3</v>
      </c>
      <c r="O431">
        <f>SUMPRODUCT(B431:K431,Equally_Weight)</f>
        <v>-4.7984116361480837E-3</v>
      </c>
      <c r="P431">
        <v>-5.2402999999999998E-3</v>
      </c>
      <c r="Q431">
        <v>-5.5370482500246504E-3</v>
      </c>
      <c r="R431">
        <v>-4.2449167409622703E-3</v>
      </c>
      <c r="V431" s="46">
        <v>42606</v>
      </c>
      <c r="W431">
        <f t="shared" si="106"/>
        <v>0.49549620425167573</v>
      </c>
      <c r="X431">
        <f t="shared" si="107"/>
        <v>0.10628673135865641</v>
      </c>
      <c r="Y431">
        <f t="shared" si="108"/>
        <v>0.30787221609454929</v>
      </c>
      <c r="Z431">
        <f t="shared" si="109"/>
        <v>1.2334417501524531E-2</v>
      </c>
      <c r="AA431">
        <f t="shared" si="110"/>
        <v>0.2168928562731991</v>
      </c>
      <c r="AB431">
        <f t="shared" si="111"/>
        <v>1.4399870633397804</v>
      </c>
      <c r="AC431">
        <f t="shared" si="112"/>
        <v>0.19365218284664132</v>
      </c>
      <c r="AD431">
        <f t="shared" si="113"/>
        <v>0.14327107519116922</v>
      </c>
      <c r="AE431">
        <f t="shared" si="114"/>
        <v>-1.1588347020341505E-2</v>
      </c>
      <c r="AF431">
        <f t="shared" si="115"/>
        <v>2.7199279909016383E-2</v>
      </c>
      <c r="AG431">
        <f t="shared" si="116"/>
        <v>-5.8916776750327138E-2</v>
      </c>
      <c r="AH431">
        <f t="shared" si="117"/>
        <v>0.60676442022744803</v>
      </c>
      <c r="AI431">
        <f t="shared" si="118"/>
        <v>0.16647596235476692</v>
      </c>
      <c r="AJ431">
        <f t="shared" si="119"/>
        <v>0.27662069873110484</v>
      </c>
      <c r="AK431">
        <f t="shared" si="120"/>
        <v>5.6602663773452022E-2</v>
      </c>
      <c r="AL431">
        <f t="shared" si="121"/>
        <v>5.3085977663877681E-2</v>
      </c>
      <c r="AM431">
        <f t="shared" si="122"/>
        <v>1.2575526271154658E-2</v>
      </c>
    </row>
    <row r="432" spans="1:39" x14ac:dyDescent="0.2">
      <c r="A432" s="46">
        <v>42607</v>
      </c>
      <c r="B432">
        <v>-2.8981701911855399E-3</v>
      </c>
      <c r="C432">
        <v>1.81958344040178E-3</v>
      </c>
      <c r="D432">
        <v>3.7963400816127799E-3</v>
      </c>
      <c r="E432">
        <v>-4.25800082176941E-3</v>
      </c>
      <c r="F432">
        <v>4.18806123017656E-3</v>
      </c>
      <c r="G432">
        <v>2.6014799645097601E-3</v>
      </c>
      <c r="H432">
        <v>-1.179180223422E-3</v>
      </c>
      <c r="I432">
        <v>9.4742961266169802E-4</v>
      </c>
      <c r="J432">
        <v>1.54973197132113E-3</v>
      </c>
      <c r="K432">
        <v>2.9014409651992798E-3</v>
      </c>
      <c r="L432">
        <v>-5.6148231330699295E-4</v>
      </c>
      <c r="M432" cm="1">
        <f t="array" ref="M432">SUMPRODUCT(B432:K432,TRANSPOSE(Weight_1))</f>
        <v>2.4718947417720349E-3</v>
      </c>
      <c r="N432" cm="1">
        <f t="array" ref="N432">SUMPRODUCT(B432:K432,TRANSPOSE(Weight_2))</f>
        <v>7.0903052205145657E-4</v>
      </c>
      <c r="O432">
        <f>SUMPRODUCT(B432:K432,Equally_Weight)</f>
        <v>9.468716029506039E-4</v>
      </c>
      <c r="P432">
        <v>-1.3652E-3</v>
      </c>
      <c r="Q432">
        <v>-1.0040169795558699E-3</v>
      </c>
      <c r="R432">
        <v>-2.23548236163984E-3</v>
      </c>
      <c r="V432" s="46">
        <v>42607</v>
      </c>
      <c r="W432">
        <f t="shared" si="106"/>
        <v>0.49116200173148239</v>
      </c>
      <c r="X432">
        <f t="shared" si="107"/>
        <v>0.10829971237537284</v>
      </c>
      <c r="Y432">
        <f t="shared" si="108"/>
        <v>0.31283734381013684</v>
      </c>
      <c r="Z432">
        <f t="shared" si="109"/>
        <v>8.0238967198975608E-3</v>
      </c>
      <c r="AA432">
        <f t="shared" si="110"/>
        <v>0.22198927806583568</v>
      </c>
      <c r="AB432">
        <f t="shared" si="111"/>
        <v>1.4463346407987219</v>
      </c>
      <c r="AC432">
        <f t="shared" si="112"/>
        <v>0.19224465179898398</v>
      </c>
      <c r="AD432">
        <f t="shared" si="113"/>
        <v>0.14435424406310493</v>
      </c>
      <c r="AE432">
        <f t="shared" si="114"/>
        <v>-1.0056573880892539E-2</v>
      </c>
      <c r="AF432">
        <f t="shared" si="115"/>
        <v>3.0179637979167673E-2</v>
      </c>
      <c r="AG432">
        <f t="shared" si="116"/>
        <v>-5.9445178335531756E-2</v>
      </c>
      <c r="AH432">
        <f t="shared" si="117"/>
        <v>0.61073617274907477</v>
      </c>
      <c r="AI432">
        <f t="shared" si="118"/>
        <v>0.16730302941531572</v>
      </c>
      <c r="AJ432">
        <f t="shared" si="119"/>
        <v>0.27782949461847228</v>
      </c>
      <c r="AK432">
        <f t="shared" si="120"/>
        <v>5.5160189816868543E-2</v>
      </c>
      <c r="AL432">
        <f t="shared" si="121"/>
        <v>5.2028661461370973E-2</v>
      </c>
      <c r="AM432">
        <f t="shared" si="122"/>
        <v>1.0311931542347219E-2</v>
      </c>
    </row>
    <row r="433" spans="1:39" x14ac:dyDescent="0.2">
      <c r="A433" s="46">
        <v>42608</v>
      </c>
      <c r="B433">
        <v>2.4263653984266599E-3</v>
      </c>
      <c r="C433">
        <v>2.2704136121223201E-3</v>
      </c>
      <c r="D433">
        <v>-2.4065880347451298E-3</v>
      </c>
      <c r="E433">
        <v>-5.8567728194194304E-3</v>
      </c>
      <c r="F433">
        <v>-1.2891095384334601E-2</v>
      </c>
      <c r="G433">
        <v>1.2881680770090401E-2</v>
      </c>
      <c r="H433">
        <v>3.9639165407758803E-3</v>
      </c>
      <c r="I433">
        <v>-9.4653283942025502E-4</v>
      </c>
      <c r="J433">
        <v>-4.9111661096380398E-3</v>
      </c>
      <c r="K433">
        <v>1.70205182163263E-4</v>
      </c>
      <c r="L433">
        <v>-1.12359550561791E-3</v>
      </c>
      <c r="M433" cm="1">
        <f t="array" ref="M433">SUMPRODUCT(B433:K433,TRANSPOSE(Weight_1))</f>
        <v>1.6227701201104068E-3</v>
      </c>
      <c r="N433" cm="1">
        <f t="array" ref="N433">SUMPRODUCT(B433:K433,TRANSPOSE(Weight_2))</f>
        <v>-3.2633922808248425E-3</v>
      </c>
      <c r="O433">
        <f>SUMPRODUCT(B433:K433,Equally_Weight)</f>
        <v>-5.2995736839789331E-4</v>
      </c>
      <c r="P433">
        <v>-1.5788E-3</v>
      </c>
      <c r="Q433">
        <v>-1.80249676778476E-3</v>
      </c>
      <c r="R433">
        <v>-7.0630463729526305E-4</v>
      </c>
      <c r="V433" s="46">
        <v>42608</v>
      </c>
      <c r="W433">
        <f t="shared" si="106"/>
        <v>0.49478010561593222</v>
      </c>
      <c r="X433">
        <f t="shared" si="107"/>
        <v>0.11081601112866113</v>
      </c>
      <c r="Y433">
        <f t="shared" si="108"/>
        <v>0.30967788516695682</v>
      </c>
      <c r="Z433">
        <f t="shared" si="109"/>
        <v>2.1201297602631008E-3</v>
      </c>
      <c r="AA433">
        <f t="shared" si="110"/>
        <v>0.20623649772365482</v>
      </c>
      <c r="AB433">
        <f t="shared" si="111"/>
        <v>1.4778475426983051</v>
      </c>
      <c r="AC433">
        <f t="shared" si="112"/>
        <v>0.19697061009490158</v>
      </c>
      <c r="AD433">
        <f t="shared" si="113"/>
        <v>0.14327107519116922</v>
      </c>
      <c r="AE433">
        <f t="shared" si="114"/>
        <v>-1.4918350485707665E-2</v>
      </c>
      <c r="AF433">
        <f t="shared" si="115"/>
        <v>3.0354979892110778E-2</v>
      </c>
      <c r="AG433">
        <f t="shared" si="116"/>
        <v>-6.0501981505941216E-2</v>
      </c>
      <c r="AH433">
        <f t="shared" si="117"/>
        <v>0.61335002728159282</v>
      </c>
      <c r="AI433">
        <f t="shared" si="118"/>
        <v>0.16349366171973823</v>
      </c>
      <c r="AJ433">
        <f t="shared" si="119"/>
        <v>0.27715229946224307</v>
      </c>
      <c r="AK433">
        <f t="shared" si="120"/>
        <v>5.3494302909185665E-2</v>
      </c>
      <c r="AL433">
        <f t="shared" si="121"/>
        <v>5.0132383199469999E-2</v>
      </c>
      <c r="AM433">
        <f t="shared" si="122"/>
        <v>9.5983435399842332E-3</v>
      </c>
    </row>
    <row r="434" spans="1:39" x14ac:dyDescent="0.2">
      <c r="A434" s="46">
        <v>42611</v>
      </c>
      <c r="B434">
        <v>3.27782546723964E-3</v>
      </c>
      <c r="C434">
        <v>1.1023911928245299E-2</v>
      </c>
      <c r="D434">
        <v>1.2061968362462299E-3</v>
      </c>
      <c r="E434">
        <v>-1.1220289590836399E-3</v>
      </c>
      <c r="F434">
        <v>8.2580761920396598E-3</v>
      </c>
      <c r="G434">
        <v>2.9778647949854002E-3</v>
      </c>
      <c r="H434">
        <v>7.39232372519915E-3</v>
      </c>
      <c r="I434">
        <v>6.0755635379023901E-3</v>
      </c>
      <c r="J434">
        <v>9.3976022935122697E-3</v>
      </c>
      <c r="K434">
        <v>-1.7017621728920799E-4</v>
      </c>
      <c r="L434">
        <v>5.3430821147355499E-3</v>
      </c>
      <c r="M434" cm="1">
        <f t="array" ref="M434">SUMPRODUCT(B434:K434,TRANSPOSE(Weight_1))</f>
        <v>4.4959327095617594E-3</v>
      </c>
      <c r="N434" cm="1">
        <f t="array" ref="N434">SUMPRODUCT(B434:K434,TRANSPOSE(Weight_2))</f>
        <v>6.9103135862781766E-3</v>
      </c>
      <c r="O434">
        <f>SUMPRODUCT(B434:K434,Equally_Weight)</f>
        <v>4.8317159598997191E-3</v>
      </c>
      <c r="P434">
        <v>5.2280499999999997E-3</v>
      </c>
      <c r="Q434">
        <v>5.2923139807656804E-3</v>
      </c>
      <c r="R434">
        <v>-2.9546718576189902E-4</v>
      </c>
      <c r="V434" s="46">
        <v>42611</v>
      </c>
      <c r="W434">
        <f t="shared" si="106"/>
        <v>0.4996797339140433</v>
      </c>
      <c r="X434">
        <f t="shared" si="107"/>
        <v>0.12306154900382826</v>
      </c>
      <c r="Y434">
        <f t="shared" si="108"/>
        <v>0.31125761448854683</v>
      </c>
      <c r="Z434">
        <f t="shared" si="109"/>
        <v>9.9572195419139753E-4</v>
      </c>
      <c r="AA434">
        <f t="shared" si="110"/>
        <v>0.21619769062747585</v>
      </c>
      <c r="AB434">
        <f t="shared" si="111"/>
        <v>1.4852262376630474</v>
      </c>
      <c r="AC434">
        <f t="shared" si="112"/>
        <v>0.20581900433427225</v>
      </c>
      <c r="AD434">
        <f t="shared" si="113"/>
        <v>0.15021709124953908</v>
      </c>
      <c r="AE434">
        <f t="shared" si="114"/>
        <v>-5.660944916935251E-3</v>
      </c>
      <c r="AF434">
        <f t="shared" si="115"/>
        <v>3.0179637979167673E-2</v>
      </c>
      <c r="AG434">
        <f t="shared" si="116"/>
        <v>-5.5482166446496173E-2</v>
      </c>
      <c r="AH434">
        <f t="shared" si="117"/>
        <v>0.62060354044122046</v>
      </c>
      <c r="AI434">
        <f t="shared" si="118"/>
        <v>0.17153376777786877</v>
      </c>
      <c r="AJ434">
        <f t="shared" si="119"/>
        <v>0.28332313661077735</v>
      </c>
      <c r="AK434">
        <f t="shared" si="120"/>
        <v>5.9002023799509917E-2</v>
      </c>
      <c r="AL434">
        <f t="shared" si="121"/>
        <v>5.5690013492731394E-2</v>
      </c>
      <c r="AM434">
        <f t="shared" si="122"/>
        <v>9.3000403586684932E-3</v>
      </c>
    </row>
    <row r="435" spans="1:39" x14ac:dyDescent="0.2">
      <c r="A435" s="46">
        <v>42612</v>
      </c>
      <c r="B435">
        <v>-4.9006362973651402E-3</v>
      </c>
      <c r="C435">
        <v>8.2149739642411995E-3</v>
      </c>
      <c r="D435">
        <v>-3.6145130439870698E-3</v>
      </c>
      <c r="E435">
        <v>-7.6767073425403299E-3</v>
      </c>
      <c r="F435">
        <v>-4.3808385055041903E-3</v>
      </c>
      <c r="G435">
        <v>-4.81007279128486E-3</v>
      </c>
      <c r="H435">
        <v>-3.7523145832630798E-3</v>
      </c>
      <c r="I435">
        <v>-1.9391943631681301E-3</v>
      </c>
      <c r="J435">
        <v>6.2290198042316202E-3</v>
      </c>
      <c r="K435">
        <v>-2.5867952687517699E-2</v>
      </c>
      <c r="L435">
        <v>-2.7972027972028501E-3</v>
      </c>
      <c r="M435" cm="1">
        <f t="array" ref="M435">SUMPRODUCT(B435:K435,TRANSPOSE(Weight_1))</f>
        <v>-2.9444447182074285E-3</v>
      </c>
      <c r="N435" cm="1">
        <f t="array" ref="N435">SUMPRODUCT(B435:K435,TRANSPOSE(Weight_2))</f>
        <v>-2.1669857842370297E-3</v>
      </c>
      <c r="O435">
        <f>SUMPRODUCT(B435:K435,Equally_Weight)</f>
        <v>-4.2498235846157679E-3</v>
      </c>
      <c r="P435">
        <v>-1.9537000000000001E-3</v>
      </c>
      <c r="Q435">
        <v>-1.8127153799402101E-3</v>
      </c>
      <c r="R435">
        <v>-1.1126758114708901E-3</v>
      </c>
      <c r="V435" s="46">
        <v>42612</v>
      </c>
      <c r="W435">
        <f t="shared" si="106"/>
        <v>0.49233034897560124</v>
      </c>
      <c r="X435">
        <f t="shared" si="107"/>
        <v>0.13228747038913502</v>
      </c>
      <c r="Y435">
        <f t="shared" si="108"/>
        <v>0.30651805673695054</v>
      </c>
      <c r="Z435">
        <f t="shared" si="109"/>
        <v>-6.6886292543858472E-3</v>
      </c>
      <c r="AA435">
        <f t="shared" si="110"/>
        <v>0.21086972495406964</v>
      </c>
      <c r="AB435">
        <f t="shared" si="111"/>
        <v>1.4732721185570772</v>
      </c>
      <c r="AC435">
        <f t="shared" si="112"/>
        <v>0.20129439209953293</v>
      </c>
      <c r="AD435">
        <f t="shared" si="113"/>
        <v>0.14798659674976822</v>
      </c>
      <c r="AE435">
        <f t="shared" si="114"/>
        <v>5.3281274929806166E-4</v>
      </c>
      <c r="AF435">
        <f t="shared" si="115"/>
        <v>3.5309998442785151E-3</v>
      </c>
      <c r="AG435">
        <f t="shared" si="116"/>
        <v>-5.8124174372520043E-2</v>
      </c>
      <c r="AH435">
        <f t="shared" si="117"/>
        <v>0.61583176290625996</v>
      </c>
      <c r="AI435">
        <f t="shared" si="118"/>
        <v>0.16899507075734044</v>
      </c>
      <c r="AJ435">
        <f t="shared" si="119"/>
        <v>0.27786923967812571</v>
      </c>
      <c r="AK435">
        <f t="shared" si="120"/>
        <v>5.6933051545612789E-2</v>
      </c>
      <c r="AL435">
        <f t="shared" si="121"/>
        <v>5.3776347968823801E-2</v>
      </c>
      <c r="AM435">
        <f t="shared" si="122"/>
        <v>8.1770166172447922E-3</v>
      </c>
    </row>
    <row r="436" spans="1:39" x14ac:dyDescent="0.2">
      <c r="A436" s="46">
        <v>42613</v>
      </c>
      <c r="B436">
        <v>-2.6139096990731498E-3</v>
      </c>
      <c r="C436">
        <v>0</v>
      </c>
      <c r="D436">
        <v>-7.4278292369830403E-3</v>
      </c>
      <c r="E436">
        <v>9.4330326485736395E-4</v>
      </c>
      <c r="F436">
        <v>1.14785600801714E-3</v>
      </c>
      <c r="G436">
        <v>2.0583600660652999E-3</v>
      </c>
      <c r="H436">
        <v>-1.0884474283970799E-3</v>
      </c>
      <c r="I436">
        <v>-5.05118304251317E-3</v>
      </c>
      <c r="J436">
        <v>1.7307446782901499E-3</v>
      </c>
      <c r="K436">
        <v>2.6205724865173601E-3</v>
      </c>
      <c r="L436">
        <v>-1.6830294530152301E-3</v>
      </c>
      <c r="M436" cm="1">
        <f t="array" ref="M436">SUMPRODUCT(B436:K436,TRANSPOSE(Weight_1))</f>
        <v>-3.0378815177727351E-4</v>
      </c>
      <c r="N436" cm="1">
        <f t="array" ref="N436">SUMPRODUCT(B436:K436,TRANSPOSE(Weight_2))</f>
        <v>3.3806939111855164E-4</v>
      </c>
      <c r="O436">
        <f>SUMPRODUCT(B436:K436,Equally_Weight)</f>
        <v>-7.6805329032191276E-4</v>
      </c>
      <c r="P436">
        <v>-2.3758999999999998E-3</v>
      </c>
      <c r="Q436">
        <v>-2.3716407281641999E-3</v>
      </c>
      <c r="R436">
        <v>-2.39607809009956E-3</v>
      </c>
      <c r="V436" s="46">
        <v>42613</v>
      </c>
      <c r="W436">
        <f t="shared" si="106"/>
        <v>0.48842953220219276</v>
      </c>
      <c r="X436">
        <f t="shared" si="107"/>
        <v>0.13228747038913502</v>
      </c>
      <c r="Y436">
        <f t="shared" si="108"/>
        <v>0.29681346371647366</v>
      </c>
      <c r="Z436">
        <f t="shared" si="109"/>
        <v>-5.7516353953415145E-3</v>
      </c>
      <c r="AA436">
        <f t="shared" si="110"/>
        <v>0.21225962904278428</v>
      </c>
      <c r="AB436">
        <f t="shared" si="111"/>
        <v>1.4783630031184276</v>
      </c>
      <c r="AC436">
        <f t="shared" si="112"/>
        <v>0.19998684630770436</v>
      </c>
      <c r="AD436">
        <f t="shared" si="113"/>
        <v>0.14218790631923328</v>
      </c>
      <c r="AE436">
        <f t="shared" si="114"/>
        <v>2.2644795904185333E-3</v>
      </c>
      <c r="AF436">
        <f t="shared" si="115"/>
        <v>6.1608255718377247E-3</v>
      </c>
      <c r="AG436">
        <f t="shared" si="116"/>
        <v>-5.9709379128134121E-2</v>
      </c>
      <c r="AH436">
        <f t="shared" si="117"/>
        <v>0.61534089236142364</v>
      </c>
      <c r="AI436">
        <f t="shared" si="118"/>
        <v>0.16939027220913205</v>
      </c>
      <c r="AJ436">
        <f t="shared" si="119"/>
        <v>0.27688776800398984</v>
      </c>
      <c r="AK436">
        <f t="shared" si="120"/>
        <v>5.4421884308445634E-2</v>
      </c>
      <c r="AL436">
        <f t="shared" si="121"/>
        <v>5.127716906360491E-2</v>
      </c>
      <c r="AM436">
        <f t="shared" si="122"/>
        <v>5.7613457567862181E-3</v>
      </c>
    </row>
    <row r="437" spans="1:39" x14ac:dyDescent="0.2">
      <c r="A437" s="46">
        <v>42614</v>
      </c>
      <c r="B437">
        <v>1.9624598038066E-3</v>
      </c>
      <c r="C437">
        <v>-4.29624406076933E-3</v>
      </c>
      <c r="D437">
        <v>2.26245424495141E-3</v>
      </c>
      <c r="E437">
        <v>5.9380723388624502E-3</v>
      </c>
      <c r="F437">
        <v>4.3952459911407102E-3</v>
      </c>
      <c r="G437">
        <v>1.89820326542378E-3</v>
      </c>
      <c r="H437">
        <v>-2.1784071463446502E-3</v>
      </c>
      <c r="I437">
        <v>4.1282094019596798E-3</v>
      </c>
      <c r="J437">
        <v>-9.3029028200009001E-4</v>
      </c>
      <c r="K437">
        <v>-1.09776216949626E-2</v>
      </c>
      <c r="L437">
        <v>-5.6195560550720205E-4</v>
      </c>
      <c r="M437" cm="1">
        <f t="array" ref="M437">SUMPRODUCT(B437:K437,TRANSPOSE(Weight_1))</f>
        <v>1.9710717568669277E-3</v>
      </c>
      <c r="N437" cm="1">
        <f t="array" ref="N437">SUMPRODUCT(B437:K437,TRANSPOSE(Weight_2))</f>
        <v>4.1429584737782878E-5</v>
      </c>
      <c r="O437">
        <f>SUMPRODUCT(B437:K437,Equally_Weight)</f>
        <v>2.2020818620679602E-4</v>
      </c>
      <c r="P437" s="1">
        <v>-4.1399999999999997E-5</v>
      </c>
      <c r="Q437">
        <v>2.07805153445983E-4</v>
      </c>
      <c r="R437">
        <v>2.3436773052944999E-3</v>
      </c>
      <c r="V437" s="46">
        <v>42614</v>
      </c>
      <c r="W437">
        <f t="shared" si="106"/>
        <v>0.49135051532993823</v>
      </c>
      <c r="X437">
        <f t="shared" si="107"/>
        <v>0.12742288706939209</v>
      </c>
      <c r="Y437">
        <f t="shared" si="108"/>
        <v>0.29974744484236915</v>
      </c>
      <c r="Z437">
        <f t="shared" si="109"/>
        <v>1.522833164766535E-4</v>
      </c>
      <c r="AA437">
        <f t="shared" si="110"/>
        <v>0.21758780831755642</v>
      </c>
      <c r="AB437">
        <f t="shared" si="111"/>
        <v>1.4830674398638526</v>
      </c>
      <c r="AC437">
        <f t="shared" si="112"/>
        <v>0.19737278638618805</v>
      </c>
      <c r="AD437">
        <f t="shared" si="113"/>
        <v>0.14690309717290506</v>
      </c>
      <c r="AE437">
        <f t="shared" si="114"/>
        <v>1.3320826850617973E-3</v>
      </c>
      <c r="AF437">
        <f t="shared" si="115"/>
        <v>-4.8844273355811429E-3</v>
      </c>
      <c r="AG437">
        <f t="shared" si="116"/>
        <v>-6.0237780713338962E-2</v>
      </c>
      <c r="AH437">
        <f t="shared" si="117"/>
        <v>0.61852484517206929</v>
      </c>
      <c r="AI437">
        <f t="shared" si="118"/>
        <v>0.169438719562506</v>
      </c>
      <c r="AJ437">
        <f t="shared" si="119"/>
        <v>0.27716894914337176</v>
      </c>
      <c r="AK437">
        <f t="shared" si="120"/>
        <v>5.4378231242435238E-2</v>
      </c>
      <c r="AL437">
        <f t="shared" si="121"/>
        <v>5.1495629877036375E-2</v>
      </c>
      <c r="AM437">
        <f t="shared" si="122"/>
        <v>8.1185257973788172E-3</v>
      </c>
    </row>
    <row r="438" spans="1:39" x14ac:dyDescent="0.2">
      <c r="A438" s="46">
        <v>42615</v>
      </c>
      <c r="B438">
        <v>6.9117646378327102E-3</v>
      </c>
      <c r="C438">
        <v>4.16620645503229E-3</v>
      </c>
      <c r="D438">
        <v>1.38910384948909E-3</v>
      </c>
      <c r="E438">
        <v>9.3694981613849909E-3</v>
      </c>
      <c r="F438">
        <v>6.0883840638732397E-3</v>
      </c>
      <c r="G438">
        <v>2.3617442264029999E-3</v>
      </c>
      <c r="H438">
        <v>2.01550903001312E-3</v>
      </c>
      <c r="I438">
        <v>4.6119021349810803E-3</v>
      </c>
      <c r="J438">
        <v>2.4608919332718099E-3</v>
      </c>
      <c r="K438">
        <v>-7.2235438894321302E-3</v>
      </c>
      <c r="L438">
        <v>4.4981726173740598E-3</v>
      </c>
      <c r="M438" cm="1">
        <f t="array" ref="M438">SUMPRODUCT(B438:K438,TRANSPOSE(Weight_1))</f>
        <v>3.7850388826655428E-3</v>
      </c>
      <c r="N438" cm="1">
        <f t="array" ref="N438">SUMPRODUCT(B438:K438,TRANSPOSE(Weight_2))</f>
        <v>3.5077693981974212E-3</v>
      </c>
      <c r="O438">
        <f>SUMPRODUCT(B438:K438,Equally_Weight)</f>
        <v>3.2151460602849206E-3</v>
      </c>
      <c r="P438">
        <v>4.2010399999999996E-3</v>
      </c>
      <c r="Q438">
        <v>4.6870209833511601E-3</v>
      </c>
      <c r="R438">
        <v>6.4111862144990896E-3</v>
      </c>
      <c r="V438" s="46">
        <v>42615</v>
      </c>
      <c r="W438">
        <f t="shared" si="106"/>
        <v>0.50165837908440936</v>
      </c>
      <c r="X438">
        <f t="shared" si="107"/>
        <v>0.13211996357905176</v>
      </c>
      <c r="Y438">
        <f t="shared" si="108"/>
        <v>0.30155292902136321</v>
      </c>
      <c r="Z438">
        <f t="shared" si="109"/>
        <v>9.5232082961154152E-3</v>
      </c>
      <c r="AA438">
        <f t="shared" si="110"/>
        <v>0.22500095052608349</v>
      </c>
      <c r="AB438">
        <f t="shared" si="111"/>
        <v>1.4889318100537206</v>
      </c>
      <c r="AC438">
        <f t="shared" si="112"/>
        <v>0.19978610204944136</v>
      </c>
      <c r="AD438">
        <f t="shared" si="113"/>
        <v>0.15219250201537315</v>
      </c>
      <c r="AE438">
        <f t="shared" si="114"/>
        <v>3.7962527298678328E-3</v>
      </c>
      <c r="AF438">
        <f t="shared" si="115"/>
        <v>-1.2072688349779925E-2</v>
      </c>
      <c r="AG438">
        <f t="shared" si="116"/>
        <v>-5.6010568031701014E-2</v>
      </c>
      <c r="AH438">
        <f t="shared" si="117"/>
        <v>0.62465102464360567</v>
      </c>
      <c r="AI438">
        <f t="shared" si="118"/>
        <v>0.1735408409160546</v>
      </c>
      <c r="AJ438">
        <f t="shared" si="119"/>
        <v>0.28127523385852826</v>
      </c>
      <c r="AK438">
        <f t="shared" si="120"/>
        <v>5.8807716367013985E-2</v>
      </c>
      <c r="AL438">
        <f t="shared" si="121"/>
        <v>5.6424011958172038E-2</v>
      </c>
      <c r="AM438">
        <f t="shared" si="122"/>
        <v>1.4581761392552073E-2</v>
      </c>
    </row>
    <row r="439" spans="1:39" x14ac:dyDescent="0.2">
      <c r="A439" s="46">
        <v>42618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cm="1">
        <f t="array" ref="M439">SUMPRODUCT(B439:K439,TRANSPOSE(Weight_1))</f>
        <v>0</v>
      </c>
      <c r="N439" cm="1">
        <f t="array" ref="N439">SUMPRODUCT(B439:K439,TRANSPOSE(Weight_2))</f>
        <v>0</v>
      </c>
      <c r="O439">
        <f>SUMPRODUCT(B439:K439,Equally_Weight)</f>
        <v>0</v>
      </c>
      <c r="P439">
        <v>0</v>
      </c>
      <c r="Q439">
        <v>0</v>
      </c>
      <c r="R439">
        <v>1.608439986164E-3</v>
      </c>
      <c r="V439" s="46">
        <v>42618</v>
      </c>
      <c r="W439">
        <f t="shared" si="106"/>
        <v>0.50165837908440936</v>
      </c>
      <c r="X439">
        <f t="shared" si="107"/>
        <v>0.13211996357905176</v>
      </c>
      <c r="Y439">
        <f t="shared" si="108"/>
        <v>0.30155292902136321</v>
      </c>
      <c r="Z439">
        <f t="shared" si="109"/>
        <v>9.5232082961154152E-3</v>
      </c>
      <c r="AA439">
        <f t="shared" si="110"/>
        <v>0.22500095052608349</v>
      </c>
      <c r="AB439">
        <f t="shared" si="111"/>
        <v>1.4889318100537206</v>
      </c>
      <c r="AC439">
        <f t="shared" si="112"/>
        <v>0.19978610204944136</v>
      </c>
      <c r="AD439">
        <f t="shared" si="113"/>
        <v>0.15219250201537315</v>
      </c>
      <c r="AE439">
        <f t="shared" si="114"/>
        <v>3.7962527298678328E-3</v>
      </c>
      <c r="AF439">
        <f t="shared" si="115"/>
        <v>-1.2072688349779925E-2</v>
      </c>
      <c r="AG439">
        <f t="shared" si="116"/>
        <v>-5.6010568031701014E-2</v>
      </c>
      <c r="AH439">
        <f t="shared" si="117"/>
        <v>0.62465102464360567</v>
      </c>
      <c r="AI439">
        <f t="shared" si="118"/>
        <v>0.1735408409160546</v>
      </c>
      <c r="AJ439">
        <f t="shared" si="119"/>
        <v>0.28127523385852826</v>
      </c>
      <c r="AK439">
        <f t="shared" si="120"/>
        <v>5.8807716367013985E-2</v>
      </c>
      <c r="AL439">
        <f t="shared" si="121"/>
        <v>5.6424011958172038E-2</v>
      </c>
      <c r="AM439">
        <f t="shared" si="122"/>
        <v>1.6213655266808624E-2</v>
      </c>
    </row>
    <row r="440" spans="1:39" x14ac:dyDescent="0.2">
      <c r="A440" s="46">
        <v>42619</v>
      </c>
      <c r="B440">
        <v>1.3992275380406E-2</v>
      </c>
      <c r="C440">
        <v>-7.4113716537182995E-4</v>
      </c>
      <c r="D440">
        <v>-1.0402761455148199E-3</v>
      </c>
      <c r="E440">
        <v>-2.7869448320216801E-4</v>
      </c>
      <c r="F440">
        <v>1.19134543734322E-2</v>
      </c>
      <c r="G440">
        <v>2.1270250924151999E-2</v>
      </c>
      <c r="H440">
        <v>3.6037223846823101E-3</v>
      </c>
      <c r="I440">
        <v>-1.9356783054204E-3</v>
      </c>
      <c r="J440">
        <v>-1.9241543429741E-3</v>
      </c>
      <c r="K440">
        <v>1.0825412394928499E-2</v>
      </c>
      <c r="L440">
        <v>2.2390148334734401E-3</v>
      </c>
      <c r="M440" cm="1">
        <f t="array" ref="M440">SUMPRODUCT(B440:K440,TRANSPOSE(Weight_1))</f>
        <v>1.0271044667181178E-2</v>
      </c>
      <c r="N440" cm="1">
        <f t="array" ref="N440">SUMPRODUCT(B440:K440,TRANSPOSE(Weight_2))</f>
        <v>5.428238961107933E-3</v>
      </c>
      <c r="O440">
        <f>SUMPRODUCT(B440:K440,Equally_Weight)</f>
        <v>5.568517501511769E-3</v>
      </c>
      <c r="P440">
        <v>2.98168E-3</v>
      </c>
      <c r="Q440">
        <v>2.8620801491492302E-3</v>
      </c>
      <c r="R440">
        <v>4.8923960653623998E-3</v>
      </c>
      <c r="V440" s="46">
        <v>42619</v>
      </c>
      <c r="W440">
        <f t="shared" si="106"/>
        <v>0.52266999665185265</v>
      </c>
      <c r="X440">
        <f t="shared" si="107"/>
        <v>0.13128090739838383</v>
      </c>
      <c r="Y440">
        <f t="shared" si="108"/>
        <v>0.30019895455717727</v>
      </c>
      <c r="Z440">
        <f t="shared" si="109"/>
        <v>9.2418597472987418E-3</v>
      </c>
      <c r="AA440">
        <f t="shared" si="110"/>
        <v>0.23959494345758725</v>
      </c>
      <c r="AB440">
        <f t="shared" si="111"/>
        <v>1.5418720141866671</v>
      </c>
      <c r="AC440">
        <f t="shared" si="112"/>
        <v>0.20410979808222773</v>
      </c>
      <c r="AD440">
        <f t="shared" si="113"/>
        <v>0.14996222798555392</v>
      </c>
      <c r="AE440">
        <f t="shared" si="114"/>
        <v>1.8647938107165807E-3</v>
      </c>
      <c r="AF440">
        <f t="shared" si="115"/>
        <v>-1.377967784953249E-3</v>
      </c>
      <c r="AG440">
        <f t="shared" si="116"/>
        <v>-5.3896961690881873E-2</v>
      </c>
      <c r="AH440">
        <f t="shared" si="117"/>
        <v>0.64133788788630186</v>
      </c>
      <c r="AI440">
        <f t="shared" si="118"/>
        <v>0.17991110103116648</v>
      </c>
      <c r="AJ440">
        <f t="shared" si="119"/>
        <v>0.28841003742252291</v>
      </c>
      <c r="AK440">
        <f t="shared" si="120"/>
        <v>6.1964742158751251E-2</v>
      </c>
      <c r="AL440">
        <f t="shared" si="121"/>
        <v>5.9447582151882061E-2</v>
      </c>
      <c r="AM440">
        <f t="shared" si="122"/>
        <v>2.1185374955403402E-2</v>
      </c>
    </row>
    <row r="441" spans="1:39" x14ac:dyDescent="0.2">
      <c r="A441" s="46">
        <v>42620</v>
      </c>
      <c r="B441" s="1">
        <v>-3.7164050579407902E-5</v>
      </c>
      <c r="C441">
        <v>-4.1517421087651201E-3</v>
      </c>
      <c r="D441">
        <v>8.6779953908866503E-4</v>
      </c>
      <c r="E441">
        <v>6.1281010773175304E-3</v>
      </c>
      <c r="F441">
        <v>3.7377806803358098E-3</v>
      </c>
      <c r="G441">
        <v>-5.5649405803365097E-3</v>
      </c>
      <c r="H441">
        <v>-1.16915331594724E-3</v>
      </c>
      <c r="I441">
        <v>-3.9345593015589399E-3</v>
      </c>
      <c r="J441">
        <v>-5.6504080709391903E-3</v>
      </c>
      <c r="K441">
        <v>-6.8467846119971698E-3</v>
      </c>
      <c r="L441">
        <v>5.5850321139327898E-4</v>
      </c>
      <c r="M441" cm="1">
        <f t="array" ref="M441">SUMPRODUCT(B441:K441,TRANSPOSE(Weight_1))</f>
        <v>-1.2459387877665736E-3</v>
      </c>
      <c r="N441" cm="1">
        <f t="array" ref="N441">SUMPRODUCT(B441:K441,TRANSPOSE(Weight_2))</f>
        <v>-1.4701174630856574E-3</v>
      </c>
      <c r="O441">
        <f>SUMPRODUCT(B441:K441,Equally_Weight)</f>
        <v>-1.6621070743381573E-3</v>
      </c>
      <c r="P441">
        <v>-1.4640000000000001E-4</v>
      </c>
      <c r="Q441">
        <v>3.13431932662755E-4</v>
      </c>
      <c r="R441">
        <v>9.0498255903859095E-4</v>
      </c>
      <c r="V441" s="46">
        <v>42620</v>
      </c>
      <c r="W441">
        <f t="shared" si="106"/>
        <v>0.52261340806708123</v>
      </c>
      <c r="X441">
        <f t="shared" si="107"/>
        <v>0.12658412081829584</v>
      </c>
      <c r="Y441">
        <f t="shared" si="108"/>
        <v>0.30132726661066545</v>
      </c>
      <c r="Z441">
        <f t="shared" si="109"/>
        <v>1.5426595875290161E-2</v>
      </c>
      <c r="AA441">
        <f t="shared" si="110"/>
        <v>0.24422827748868503</v>
      </c>
      <c r="AB441">
        <f t="shared" si="111"/>
        <v>1.5277266474648981</v>
      </c>
      <c r="AC441">
        <f t="shared" si="112"/>
        <v>0.20270200911903524</v>
      </c>
      <c r="AD441">
        <f t="shared" si="113"/>
        <v>0.14543763340499183</v>
      </c>
      <c r="AE441">
        <f t="shared" si="114"/>
        <v>-3.7961511062213349E-3</v>
      </c>
      <c r="AF441">
        <f t="shared" si="115"/>
        <v>-8.2153177483246242E-3</v>
      </c>
      <c r="AG441">
        <f t="shared" si="116"/>
        <v>-5.3368560105677254E-2</v>
      </c>
      <c r="AH441">
        <f t="shared" si="117"/>
        <v>0.63929288134795348</v>
      </c>
      <c r="AI441">
        <f t="shared" si="118"/>
        <v>0.17817649311665185</v>
      </c>
      <c r="AJ441">
        <f t="shared" si="119"/>
        <v>0.28626856198467476</v>
      </c>
      <c r="AK441">
        <f t="shared" si="120"/>
        <v>6.1809270520499116E-2</v>
      </c>
      <c r="AL441">
        <f t="shared" si="121"/>
        <v>5.9779646855110835E-2</v>
      </c>
      <c r="AM441">
        <f t="shared" si="122"/>
        <v>2.2109529909283276E-2</v>
      </c>
    </row>
    <row r="442" spans="1:39" x14ac:dyDescent="0.2">
      <c r="A442" s="46">
        <v>42621</v>
      </c>
      <c r="B442">
        <v>-6.3737960137506501E-3</v>
      </c>
      <c r="C442">
        <v>1.3399716628836799E-3</v>
      </c>
      <c r="D442">
        <v>-3.9889140158503303E-3</v>
      </c>
      <c r="E442">
        <v>-2.6208697127148101E-2</v>
      </c>
      <c r="F442">
        <v>-2.0481539790161399E-3</v>
      </c>
      <c r="G442">
        <v>-5.3536472645909696E-4</v>
      </c>
      <c r="H442">
        <v>-1.17037887093363E-3</v>
      </c>
      <c r="I442">
        <v>1.94718961534801E-3</v>
      </c>
      <c r="J442">
        <v>1.3370567308059701E-3</v>
      </c>
      <c r="K442">
        <v>4.24237670848048E-3</v>
      </c>
      <c r="L442">
        <v>-3.62824448785925E-3</v>
      </c>
      <c r="M442" cm="1">
        <f t="array" ref="M442">SUMPRODUCT(B442:K442,TRANSPOSE(Weight_1))</f>
        <v>-3.4019736633266765E-3</v>
      </c>
      <c r="N442" cm="1">
        <f t="array" ref="N442">SUMPRODUCT(B442:K442,TRANSPOSE(Weight_2))</f>
        <v>-1.8621785450534637E-3</v>
      </c>
      <c r="O442">
        <f>SUMPRODUCT(B442:K442,Equally_Weight)</f>
        <v>-3.1458710015639813E-3</v>
      </c>
      <c r="P442">
        <v>-2.2230000000000001E-3</v>
      </c>
      <c r="Q442">
        <v>-2.34179968503567E-3</v>
      </c>
      <c r="R442">
        <v>-1.7339353465295399E-3</v>
      </c>
      <c r="V442" s="46">
        <v>42621</v>
      </c>
      <c r="W442">
        <f t="shared" si="106"/>
        <v>0.51290858079625989</v>
      </c>
      <c r="X442">
        <f t="shared" si="107"/>
        <v>0.12809371161604699</v>
      </c>
      <c r="Y442">
        <f t="shared" si="108"/>
        <v>0.29613638403767406</v>
      </c>
      <c r="Z442">
        <f t="shared" si="109"/>
        <v>-1.1186412230856368E-2</v>
      </c>
      <c r="AA442">
        <f t="shared" si="110"/>
        <v>0.24167990639134218</v>
      </c>
      <c r="AB442">
        <f t="shared" si="111"/>
        <v>1.5263733917797144</v>
      </c>
      <c r="AC442">
        <f t="shared" si="112"/>
        <v>0.20129439209953293</v>
      </c>
      <c r="AD442">
        <f t="shared" si="113"/>
        <v>0.14766801766978688</v>
      </c>
      <c r="AE442">
        <f t="shared" si="114"/>
        <v>-2.4641700448030379E-3</v>
      </c>
      <c r="AF442">
        <f t="shared" si="115"/>
        <v>-4.0077935125123476E-3</v>
      </c>
      <c r="AG442">
        <f t="shared" si="116"/>
        <v>-5.6803170409508108E-2</v>
      </c>
      <c r="AH442">
        <f t="shared" si="117"/>
        <v>0.63371605013912879</v>
      </c>
      <c r="AI442">
        <f t="shared" si="118"/>
        <v>0.17598251812888366</v>
      </c>
      <c r="AJ442">
        <f t="shared" si="119"/>
        <v>0.2822221270153038</v>
      </c>
      <c r="AK442">
        <f t="shared" si="120"/>
        <v>5.9448868512132158E-2</v>
      </c>
      <c r="AL442">
        <f t="shared" si="121"/>
        <v>5.7297855211898341E-2</v>
      </c>
      <c r="AM442">
        <f t="shared" si="122"/>
        <v>2.0337258067348873E-2</v>
      </c>
    </row>
    <row r="443" spans="1:39" x14ac:dyDescent="0.2">
      <c r="A443" s="46">
        <v>42622</v>
      </c>
      <c r="B443">
        <v>-1.78865600946225E-2</v>
      </c>
      <c r="C443">
        <v>-8.9217257112435E-3</v>
      </c>
      <c r="D443">
        <v>-2.1243173233103801E-2</v>
      </c>
      <c r="E443">
        <v>-2.2649791834715102E-2</v>
      </c>
      <c r="F443">
        <v>-3.3208694681348197E-2</v>
      </c>
      <c r="G443">
        <v>-3.0507847594110502E-2</v>
      </c>
      <c r="H443">
        <v>-1.03792898275931E-2</v>
      </c>
      <c r="I443">
        <v>-2.47640356365596E-2</v>
      </c>
      <c r="J443">
        <v>-2.1097634449614801E-2</v>
      </c>
      <c r="K443">
        <v>-2.0242721938831001E-2</v>
      </c>
      <c r="L443">
        <v>-2.4369747899159799E-2</v>
      </c>
      <c r="M443" cm="1">
        <f t="array" ref="M443">SUMPRODUCT(B443:K443,TRANSPOSE(Weight_1))</f>
        <v>-2.5682077849401453E-2</v>
      </c>
      <c r="N443" cm="1">
        <f t="array" ref="N443">SUMPRODUCT(B443:K443,TRANSPOSE(Weight_2))</f>
        <v>-2.0792564278232735E-2</v>
      </c>
      <c r="O443">
        <f>SUMPRODUCT(B443:K443,Equally_Weight)</f>
        <v>-2.1090147500174215E-2</v>
      </c>
      <c r="P443">
        <v>-2.4522100000000002E-2</v>
      </c>
      <c r="Q443">
        <v>-2.4885520612343101E-2</v>
      </c>
      <c r="R443">
        <v>-2.0923620187567299E-2</v>
      </c>
      <c r="V443" s="46">
        <v>42622</v>
      </c>
      <c r="W443">
        <f t="shared" si="106"/>
        <v>0.48584785054817758</v>
      </c>
      <c r="X443">
        <f t="shared" si="107"/>
        <v>0.11802916894442994</v>
      </c>
      <c r="Y443">
        <f t="shared" si="108"/>
        <v>0.26860233429783298</v>
      </c>
      <c r="Z443">
        <f t="shared" si="109"/>
        <v>-3.3582834157165231E-2</v>
      </c>
      <c r="AA443">
        <f t="shared" si="110"/>
        <v>0.20044533748802706</v>
      </c>
      <c r="AB443">
        <f t="shared" si="111"/>
        <v>1.4492991773774828</v>
      </c>
      <c r="AC443">
        <f t="shared" si="112"/>
        <v>0.18882580943566962</v>
      </c>
      <c r="AD443">
        <f t="shared" si="113"/>
        <v>0.11924712598127263</v>
      </c>
      <c r="AE443">
        <f t="shared" si="114"/>
        <v>-2.3509816335590905E-2</v>
      </c>
      <c r="AF443">
        <f t="shared" si="115"/>
        <v>-2.4169386801681347E-2</v>
      </c>
      <c r="AG443">
        <f t="shared" si="116"/>
        <v>-7.9788639365915182E-2</v>
      </c>
      <c r="AH443">
        <f t="shared" si="117"/>
        <v>0.59175882735563912</v>
      </c>
      <c r="AI443">
        <f t="shared" si="118"/>
        <v>0.15153082603061097</v>
      </c>
      <c r="AJ443">
        <f t="shared" si="119"/>
        <v>0.25517987322856395</v>
      </c>
      <c r="AK443">
        <f t="shared" si="120"/>
        <v>3.3468957413590905E-2</v>
      </c>
      <c r="AL443">
        <f t="shared" si="121"/>
        <v>3.0986447642636472E-2</v>
      </c>
      <c r="AM443">
        <f t="shared" si="122"/>
        <v>-1.0118911836761724E-3</v>
      </c>
    </row>
    <row r="444" spans="1:39" x14ac:dyDescent="0.2">
      <c r="A444" s="46">
        <v>42625</v>
      </c>
      <c r="B444">
        <v>1.3113873670351901E-2</v>
      </c>
      <c r="C444">
        <v>6.1515718998150703E-3</v>
      </c>
      <c r="D444">
        <v>1.49438230250027E-2</v>
      </c>
      <c r="E444">
        <v>2.2398909112121699E-2</v>
      </c>
      <c r="F444">
        <v>1.4473063427725899E-2</v>
      </c>
      <c r="G444">
        <v>1.4931427588622301E-2</v>
      </c>
      <c r="H444">
        <v>7.8662385812986405E-3</v>
      </c>
      <c r="I444">
        <v>1.400610738298E-2</v>
      </c>
      <c r="J444">
        <v>1.6027869197767702E-2</v>
      </c>
      <c r="K444">
        <v>1.1857410538128299E-2</v>
      </c>
      <c r="L444">
        <v>1.5503875968992199E-2</v>
      </c>
      <c r="M444" cm="1">
        <f t="array" ref="M444">SUMPRODUCT(B444:K444,TRANSPOSE(Weight_1))</f>
        <v>1.4259082080415836E-2</v>
      </c>
      <c r="N444" cm="1">
        <f t="array" ref="N444">SUMPRODUCT(B444:K444,TRANSPOSE(Weight_2))</f>
        <v>1.3404516405377216E-2</v>
      </c>
      <c r="O444">
        <f>SUMPRODUCT(B444:K444,Equally_Weight)</f>
        <v>1.3577029442381424E-2</v>
      </c>
      <c r="P444">
        <v>1.4677050000000001E-2</v>
      </c>
      <c r="Q444">
        <v>1.43919913644534E-2</v>
      </c>
      <c r="R444">
        <v>4.5786151738351696E-3</v>
      </c>
      <c r="V444" s="46">
        <v>42625</v>
      </c>
      <c r="W444">
        <f t="shared" si="106"/>
        <v>0.50533307155363039</v>
      </c>
      <c r="X444">
        <f t="shared" si="107"/>
        <v>0.12490680576328206</v>
      </c>
      <c r="Y444">
        <f t="shared" si="108"/>
        <v>0.28756010307068514</v>
      </c>
      <c r="Z444">
        <f t="shared" si="109"/>
        <v>-1.1936143895057261E-2</v>
      </c>
      <c r="AA444">
        <f t="shared" si="110"/>
        <v>0.21781945899900923</v>
      </c>
      <c r="AB444">
        <f t="shared" si="111"/>
        <v>1.485870710687367</v>
      </c>
      <c r="AC444">
        <f t="shared" si="112"/>
        <v>0.19817739688429614</v>
      </c>
      <c r="AD444">
        <f t="shared" si="113"/>
        <v>0.13492342141585811</v>
      </c>
      <c r="AE444">
        <f t="shared" si="114"/>
        <v>-7.8587593989135618E-3</v>
      </c>
      <c r="AF444">
        <f t="shared" si="115"/>
        <v>-1.2598562605315333E-2</v>
      </c>
      <c r="AG444">
        <f t="shared" si="116"/>
        <v>-6.5521796565386703E-2</v>
      </c>
      <c r="AH444">
        <f t="shared" si="117"/>
        <v>0.61445584712712953</v>
      </c>
      <c r="AI444">
        <f t="shared" si="118"/>
        <v>0.16696653987943599</v>
      </c>
      <c r="AJ444">
        <f t="shared" si="119"/>
        <v>0.27222148732287277</v>
      </c>
      <c r="AK444">
        <f t="shared" si="120"/>
        <v>4.8637232974998001E-2</v>
      </c>
      <c r="AL444">
        <f t="shared" si="121"/>
        <v>4.5824395693977893E-2</v>
      </c>
      <c r="AM444">
        <f t="shared" si="122"/>
        <v>3.5620909298310632E-3</v>
      </c>
    </row>
    <row r="445" spans="1:39" x14ac:dyDescent="0.2">
      <c r="A445" s="46">
        <v>42626</v>
      </c>
      <c r="B445">
        <v>-1.2643695110899199E-2</v>
      </c>
      <c r="C445">
        <v>-7.9035549921149199E-3</v>
      </c>
      <c r="D445">
        <v>-9.1147120683380198E-3</v>
      </c>
      <c r="E445">
        <v>2.3804969271016899E-2</v>
      </c>
      <c r="F445">
        <v>-2.1304896169172E-2</v>
      </c>
      <c r="G445">
        <v>-1.3584078343733499E-2</v>
      </c>
      <c r="H445">
        <v>-1.30078099382228E-2</v>
      </c>
      <c r="I445">
        <v>-1.1398094292327699E-2</v>
      </c>
      <c r="J445">
        <v>-1.8393001750094999E-2</v>
      </c>
      <c r="K445">
        <v>-1.2783934877926799E-2</v>
      </c>
      <c r="L445">
        <v>-1.41362736782584E-2</v>
      </c>
      <c r="M445" cm="1">
        <f t="array" ref="M445">SUMPRODUCT(B445:K445,TRANSPOSE(Weight_1))</f>
        <v>-1.0410422766339283E-2</v>
      </c>
      <c r="N445" cm="1">
        <f t="array" ref="N445">SUMPRODUCT(B445:K445,TRANSPOSE(Weight_2))</f>
        <v>-1.5242583305581226E-2</v>
      </c>
      <c r="O445">
        <f>SUMPRODUCT(B445:K445,Equally_Weight)</f>
        <v>-9.6328808271813043E-3</v>
      </c>
      <c r="P445">
        <v>-1.48307E-2</v>
      </c>
      <c r="Q445">
        <v>-1.51319812963088E-2</v>
      </c>
      <c r="R445">
        <v>-1.21986758054739E-2</v>
      </c>
      <c r="V445" s="46">
        <v>42626</v>
      </c>
      <c r="W445">
        <f t="shared" si="106"/>
        <v>0.4863000991565527</v>
      </c>
      <c r="X445">
        <f t="shared" si="107"/>
        <v>0.11601604296292756</v>
      </c>
      <c r="Y445">
        <f t="shared" si="108"/>
        <v>0.2758243634605162</v>
      </c>
      <c r="Z445">
        <f t="shared" si="109"/>
        <v>1.1584685837323416E-2</v>
      </c>
      <c r="AA445">
        <f t="shared" si="110"/>
        <v>0.19187394187223816</v>
      </c>
      <c r="AB445">
        <f t="shared" si="111"/>
        <v>1.4521024482009972</v>
      </c>
      <c r="AC445">
        <f t="shared" si="112"/>
        <v>0.18259173303335063</v>
      </c>
      <c r="AD445">
        <f t="shared" si="113"/>
        <v>0.12198745724398896</v>
      </c>
      <c r="AE445">
        <f t="shared" si="114"/>
        <v>-2.6107214973630666E-2</v>
      </c>
      <c r="AF445">
        <f t="shared" si="115"/>
        <v>-2.5221438279340314E-2</v>
      </c>
      <c r="AG445">
        <f t="shared" si="116"/>
        <v>-7.8731836195505611E-2</v>
      </c>
      <c r="AH445">
        <f t="shared" si="117"/>
        <v>0.59764867922094767</v>
      </c>
      <c r="AI445">
        <f t="shared" si="118"/>
        <v>0.14917895518049784</v>
      </c>
      <c r="AJ445">
        <f t="shared" si="119"/>
        <v>0.25996632934971231</v>
      </c>
      <c r="AK445">
        <f t="shared" si="120"/>
        <v>3.3085208763915741E-2</v>
      </c>
      <c r="AL445">
        <f t="shared" si="121"/>
        <v>2.9999000499113304E-2</v>
      </c>
      <c r="AM445">
        <f t="shared" si="122"/>
        <v>-8.6800376680854496E-3</v>
      </c>
    </row>
    <row r="446" spans="1:39" x14ac:dyDescent="0.2">
      <c r="A446" s="46">
        <v>42627</v>
      </c>
      <c r="B446">
        <v>2.20617118136368E-3</v>
      </c>
      <c r="C446">
        <v>-1.9541387890574802E-3</v>
      </c>
      <c r="D446">
        <v>-4.7762978069071302E-3</v>
      </c>
      <c r="E446">
        <v>3.5386876792717903E-2</v>
      </c>
      <c r="F446">
        <v>7.7743349632619597E-4</v>
      </c>
      <c r="G446">
        <v>1.0514590980004101E-4</v>
      </c>
      <c r="H446">
        <v>2.12553896348888E-3</v>
      </c>
      <c r="I446">
        <v>-2.5560652315392801E-3</v>
      </c>
      <c r="J446">
        <v>-3.0773231306157E-3</v>
      </c>
      <c r="K446">
        <v>-6.6546576581749603E-3</v>
      </c>
      <c r="L446">
        <v>-2.8677946659017001E-4</v>
      </c>
      <c r="M446" cm="1">
        <f t="array" ref="M446">SUMPRODUCT(B446:K446,TRANSPOSE(Weight_1))</f>
        <v>2.0011070860139219E-3</v>
      </c>
      <c r="N446" cm="1">
        <f t="array" ref="N446">SUMPRODUCT(B446:K446,TRANSPOSE(Weight_2))</f>
        <v>7.8143648772002641E-4</v>
      </c>
      <c r="O446">
        <f>SUMPRODUCT(B446:K446,Equally_Weight)</f>
        <v>2.1582683727402151E-3</v>
      </c>
      <c r="P446">
        <v>-5.8770000000000003E-4</v>
      </c>
      <c r="Q446">
        <v>-6.1930983200963997E-4</v>
      </c>
      <c r="R446">
        <v>-1.3570682605335001E-3</v>
      </c>
      <c r="V446" s="46">
        <v>42627</v>
      </c>
      <c r="W446">
        <f t="shared" si="106"/>
        <v>0.48957913160216981</v>
      </c>
      <c r="X446">
        <f t="shared" si="107"/>
        <v>0.1138351927241632</v>
      </c>
      <c r="Y446">
        <f t="shared" si="108"/>
        <v>0.26973064635132094</v>
      </c>
      <c r="Z446">
        <f t="shared" si="109"/>
        <v>4.7381508480448975E-2</v>
      </c>
      <c r="AA446">
        <f t="shared" si="110"/>
        <v>0.19280054459804807</v>
      </c>
      <c r="AB446">
        <f t="shared" si="111"/>
        <v>1.4523602767438364</v>
      </c>
      <c r="AC446">
        <f t="shared" si="112"/>
        <v>0.18510537783981285</v>
      </c>
      <c r="AD446">
        <f t="shared" si="113"/>
        <v>0.11911958411430446</v>
      </c>
      <c r="AE446">
        <f t="shared" si="114"/>
        <v>-2.9104197767732098E-2</v>
      </c>
      <c r="AF446">
        <f t="shared" si="115"/>
        <v>-3.1708255900119497E-2</v>
      </c>
      <c r="AG446">
        <f t="shared" si="116"/>
        <v>-7.8996036988107976E-2</v>
      </c>
      <c r="AH446">
        <f t="shared" si="117"/>
        <v>0.60084574531389756</v>
      </c>
      <c r="AI446">
        <f t="shared" si="118"/>
        <v>0.15007696554699601</v>
      </c>
      <c r="AJ446">
        <f t="shared" si="119"/>
        <v>0.26268567482906535</v>
      </c>
      <c r="AK446">
        <f t="shared" si="120"/>
        <v>3.2478064586725308E-2</v>
      </c>
      <c r="AL446">
        <f t="shared" si="121"/>
        <v>2.9361111991144107E-2</v>
      </c>
      <c r="AM446">
        <f t="shared" si="122"/>
        <v>-1.0025326524999323E-2</v>
      </c>
    </row>
    <row r="447" spans="1:39" x14ac:dyDescent="0.2">
      <c r="A447" s="46">
        <v>42628</v>
      </c>
      <c r="B447">
        <v>1.3624924976238999E-2</v>
      </c>
      <c r="C447">
        <v>3.6145693206002202E-3</v>
      </c>
      <c r="D447">
        <v>1.6530429318200701E-2</v>
      </c>
      <c r="E447">
        <v>3.3998290765592E-2</v>
      </c>
      <c r="F447">
        <v>9.5164307600510405E-3</v>
      </c>
      <c r="G447">
        <v>1.12995510156259E-2</v>
      </c>
      <c r="H447">
        <v>6.5333517884324996E-3</v>
      </c>
      <c r="I447">
        <v>5.5233740157727401E-3</v>
      </c>
      <c r="J447">
        <v>6.0365268910777996E-3</v>
      </c>
      <c r="K447">
        <v>1.33983211540487E-2</v>
      </c>
      <c r="L447">
        <v>1.0613884107859999E-2</v>
      </c>
      <c r="M447" cm="1">
        <f t="array" ref="M447">SUMPRODUCT(B447:K447,TRANSPOSE(Weight_1))</f>
        <v>1.2772476128843545E-2</v>
      </c>
      <c r="N447" cm="1">
        <f t="array" ref="N447">SUMPRODUCT(B447:K447,TRANSPOSE(Weight_2))</f>
        <v>9.3594070384808957E-3</v>
      </c>
      <c r="O447">
        <f>SUMPRODUCT(B447:K447,Equally_Weight)</f>
        <v>1.2007577000564063E-2</v>
      </c>
      <c r="P447">
        <v>1.010927E-2</v>
      </c>
      <c r="Q447">
        <v>1.00596584638437E-2</v>
      </c>
      <c r="R447">
        <v>7.2731354835659998E-3</v>
      </c>
      <c r="V447" s="46">
        <v>42628</v>
      </c>
      <c r="W447">
        <f t="shared" si="106"/>
        <v>0.5098745355164207</v>
      </c>
      <c r="X447">
        <f t="shared" si="107"/>
        <v>0.11786122723998882</v>
      </c>
      <c r="Y447">
        <f t="shared" si="108"/>
        <v>0.29071983905398469</v>
      </c>
      <c r="Z447">
        <f t="shared" si="109"/>
        <v>8.2990689548271712E-2</v>
      </c>
      <c r="AA447">
        <f t="shared" si="110"/>
        <v>0.20415174839126649</v>
      </c>
      <c r="AB447">
        <f t="shared" si="111"/>
        <v>1.480070846799598</v>
      </c>
      <c r="AC447">
        <f t="shared" si="112"/>
        <v>0.19284808817960353</v>
      </c>
      <c r="AD447">
        <f t="shared" si="113"/>
        <v>0.12530090014574391</v>
      </c>
      <c r="AE447">
        <f t="shared" si="114"/>
        <v>-2.3243359149122456E-2</v>
      </c>
      <c r="AF447">
        <f t="shared" si="115"/>
        <v>-1.8734772141855371E-2</v>
      </c>
      <c r="AG447">
        <f t="shared" si="116"/>
        <v>-6.9220607661819922E-2</v>
      </c>
      <c r="AH447">
        <f t="shared" si="117"/>
        <v>0.62129250938187996</v>
      </c>
      <c r="AI447">
        <f t="shared" si="118"/>
        <v>0.16084100399313117</v>
      </c>
      <c r="AJ447">
        <f t="shared" si="119"/>
        <v>0.27784747029708456</v>
      </c>
      <c r="AK447">
        <f t="shared" si="120"/>
        <v>4.2915664110710017E-2</v>
      </c>
      <c r="AL447">
        <f t="shared" si="121"/>
        <v>3.9716133213737459E-2</v>
      </c>
      <c r="AM447">
        <f t="shared" si="122"/>
        <v>-2.8251065995166247E-3</v>
      </c>
    </row>
    <row r="448" spans="1:39" x14ac:dyDescent="0.2">
      <c r="A448" s="46">
        <v>42629</v>
      </c>
      <c r="B448">
        <v>-4.0687565931042304E-3</v>
      </c>
      <c r="C448">
        <v>-1.23048624800057E-2</v>
      </c>
      <c r="D448">
        <v>1.0490072463580299E-3</v>
      </c>
      <c r="E448">
        <v>-5.6243373921436302E-3</v>
      </c>
      <c r="F448">
        <v>-1.92394390406813E-3</v>
      </c>
      <c r="G448">
        <v>1.14721732929303E-2</v>
      </c>
      <c r="H448">
        <v>-3.2032734867623001E-3</v>
      </c>
      <c r="I448">
        <v>-8.6643073873342493E-3</v>
      </c>
      <c r="J448">
        <v>-1.12505735311101E-2</v>
      </c>
      <c r="K448">
        <v>-6.6105125844963999E-3</v>
      </c>
      <c r="L448">
        <v>-3.6900369003688401E-3</v>
      </c>
      <c r="M448" cm="1">
        <f t="array" ref="M448">SUMPRODUCT(B448:K448,TRANSPOSE(Weight_1))</f>
        <v>2.0211760208677723E-3</v>
      </c>
      <c r="N448" cm="1">
        <f t="array" ref="N448">SUMPRODUCT(B448:K448,TRANSPOSE(Weight_2))</f>
        <v>-5.9291517554936595E-3</v>
      </c>
      <c r="O448">
        <f>SUMPRODUCT(B448:K448,Equally_Weight)</f>
        <v>-4.1129386819736408E-3</v>
      </c>
      <c r="P448">
        <v>-3.7723000000000001E-3</v>
      </c>
      <c r="Q448">
        <v>-3.7147821305109001E-3</v>
      </c>
      <c r="R448">
        <v>-5.0034020787874597E-3</v>
      </c>
      <c r="V448" s="46">
        <v>42629</v>
      </c>
      <c r="W448">
        <f t="shared" si="106"/>
        <v>0.503731223545278</v>
      </c>
      <c r="X448">
        <f t="shared" si="107"/>
        <v>0.10410609856707032</v>
      </c>
      <c r="Y448">
        <f t="shared" si="108"/>
        <v>0.29207381351817041</v>
      </c>
      <c r="Z448">
        <f t="shared" si="109"/>
        <v>7.6899584517701847E-2</v>
      </c>
      <c r="AA448">
        <f t="shared" si="110"/>
        <v>0.20183502797537622</v>
      </c>
      <c r="AB448">
        <f t="shared" si="111"/>
        <v>1.5085226493328276</v>
      </c>
      <c r="AC448">
        <f t="shared" si="112"/>
        <v>0.1890270695250027</v>
      </c>
      <c r="AD448">
        <f t="shared" si="113"/>
        <v>0.11555094724363735</v>
      </c>
      <c r="AE448">
        <f t="shared" si="114"/>
        <v>-3.4232431559015342E-2</v>
      </c>
      <c r="AF448">
        <f t="shared" si="115"/>
        <v>-2.5221438279340425E-2</v>
      </c>
      <c r="AG448">
        <f t="shared" si="116"/>
        <v>-7.2655217965650665E-2</v>
      </c>
      <c r="AH448">
        <f t="shared" si="117"/>
        <v>0.62456942692465511</v>
      </c>
      <c r="AI448">
        <f t="shared" si="118"/>
        <v>0.15395820151645623</v>
      </c>
      <c r="AJ448">
        <f t="shared" si="119"/>
        <v>0.27259176200683766</v>
      </c>
      <c r="AK448">
        <f t="shared" si="120"/>
        <v>3.898147335098523E-2</v>
      </c>
      <c r="AL448">
        <f t="shared" si="121"/>
        <v>3.5853814301271214E-2</v>
      </c>
      <c r="AM448">
        <f t="shared" si="122"/>
        <v>-7.8143735340713283E-3</v>
      </c>
    </row>
    <row r="449" spans="1:39" x14ac:dyDescent="0.2">
      <c r="A449" s="46">
        <v>42632</v>
      </c>
      <c r="B449">
        <v>-3.2331493031174598E-3</v>
      </c>
      <c r="C449">
        <v>5.6212440709157898E-3</v>
      </c>
      <c r="D449">
        <v>-5.5892718720920104E-3</v>
      </c>
      <c r="E449">
        <v>-1.16602905782768E-2</v>
      </c>
      <c r="F449">
        <v>-1.3107006846579099E-2</v>
      </c>
      <c r="G449">
        <v>-4.3930070640594201E-3</v>
      </c>
      <c r="H449">
        <v>-4.9895794951767504E-3</v>
      </c>
      <c r="I449">
        <v>9.4826406370509507E-3</v>
      </c>
      <c r="J449">
        <v>1.5861733331579101E-3</v>
      </c>
      <c r="K449">
        <v>-9.3526052459470509E-3</v>
      </c>
      <c r="L449">
        <v>2.8490028490013499E-4</v>
      </c>
      <c r="M449" cm="1">
        <f t="array" ref="M449">SUMPRODUCT(B449:K449,TRANSPOSE(Weight_1))</f>
        <v>-5.6547615502167666E-3</v>
      </c>
      <c r="N449" cm="1">
        <f t="array" ref="N449">SUMPRODUCT(B449:K449,TRANSPOSE(Weight_2))</f>
        <v>-4.7852962449193119E-3</v>
      </c>
      <c r="O449">
        <f>SUMPRODUCT(B449:K449,Equally_Weight)</f>
        <v>-3.5634852364123939E-3</v>
      </c>
      <c r="P449" s="1">
        <v>-1.8600000000000001E-5</v>
      </c>
      <c r="Q449">
        <v>5.3147027993682896E-4</v>
      </c>
      <c r="R449">
        <v>3.9910157931037898E-3</v>
      </c>
      <c r="V449" s="46">
        <v>42632</v>
      </c>
      <c r="W449">
        <f t="shared" si="106"/>
        <v>0.49886943598779654</v>
      </c>
      <c r="X449">
        <f t="shared" si="107"/>
        <v>0.11031254842730243</v>
      </c>
      <c r="Y449">
        <f t="shared" si="108"/>
        <v>0.28485206169560673</v>
      </c>
      <c r="Z449">
        <f t="shared" si="109"/>
        <v>6.4342622438599895E-2</v>
      </c>
      <c r="AA449">
        <f t="shared" si="110"/>
        <v>0.18608256803524448</v>
      </c>
      <c r="AB449">
        <f t="shared" si="111"/>
        <v>1.4975026916139553</v>
      </c>
      <c r="AC449">
        <f t="shared" si="112"/>
        <v>0.18309432443969054</v>
      </c>
      <c r="AD449">
        <f t="shared" si="113"/>
        <v>0.1261293159886705</v>
      </c>
      <c r="AE449">
        <f t="shared" si="114"/>
        <v>-3.2700556795925539E-2</v>
      </c>
      <c r="AF449">
        <f t="shared" si="115"/>
        <v>-3.4338157369325772E-2</v>
      </c>
      <c r="AG449">
        <f t="shared" si="116"/>
        <v>-7.2391017173048411E-2</v>
      </c>
      <c r="AH449">
        <f t="shared" si="117"/>
        <v>0.61538287419362403</v>
      </c>
      <c r="AI449">
        <f t="shared" si="118"/>
        <v>0.14843616966794571</v>
      </c>
      <c r="AJ449">
        <f t="shared" si="119"/>
        <v>0.26805690005094629</v>
      </c>
      <c r="AK449">
        <f t="shared" si="120"/>
        <v>3.8962148295580867E-2</v>
      </c>
      <c r="AL449">
        <f t="shared" si="121"/>
        <v>3.6404339817931453E-2</v>
      </c>
      <c r="AM449">
        <f t="shared" si="122"/>
        <v>-3.8545450291552763E-3</v>
      </c>
    </row>
    <row r="450" spans="1:39" x14ac:dyDescent="0.2">
      <c r="A450" s="46">
        <v>42633</v>
      </c>
      <c r="B450">
        <v>5.5193233100592201E-3</v>
      </c>
      <c r="C450">
        <v>4.0791530381549803E-3</v>
      </c>
      <c r="D450">
        <v>-2.1080995517437301E-3</v>
      </c>
      <c r="E450" s="1">
        <v>-8.8042113073449795E-5</v>
      </c>
      <c r="F450">
        <v>1.36697158570231E-3</v>
      </c>
      <c r="G450">
        <v>6.6055931859849704E-3</v>
      </c>
      <c r="H450">
        <v>2.4647172936274001E-3</v>
      </c>
      <c r="I450">
        <v>4.9795819520059804E-3</v>
      </c>
      <c r="J450">
        <v>-2.2033001384994498E-3</v>
      </c>
      <c r="K450">
        <v>8.7146729924984997E-3</v>
      </c>
      <c r="L450">
        <v>-4.5571062375390197E-3</v>
      </c>
      <c r="M450" cm="1">
        <f t="array" ref="M450">SUMPRODUCT(B450:K450,TRANSPOSE(Weight_1))</f>
        <v>2.9617673976028106E-3</v>
      </c>
      <c r="N450" cm="1">
        <f t="array" ref="N450">SUMPRODUCT(B450:K450,TRANSPOSE(Weight_2))</f>
        <v>1.4405767400197651E-3</v>
      </c>
      <c r="O450">
        <f>SUMPRODUCT(B450:K450,Equally_Weight)</f>
        <v>2.9330571554716735E-3</v>
      </c>
      <c r="P450">
        <v>2.9913999999999999E-4</v>
      </c>
      <c r="Q450" s="1">
        <v>-7.5957512372992698E-5</v>
      </c>
      <c r="R450" s="1">
        <v>8.8075721633718005E-5</v>
      </c>
      <c r="V450" s="46">
        <v>42633</v>
      </c>
      <c r="W450">
        <f t="shared" si="106"/>
        <v>0.50714218100457931</v>
      </c>
      <c r="X450">
        <f t="shared" si="107"/>
        <v>0.1148416832325212</v>
      </c>
      <c r="Y450">
        <f t="shared" si="108"/>
        <v>0.28214346564028925</v>
      </c>
      <c r="Z450">
        <f t="shared" si="109"/>
        <v>6.4248915465086265E-2</v>
      </c>
      <c r="AA450">
        <f t="shared" si="110"/>
        <v>0.18770390920404556</v>
      </c>
      <c r="AB450">
        <f t="shared" si="111"/>
        <v>1.5140001783756598</v>
      </c>
      <c r="AC450">
        <f t="shared" si="112"/>
        <v>0.18601031748112939</v>
      </c>
      <c r="AD450">
        <f t="shared" si="113"/>
        <v>0.13173696920619249</v>
      </c>
      <c r="AE450">
        <f t="shared" si="114"/>
        <v>-3.4831807793107572E-2</v>
      </c>
      <c r="AF450">
        <f t="shared" si="115"/>
        <v>-2.5922730189465892E-2</v>
      </c>
      <c r="AG450">
        <f t="shared" si="116"/>
        <v>-7.6618229854686359E-2</v>
      </c>
      <c r="AH450">
        <f t="shared" si="117"/>
        <v>0.6201672625250565</v>
      </c>
      <c r="AI450">
        <f t="shared" si="118"/>
        <v>0.15009058010136678</v>
      </c>
      <c r="AJ450">
        <f t="shared" si="119"/>
        <v>0.27177618341518617</v>
      </c>
      <c r="AK450">
        <f t="shared" si="120"/>
        <v>3.9272943432621998E-2</v>
      </c>
      <c r="AL450">
        <f t="shared" si="121"/>
        <v>3.6325617122466403E-2</v>
      </c>
      <c r="AM450">
        <f t="shared" si="122"/>
        <v>-3.7668087993565358E-3</v>
      </c>
    </row>
    <row r="451" spans="1:39" x14ac:dyDescent="0.2">
      <c r="A451" s="46">
        <v>42634</v>
      </c>
      <c r="B451">
        <v>6.5643049434673797E-3</v>
      </c>
      <c r="C451">
        <v>5.7178849924015502E-3</v>
      </c>
      <c r="D451">
        <v>1.6722473377858999E-2</v>
      </c>
      <c r="E451">
        <v>-1.7624232121404799E-4</v>
      </c>
      <c r="F451">
        <v>1.1702895631518301E-2</v>
      </c>
      <c r="G451">
        <v>1.2201712194922E-2</v>
      </c>
      <c r="H451">
        <v>8.1391287807892603E-3</v>
      </c>
      <c r="I451">
        <v>1.12048921418579E-2</v>
      </c>
      <c r="J451">
        <v>1.06266116780278E-2</v>
      </c>
      <c r="K451">
        <v>6.65952647030554E-3</v>
      </c>
      <c r="L451">
        <v>1.11587982832617E-2</v>
      </c>
      <c r="M451" cm="1">
        <f t="array" ref="M451">SUMPRODUCT(B451:K451,TRANSPOSE(Weight_1))</f>
        <v>1.1023124996890083E-2</v>
      </c>
      <c r="N451" cm="1">
        <f t="array" ref="N451">SUMPRODUCT(B451:K451,TRANSPOSE(Weight_2))</f>
        <v>9.1113492142811427E-3</v>
      </c>
      <c r="O451">
        <f>SUMPRODUCT(B451:K451,Equally_Weight)</f>
        <v>8.9363187889934682E-3</v>
      </c>
      <c r="P451">
        <v>1.091716E-2</v>
      </c>
      <c r="Q451">
        <v>1.0987090359250801E-2</v>
      </c>
      <c r="R451">
        <v>1.0838230890719299E-2</v>
      </c>
      <c r="V451" s="46">
        <v>42634</v>
      </c>
      <c r="W451">
        <f t="shared" si="106"/>
        <v>0.51703552187385582</v>
      </c>
      <c r="X451">
        <f t="shared" si="107"/>
        <v>0.12121621976198016</v>
      </c>
      <c r="Y451">
        <f t="shared" si="108"/>
        <v>0.30358407561105483</v>
      </c>
      <c r="Z451">
        <f t="shared" si="109"/>
        <v>6.4061349765875075E-2</v>
      </c>
      <c r="AA451">
        <f t="shared" si="110"/>
        <v>0.20160348409460682</v>
      </c>
      <c r="AB451">
        <f t="shared" si="111"/>
        <v>1.5446752850101824</v>
      </c>
      <c r="AC451">
        <f t="shared" si="112"/>
        <v>0.19566340819045314</v>
      </c>
      <c r="AD451">
        <f t="shared" si="113"/>
        <v>0.14441795987910111</v>
      </c>
      <c r="AE451">
        <f t="shared" si="114"/>
        <v>-2.4575340210540864E-2</v>
      </c>
      <c r="AF451">
        <f t="shared" si="115"/>
        <v>-1.9435836827039643E-2</v>
      </c>
      <c r="AG451">
        <f t="shared" si="116"/>
        <v>-6.6314398943193686E-2</v>
      </c>
      <c r="AH451">
        <f t="shared" si="117"/>
        <v>0.6380265687757396</v>
      </c>
      <c r="AI451">
        <f t="shared" si="118"/>
        <v>0.16056945700472558</v>
      </c>
      <c r="AJ451">
        <f t="shared" si="119"/>
        <v>0.28314118081843365</v>
      </c>
      <c r="AK451">
        <f t="shared" si="120"/>
        <v>5.0618852439746842E-2</v>
      </c>
      <c r="AL451">
        <f t="shared" si="121"/>
        <v>4.7711820319397358E-2</v>
      </c>
      <c r="AM451">
        <f t="shared" si="122"/>
        <v>7.0305965478740795E-3</v>
      </c>
    </row>
    <row r="452" spans="1:39" x14ac:dyDescent="0.2">
      <c r="A452" s="46">
        <v>42635</v>
      </c>
      <c r="B452">
        <v>1.3564690151613301E-2</v>
      </c>
      <c r="C452">
        <v>8.2284297536048198E-3</v>
      </c>
      <c r="D452">
        <v>1.0387971001901599E-3</v>
      </c>
      <c r="E452">
        <v>9.4233528439164795E-3</v>
      </c>
      <c r="F452">
        <v>9.2540177018773893E-3</v>
      </c>
      <c r="G452">
        <v>1.8942971304031799E-2</v>
      </c>
      <c r="H452">
        <v>4.6253074574391598E-3</v>
      </c>
      <c r="I452">
        <v>1.44775051068601E-3</v>
      </c>
      <c r="J452">
        <v>4.77891999325352E-4</v>
      </c>
      <c r="K452">
        <v>8.7608156513327897E-3</v>
      </c>
      <c r="L452">
        <v>5.6593095642329897E-3</v>
      </c>
      <c r="M452" cm="1">
        <f t="array" ref="M452">SUMPRODUCT(B452:K452,TRANSPOSE(Weight_1))</f>
        <v>1.1274368248572232E-2</v>
      </c>
      <c r="N452" cm="1">
        <f t="array" ref="N452">SUMPRODUCT(B452:K452,TRANSPOSE(Weight_2))</f>
        <v>6.0084645302874318E-3</v>
      </c>
      <c r="O452">
        <f>SUMPRODUCT(B452:K452,Equally_Weight)</f>
        <v>7.576402447401728E-3</v>
      </c>
      <c r="P452">
        <v>6.4997800000000001E-3</v>
      </c>
      <c r="Q452">
        <v>6.9476953789884199E-3</v>
      </c>
      <c r="R452">
        <v>1.09543529903757E-2</v>
      </c>
      <c r="V452" s="46">
        <v>42635</v>
      </c>
      <c r="W452">
        <f t="shared" si="106"/>
        <v>0.5376136386770658</v>
      </c>
      <c r="X452">
        <f t="shared" si="107"/>
        <v>0.13044206866489394</v>
      </c>
      <c r="Y452">
        <f t="shared" si="108"/>
        <v>0.30493823496865358</v>
      </c>
      <c r="Z452">
        <f t="shared" si="109"/>
        <v>7.4088375312292953E-2</v>
      </c>
      <c r="AA452">
        <f t="shared" si="110"/>
        <v>0.21272314400705583</v>
      </c>
      <c r="AB452">
        <f t="shared" si="111"/>
        <v>1.5928789959122094</v>
      </c>
      <c r="AC452">
        <f t="shared" si="112"/>
        <v>0.20119371906894368</v>
      </c>
      <c r="AD452">
        <f t="shared" si="113"/>
        <v>0.14607479156495429</v>
      </c>
      <c r="AE452">
        <f t="shared" si="114"/>
        <v>-2.4109192569682802E-2</v>
      </c>
      <c r="AF452">
        <f t="shared" si="115"/>
        <v>-1.0845294959177965E-2</v>
      </c>
      <c r="AG452">
        <f t="shared" si="116"/>
        <v>-6.1030383091146279E-2</v>
      </c>
      <c r="AH452">
        <f t="shared" si="117"/>
        <v>0.65649428351306272</v>
      </c>
      <c r="AI452">
        <f t="shared" si="118"/>
        <v>0.16754269742207328</v>
      </c>
      <c r="AJ452">
        <f t="shared" si="119"/>
        <v>0.29286277480114831</v>
      </c>
      <c r="AK452">
        <f t="shared" si="120"/>
        <v>5.7447643844457552E-2</v>
      </c>
      <c r="AL452">
        <f t="shared" si="121"/>
        <v>5.4991002891942031E-2</v>
      </c>
      <c r="AM452">
        <f t="shared" si="122"/>
        <v>1.8061965174568151E-2</v>
      </c>
    </row>
    <row r="453" spans="1:39" x14ac:dyDescent="0.2">
      <c r="A453" s="46">
        <v>42636</v>
      </c>
      <c r="B453">
        <v>-1.21329765250843E-3</v>
      </c>
      <c r="C453">
        <v>-2.0773793845278998E-3</v>
      </c>
      <c r="D453">
        <v>-6.7450325962680104E-3</v>
      </c>
      <c r="E453">
        <v>-1.6663957533794699E-2</v>
      </c>
      <c r="F453">
        <v>4.0113560416004104E-3</v>
      </c>
      <c r="G453">
        <v>1.3048189102036201E-3</v>
      </c>
      <c r="H453">
        <v>-5.4412618202064299E-3</v>
      </c>
      <c r="I453">
        <v>-1.36778634431676E-2</v>
      </c>
      <c r="J453">
        <v>-1.0441539562157201E-2</v>
      </c>
      <c r="K453">
        <v>1.0635098136326699E-3</v>
      </c>
      <c r="L453">
        <v>-5.0647158131682498E-3</v>
      </c>
      <c r="M453" cm="1">
        <f t="array" ref="M453">SUMPRODUCT(B453:K453,TRANSPOSE(Weight_1))</f>
        <v>-1.6357732884459929E-3</v>
      </c>
      <c r="N453" cm="1">
        <f t="array" ref="N453">SUMPRODUCT(B453:K453,TRANSPOSE(Weight_2))</f>
        <v>-4.4157012258688759E-3</v>
      </c>
      <c r="O453">
        <f>SUMPRODUCT(B453:K453,Equally_Weight)</f>
        <v>-4.9880647227193578E-3</v>
      </c>
      <c r="P453">
        <v>-5.7368000000000002E-3</v>
      </c>
      <c r="Q453">
        <v>-5.6573162004173103E-3</v>
      </c>
      <c r="R453">
        <v>-6.2336617735773104E-3</v>
      </c>
      <c r="V453" s="46">
        <v>42636</v>
      </c>
      <c r="W453">
        <f t="shared" ref="W453:W516" si="123">(W452+1)*(1+B453) - 1</f>
        <v>0.53574805565879391</v>
      </c>
      <c r="X453">
        <f t="shared" ref="X453:X516" si="124">(X452+1)*(1+C453) - 1</f>
        <v>0.12809371161604632</v>
      </c>
      <c r="Y453">
        <f t="shared" ref="Y453:Y516" si="125">(Y452+1)*(1+D453) - 1</f>
        <v>0.29613638403767362</v>
      </c>
      <c r="Z453">
        <f t="shared" ref="Z453:Z516" si="126">(Z452+1)*(1+E453) - 1</f>
        <v>5.6189812238546466E-2</v>
      </c>
      <c r="AA453">
        <f t="shared" ref="AA453:AA516" si="127">(AA452+1)*(1+F453) - 1</f>
        <v>0.21758780831755709</v>
      </c>
      <c r="AB453">
        <f t="shared" ref="AB453:AB516" si="128">(AB452+1)*(1+G453) - 1</f>
        <v>1.5962622334579453</v>
      </c>
      <c r="AC453">
        <f t="shared" ref="AC453:AC516" si="129">(AC452+1)*(1+H453) - 1</f>
        <v>0.19465770954670214</v>
      </c>
      <c r="AD453">
        <f t="shared" ref="AD453:AD516" si="130">(AD452+1)*(1+I453) - 1</f>
        <v>0.13039893707027206</v>
      </c>
      <c r="AE453">
        <f t="shared" ref="AE453:AE516" si="131">(AE452+1)*(1+J453) - 1</f>
        <v>-3.4298995043811953E-2</v>
      </c>
      <c r="AF453">
        <f t="shared" ref="AF453:AF516" si="132">(AF452+1)*(1+K453) - 1</f>
        <v>-9.7933192231660637E-3</v>
      </c>
      <c r="AG453">
        <f t="shared" ref="AG453:AG516" si="133">(AG452+1)*(1+L453) - 1</f>
        <v>-6.5785997357989068E-2</v>
      </c>
      <c r="AH453">
        <f t="shared" ref="AH453:AH516" si="134">(AH452+1)*(1+M453) - 1</f>
        <v>0.65378463441162848</v>
      </c>
      <c r="AI453">
        <f t="shared" ref="AI453:AI516" si="135">(AI452+1)*(1+N453) - 1</f>
        <v>0.16238717770181244</v>
      </c>
      <c r="AJ453">
        <f t="shared" ref="AJ453:AJ516" si="136">(AJ452+1)*(1+O453) - 1</f>
        <v>0.28641389160284558</v>
      </c>
      <c r="AK453">
        <f t="shared" ref="AK453:AK516" si="137">(AK452+1)*(1+P453) - 1</f>
        <v>5.1381278201250602E-2</v>
      </c>
      <c r="AL453">
        <f t="shared" ref="AL453:AL516" si="138">(AL452+1)*(1+Q453) - 1</f>
        <v>4.9022585199987034E-2</v>
      </c>
      <c r="AM453">
        <f t="shared" ref="AM453:AM516" si="139">(AM452+1)*(1+R453) - 1</f>
        <v>1.1715711219126401E-2</v>
      </c>
    </row>
    <row r="454" spans="1:39" x14ac:dyDescent="0.2">
      <c r="A454" s="46">
        <v>42639</v>
      </c>
      <c r="B454">
        <v>-1.5105032426985399E-2</v>
      </c>
      <c r="C454">
        <v>-2.1858758072393202E-2</v>
      </c>
      <c r="D454">
        <v>-9.2285057098735399E-3</v>
      </c>
      <c r="E454">
        <v>1.5083410267393499E-3</v>
      </c>
      <c r="F454">
        <v>-7.8005803573543099E-3</v>
      </c>
      <c r="G454">
        <v>-8.17874881224789E-3</v>
      </c>
      <c r="H454">
        <v>-8.6692365340670305E-3</v>
      </c>
      <c r="I454">
        <v>-8.1179398327496603E-3</v>
      </c>
      <c r="J454">
        <v>-5.6552229256465704E-3</v>
      </c>
      <c r="K454">
        <v>-1.7705236334603299E-2</v>
      </c>
      <c r="L454">
        <v>-8.4841628959275699E-3</v>
      </c>
      <c r="M454" cm="1">
        <f t="array" ref="M454">SUMPRODUCT(B454:K454,TRANSPOSE(Weight_1))</f>
        <v>-9.3667333052003289E-3</v>
      </c>
      <c r="N454" cm="1">
        <f t="array" ref="N454">SUMPRODUCT(B454:K454,TRANSPOSE(Weight_2))</f>
        <v>-8.6424668101660503E-3</v>
      </c>
      <c r="O454">
        <f>SUMPRODUCT(B454:K454,Equally_Weight)</f>
        <v>-1.0081091997918156E-2</v>
      </c>
      <c r="P454">
        <v>-8.5877999999999996E-3</v>
      </c>
      <c r="Q454">
        <v>-8.1800849073391194E-3</v>
      </c>
      <c r="R454">
        <v>-8.5853038099092897E-3</v>
      </c>
      <c r="V454" s="46">
        <v>42639</v>
      </c>
      <c r="W454">
        <f t="shared" si="123"/>
        <v>0.51255053147838803</v>
      </c>
      <c r="X454">
        <f t="shared" si="124"/>
        <v>0.10343498409084306</v>
      </c>
      <c r="Y454">
        <f t="shared" si="125"/>
        <v>0.28417498201680713</v>
      </c>
      <c r="Z454">
        <f t="shared" si="126"/>
        <v>5.7782906664370026E-2</v>
      </c>
      <c r="AA454">
        <f t="shared" si="127"/>
        <v>0.20808991677664102</v>
      </c>
      <c r="AB454">
        <f t="shared" si="128"/>
        <v>1.5750280567997672</v>
      </c>
      <c r="AC454">
        <f t="shared" si="129"/>
        <v>0.18430093928539493</v>
      </c>
      <c r="AD454">
        <f t="shared" si="130"/>
        <v>0.12122242651213133</v>
      </c>
      <c r="AE454">
        <f t="shared" si="131"/>
        <v>-3.9760249506360146E-2</v>
      </c>
      <c r="AF454">
        <f t="shared" si="132"/>
        <v>-2.732516252642303E-2</v>
      </c>
      <c r="AG454">
        <f t="shared" si="133"/>
        <v>-7.3712021136060346E-2</v>
      </c>
      <c r="AH454">
        <f t="shared" si="134"/>
        <v>0.63829407479685663</v>
      </c>
      <c r="AI454">
        <f t="shared" si="135"/>
        <v>0.15234128509796196</v>
      </c>
      <c r="AJ454">
        <f t="shared" si="136"/>
        <v>0.27344543481419725</v>
      </c>
      <c r="AK454">
        <f t="shared" si="137"/>
        <v>4.2352226060313969E-2</v>
      </c>
      <c r="AL454">
        <f t="shared" si="138"/>
        <v>4.044149138333486E-2</v>
      </c>
      <c r="AM454">
        <f t="shared" si="139"/>
        <v>3.0298244690516452E-3</v>
      </c>
    </row>
    <row r="455" spans="1:39" x14ac:dyDescent="0.2">
      <c r="A455" s="46">
        <v>42640</v>
      </c>
      <c r="B455">
        <v>1.0066599151461899E-2</v>
      </c>
      <c r="C455">
        <v>8.8174262274944796E-3</v>
      </c>
      <c r="D455">
        <v>1.84532749894608E-2</v>
      </c>
      <c r="E455">
        <v>1.8604934751460501E-3</v>
      </c>
      <c r="F455">
        <v>6.5196610462274701E-3</v>
      </c>
      <c r="G455">
        <v>2.1209786246346E-2</v>
      </c>
      <c r="H455">
        <v>1.2226169582397001E-2</v>
      </c>
      <c r="I455">
        <v>1.9893416747909201E-3</v>
      </c>
      <c r="J455">
        <v>8.0455244904740209E-3</v>
      </c>
      <c r="K455">
        <v>4.6864166413851296E-3</v>
      </c>
      <c r="L455">
        <v>6.5601825442098598E-3</v>
      </c>
      <c r="M455" cm="1">
        <f t="array" ref="M455">SUMPRODUCT(B455:K455,TRANSPOSE(Weight_1))</f>
        <v>1.4320043140749682E-2</v>
      </c>
      <c r="N455" cm="1">
        <f t="array" ref="N455">SUMPRODUCT(B455:K455,TRANSPOSE(Weight_2))</f>
        <v>8.5784914028358469E-3</v>
      </c>
      <c r="O455">
        <f>SUMPRODUCT(B455:K455,Equally_Weight)</f>
        <v>9.3874693525183781E-3</v>
      </c>
      <c r="P455">
        <v>6.4441699999999999E-3</v>
      </c>
      <c r="Q455">
        <v>5.8707345492348103E-3</v>
      </c>
      <c r="R455">
        <v>2.9332011546201399E-3</v>
      </c>
      <c r="V455" s="46">
        <v>42640</v>
      </c>
      <c r="W455">
        <f t="shared" si="123"/>
        <v>0.52777677137511159</v>
      </c>
      <c r="X455">
        <f t="shared" si="124"/>
        <v>0.11316444065990061</v>
      </c>
      <c r="Y455">
        <f t="shared" si="125"/>
        <v>0.30787221609454907</v>
      </c>
      <c r="Z455">
        <f t="shared" si="126"/>
        <v>5.9750904860340182E-2</v>
      </c>
      <c r="AA455">
        <f t="shared" si="127"/>
        <v>0.21596625354738985</v>
      </c>
      <c r="AB455">
        <f t="shared" si="128"/>
        <v>1.6296438514628342</v>
      </c>
      <c r="AC455">
        <f t="shared" si="129"/>
        <v>0.19878040340569036</v>
      </c>
      <c r="AD455">
        <f t="shared" si="130"/>
        <v>0.12345292101190219</v>
      </c>
      <c r="AE455">
        <f t="shared" si="131"/>
        <v>-3.203461707703692E-2</v>
      </c>
      <c r="AF455">
        <f t="shared" si="132"/>
        <v>-2.2766802981430301E-2</v>
      </c>
      <c r="AG455">
        <f t="shared" si="133"/>
        <v>-6.7635402906205733E-2</v>
      </c>
      <c r="AH455">
        <f t="shared" si="134"/>
        <v>0.66175451662518237</v>
      </c>
      <c r="AI455">
        <f t="shared" si="135"/>
        <v>0.16222663490530786</v>
      </c>
      <c r="AJ455">
        <f t="shared" si="136"/>
        <v>0.28539986480561996</v>
      </c>
      <c r="AK455">
        <f t="shared" si="137"/>
        <v>4.9069321004925115E-2</v>
      </c>
      <c r="AL455">
        <f t="shared" si="138"/>
        <v>4.6549647193256494E-2</v>
      </c>
      <c r="AM455">
        <f t="shared" si="139"/>
        <v>5.9719127083026624E-3</v>
      </c>
    </row>
    <row r="456" spans="1:39" x14ac:dyDescent="0.2">
      <c r="A456" s="46">
        <v>42641</v>
      </c>
      <c r="B456">
        <v>-8.2639463976508199E-4</v>
      </c>
      <c r="C456">
        <v>5.2740243637696598E-3</v>
      </c>
      <c r="D456">
        <v>1.38061582025139E-3</v>
      </c>
      <c r="E456">
        <v>7.6047146452795601E-3</v>
      </c>
      <c r="F456">
        <v>-8.1919978245783495E-3</v>
      </c>
      <c r="G456">
        <v>1.54513307984223E-2</v>
      </c>
      <c r="H456">
        <v>1.42593104698618E-3</v>
      </c>
      <c r="I456">
        <v>7.3172205924227898E-3</v>
      </c>
      <c r="J456">
        <v>-4.1280831227119498E-4</v>
      </c>
      <c r="K456">
        <v>-1.16615077237657E-2</v>
      </c>
      <c r="L456">
        <v>6.2340606404081003E-3</v>
      </c>
      <c r="M456" cm="1">
        <f t="array" ref="M456">SUMPRODUCT(B456:K456,TRANSPOSE(Weight_1))</f>
        <v>5.8383365868163728E-3</v>
      </c>
      <c r="N456" cm="1">
        <f t="array" ref="N456">SUMPRODUCT(B456:K456,TRANSPOSE(Weight_2))</f>
        <v>-2.0717759123173047E-3</v>
      </c>
      <c r="O456">
        <f>SUMPRODUCT(B456:K456,Equally_Weight)</f>
        <v>1.7361128766751552E-3</v>
      </c>
      <c r="P456">
        <v>5.2965499999999997E-3</v>
      </c>
      <c r="Q456">
        <v>5.5275333457613903E-3</v>
      </c>
      <c r="R456">
        <v>3.3432565062678698E-3</v>
      </c>
      <c r="V456" s="46">
        <v>42641</v>
      </c>
      <c r="W456">
        <f t="shared" si="123"/>
        <v>0.52651422484048949</v>
      </c>
      <c r="X456">
        <f t="shared" si="124"/>
        <v>0.11903529704082305</v>
      </c>
      <c r="Y456">
        <f t="shared" si="125"/>
        <v>0.30967788516695638</v>
      </c>
      <c r="Z456">
        <f t="shared" si="126"/>
        <v>6.781000808687998E-2</v>
      </c>
      <c r="AA456">
        <f t="shared" si="127"/>
        <v>0.20600506064356905</v>
      </c>
      <c r="AB456">
        <f t="shared" si="128"/>
        <v>1.6702753484938238</v>
      </c>
      <c r="AC456">
        <f t="shared" si="129"/>
        <v>0.20048978160142505</v>
      </c>
      <c r="AD456">
        <f t="shared" si="130"/>
        <v>0.13167347386014794</v>
      </c>
      <c r="AE456">
        <f t="shared" si="131"/>
        <v>-3.2434201233098259E-2</v>
      </c>
      <c r="AF456">
        <f t="shared" si="132"/>
        <v>-3.4162815456382667E-2</v>
      </c>
      <c r="AG456">
        <f t="shared" si="133"/>
        <v>-6.1822985468953373E-2</v>
      </c>
      <c r="AH456">
        <f t="shared" si="134"/>
        <v>0.67145639881790253</v>
      </c>
      <c r="AI456">
        <f t="shared" si="135"/>
        <v>0.15981876175845744</v>
      </c>
      <c r="AJ456">
        <f t="shared" si="136"/>
        <v>0.28763146406258544</v>
      </c>
      <c r="AK456">
        <f t="shared" si="137"/>
        <v>5.4625769117093714E-2</v>
      </c>
      <c r="AL456">
        <f t="shared" si="138"/>
        <v>5.2334485266112063E-2</v>
      </c>
      <c r="AM456">
        <f t="shared" si="139"/>
        <v>9.3351348505874565E-3</v>
      </c>
    </row>
    <row r="457" spans="1:39" x14ac:dyDescent="0.2">
      <c r="A457" s="46">
        <v>42642</v>
      </c>
      <c r="B457">
        <v>-9.1597942529183501E-3</v>
      </c>
      <c r="C457">
        <v>-1.5889530731144099E-2</v>
      </c>
      <c r="D457">
        <v>-1.0856406812470999E-2</v>
      </c>
      <c r="E457">
        <v>-1.5533206812782E-2</v>
      </c>
      <c r="F457">
        <v>1.1523090015950199E-3</v>
      </c>
      <c r="G457">
        <v>3.9822509594378199E-4</v>
      </c>
      <c r="H457">
        <v>-1.7756756689013699E-2</v>
      </c>
      <c r="I457">
        <v>-1.2500863285652E-2</v>
      </c>
      <c r="J457">
        <v>-1.1632726153678E-2</v>
      </c>
      <c r="K457">
        <v>-2.2145619120602599E-2</v>
      </c>
      <c r="L457">
        <v>-9.0115460433680596E-3</v>
      </c>
      <c r="M457" cm="1">
        <f t="array" ref="M457">SUMPRODUCT(B457:K457,TRANSPOSE(Weight_1))</f>
        <v>-5.1568191509062042E-3</v>
      </c>
      <c r="N457" cm="1">
        <f t="array" ref="N457">SUMPRODUCT(B457:K457,TRANSPOSE(Weight_2))</f>
        <v>-1.0607240862134316E-2</v>
      </c>
      <c r="O457">
        <f>SUMPRODUCT(B457:K457,Equally_Weight)</f>
        <v>-1.1392436976072295E-2</v>
      </c>
      <c r="P457">
        <v>-9.3214000000000005E-3</v>
      </c>
      <c r="Q457">
        <v>-9.4414786051064594E-3</v>
      </c>
      <c r="R457">
        <v>-3.39586122169877E-3</v>
      </c>
      <c r="V457" s="46">
        <v>42642</v>
      </c>
      <c r="W457">
        <f t="shared" si="123"/>
        <v>0.51253166861679755</v>
      </c>
      <c r="X457">
        <f t="shared" si="124"/>
        <v>0.10125435129925786</v>
      </c>
      <c r="Y457">
        <f t="shared" si="125"/>
        <v>0.29545948925228727</v>
      </c>
      <c r="Z457">
        <f t="shared" si="126"/>
        <v>5.1223494394508018E-2</v>
      </c>
      <c r="AA457">
        <f t="shared" si="127"/>
        <v>0.20739475113091776</v>
      </c>
      <c r="AB457">
        <f t="shared" si="128"/>
        <v>1.6713387191506741</v>
      </c>
      <c r="AC457">
        <f t="shared" si="129"/>
        <v>0.17917297664188148</v>
      </c>
      <c r="AD457">
        <f t="shared" si="130"/>
        <v>0.11752657847942327</v>
      </c>
      <c r="AE457">
        <f t="shared" si="131"/>
        <v>-4.3689629205818425E-2</v>
      </c>
      <c r="AF457">
        <f t="shared" si="132"/>
        <v>-5.5551877877800804E-2</v>
      </c>
      <c r="AG457">
        <f t="shared" si="133"/>
        <v>-7.0277410832229492E-2</v>
      </c>
      <c r="AH457">
        <f t="shared" si="134"/>
        <v>0.6628370004505737</v>
      </c>
      <c r="AI457">
        <f t="shared" si="135"/>
        <v>0.14751628479606316</v>
      </c>
      <c r="AJ457">
        <f t="shared" si="136"/>
        <v>0.2729622037598447</v>
      </c>
      <c r="AK457">
        <f t="shared" si="137"/>
        <v>4.4795180472845697E-2</v>
      </c>
      <c r="AL457">
        <f t="shared" si="138"/>
        <v>4.2398891738056443E-2</v>
      </c>
      <c r="AM457">
        <f t="shared" si="139"/>
        <v>5.9075728064501565E-3</v>
      </c>
    </row>
    <row r="458" spans="1:39" x14ac:dyDescent="0.2">
      <c r="A458" s="46">
        <v>42643</v>
      </c>
      <c r="B458">
        <v>1.76914044184339E-3</v>
      </c>
      <c r="C458">
        <v>1.4318317717457001E-2</v>
      </c>
      <c r="D458">
        <v>3.48418305491282E-3</v>
      </c>
      <c r="E458">
        <v>7.75539977116412E-3</v>
      </c>
      <c r="F458">
        <v>-2.6859506690860499E-3</v>
      </c>
      <c r="G458">
        <v>9.9632228300421399E-3</v>
      </c>
      <c r="H458">
        <v>7.3332923100972698E-3</v>
      </c>
      <c r="I458">
        <v>4.90408206929449E-3</v>
      </c>
      <c r="J458">
        <v>6.1285946462572502E-3</v>
      </c>
      <c r="K458">
        <v>9.2819690413370405E-4</v>
      </c>
      <c r="L458">
        <v>8.5251491901110407E-3</v>
      </c>
      <c r="M458" cm="1">
        <f t="array" ref="M458">SUMPRODUCT(B458:K458,TRANSPOSE(Weight_1))</f>
        <v>6.5339571827853736E-3</v>
      </c>
      <c r="N458" cm="1">
        <f t="array" ref="N458">SUMPRODUCT(B458:K458,TRANSPOSE(Weight_2))</f>
        <v>3.6285838080612949E-3</v>
      </c>
      <c r="O458">
        <f>SUMPRODUCT(B458:K458,Equally_Weight)</f>
        <v>5.3898479076116132E-3</v>
      </c>
      <c r="P458">
        <v>7.9679699999999996E-3</v>
      </c>
      <c r="Q458">
        <v>7.8464780798093107E-3</v>
      </c>
      <c r="R458">
        <v>3.4306913133732501E-3</v>
      </c>
      <c r="V458" s="46">
        <v>42643</v>
      </c>
      <c r="W458">
        <f t="shared" si="123"/>
        <v>0.51520754956131642</v>
      </c>
      <c r="X458">
        <f t="shared" si="124"/>
        <v>0.1170224609888928</v>
      </c>
      <c r="Y458">
        <f t="shared" si="125"/>
        <v>0.29997310725306603</v>
      </c>
      <c r="Z458">
        <f t="shared" si="126"/>
        <v>5.9376152842377516E-2</v>
      </c>
      <c r="AA458">
        <f t="shared" si="127"/>
        <v>0.20415174839126671</v>
      </c>
      <c r="AB458">
        <f t="shared" si="128"/>
        <v>1.6979538620640917</v>
      </c>
      <c r="AC458">
        <f t="shared" si="129"/>
        <v>0.18782019676376382</v>
      </c>
      <c r="AD458">
        <f t="shared" si="130"/>
        <v>0.12300702053490431</v>
      </c>
      <c r="AE458">
        <f t="shared" si="131"/>
        <v>-3.7828790587208894E-2</v>
      </c>
      <c r="AF458">
        <f t="shared" si="132"/>
        <v>-5.4675244054732119E-2</v>
      </c>
      <c r="AG458">
        <f t="shared" si="133"/>
        <v>-6.2351387054157881E-2</v>
      </c>
      <c r="AH458">
        <f t="shared" si="134"/>
        <v>0.67370190621346904</v>
      </c>
      <c r="AI458">
        <f t="shared" si="135"/>
        <v>0.1516801438065607</v>
      </c>
      <c r="AJ458">
        <f t="shared" si="136"/>
        <v>0.27982327643024818</v>
      </c>
      <c r="AK458">
        <f t="shared" si="137"/>
        <v>5.3120077126997955E-2</v>
      </c>
      <c r="AL458">
        <f t="shared" si="138"/>
        <v>5.0578051792496526E-2</v>
      </c>
      <c r="AM458">
        <f t="shared" si="139"/>
        <v>9.3585311785335801E-3</v>
      </c>
    </row>
    <row r="459" spans="1:39" x14ac:dyDescent="0.2">
      <c r="A459" s="46">
        <v>42646</v>
      </c>
      <c r="B459">
        <v>-4.5767637824975999E-3</v>
      </c>
      <c r="C459">
        <v>-1.2014185498894199E-3</v>
      </c>
      <c r="D459">
        <v>-3.1249055512906302E-3</v>
      </c>
      <c r="E459">
        <v>-4.6883942849419401E-3</v>
      </c>
      <c r="F459">
        <v>-1.92394390406813E-3</v>
      </c>
      <c r="G459">
        <v>-6.8076020336649203E-4</v>
      </c>
      <c r="H459">
        <v>5.7563533618705202E-3</v>
      </c>
      <c r="I459">
        <v>-6.7527580412378701E-3</v>
      </c>
      <c r="J459">
        <v>-4.9145615551184898E-3</v>
      </c>
      <c r="K459">
        <v>1.3724078314475601E-2</v>
      </c>
      <c r="L459">
        <v>-3.0994646379261998E-3</v>
      </c>
      <c r="M459" cm="1">
        <f t="array" ref="M459">SUMPRODUCT(B459:K459,TRANSPOSE(Weight_1))</f>
        <v>-1.8092136027262405E-3</v>
      </c>
      <c r="N459" cm="1">
        <f t="array" ref="N459">SUMPRODUCT(B459:K459,TRANSPOSE(Weight_2))</f>
        <v>-8.0649401023429913E-4</v>
      </c>
      <c r="O459">
        <f>SUMPRODUCT(B459:K459,Equally_Weight)</f>
        <v>-8.3830741960644502E-4</v>
      </c>
      <c r="P459">
        <v>-3.2607000000000001E-3</v>
      </c>
      <c r="Q459">
        <v>-3.2771398679559598E-3</v>
      </c>
      <c r="R459">
        <v>-1.65153244826654E-3</v>
      </c>
      <c r="V459" s="46">
        <v>42646</v>
      </c>
      <c r="W459">
        <f t="shared" si="123"/>
        <v>0.50827280252551721</v>
      </c>
      <c r="X459">
        <f t="shared" si="124"/>
        <v>0.11568044948361766</v>
      </c>
      <c r="Y459">
        <f t="shared" si="125"/>
        <v>0.29591081407368236</v>
      </c>
      <c r="Z459">
        <f t="shared" si="126"/>
        <v>5.44093797417875E-2</v>
      </c>
      <c r="AA459">
        <f t="shared" si="127"/>
        <v>0.20183502797537645</v>
      </c>
      <c r="AB459">
        <f t="shared" si="128"/>
        <v>1.6961172024442797</v>
      </c>
      <c r="AC459">
        <f t="shared" si="129"/>
        <v>0.19465770954670258</v>
      </c>
      <c r="AD459">
        <f t="shared" si="130"/>
        <v>0.11542362584662058</v>
      </c>
      <c r="AE459">
        <f t="shared" si="131"/>
        <v>-4.2557440222430909E-2</v>
      </c>
      <c r="AF459">
        <f t="shared" si="132"/>
        <v>-4.1701533071526686E-2</v>
      </c>
      <c r="AG459">
        <f t="shared" si="133"/>
        <v>-6.5257595772784116E-2</v>
      </c>
      <c r="AH459">
        <f t="shared" si="134"/>
        <v>0.67067382195783876</v>
      </c>
      <c r="AI459">
        <f t="shared" si="135"/>
        <v>0.15075132066887509</v>
      </c>
      <c r="AJ459">
        <f t="shared" si="136"/>
        <v>0.27875039108183164</v>
      </c>
      <c r="AK459">
        <f t="shared" si="137"/>
        <v>4.9686168491509974E-2</v>
      </c>
      <c r="AL459">
        <f t="shared" si="138"/>
        <v>4.7135160574567792E-2</v>
      </c>
      <c r="AM459">
        <f t="shared" si="139"/>
        <v>7.6915428123576213E-3</v>
      </c>
    </row>
    <row r="460" spans="1:39" x14ac:dyDescent="0.2">
      <c r="A460" s="46">
        <v>42647</v>
      </c>
      <c r="B460">
        <v>3.01103617010545E-3</v>
      </c>
      <c r="C460">
        <v>8.6325528503159409E-3</v>
      </c>
      <c r="D460">
        <v>-3.1348438709500799E-3</v>
      </c>
      <c r="E460">
        <v>4.2660492626038701E-3</v>
      </c>
      <c r="F460">
        <v>-1.1950433059793E-2</v>
      </c>
      <c r="G460">
        <v>-3.2387133029710899E-3</v>
      </c>
      <c r="H460" s="1">
        <v>8.4341315197633494E-5</v>
      </c>
      <c r="I460">
        <v>-1.9195540885102599E-2</v>
      </c>
      <c r="J460">
        <v>-4.10403700914563E-3</v>
      </c>
      <c r="K460">
        <v>1.0062202620888E-2</v>
      </c>
      <c r="L460">
        <v>-5.6529112492934496E-3</v>
      </c>
      <c r="M460" cm="1">
        <f t="array" ref="M460">SUMPRODUCT(B460:K460,TRANSPOSE(Weight_1))</f>
        <v>-2.7569183780269879E-3</v>
      </c>
      <c r="N460" cm="1">
        <f t="array" ref="N460">SUMPRODUCT(B460:K460,TRANSPOSE(Weight_2))</f>
        <v>-2.7124035105381039E-3</v>
      </c>
      <c r="O460">
        <f>SUMPRODUCT(B460:K460,Equally_Weight)</f>
        <v>-1.5567385908851507E-3</v>
      </c>
      <c r="P460">
        <v>-4.9556000000000001E-3</v>
      </c>
      <c r="Q460">
        <v>-4.9820935163004103E-3</v>
      </c>
      <c r="R460">
        <v>-2.9022184557876401E-3</v>
      </c>
      <c r="V460" s="46">
        <v>42647</v>
      </c>
      <c r="W460">
        <f t="shared" si="123"/>
        <v>0.51281426648830797</v>
      </c>
      <c r="X460">
        <f t="shared" si="124"/>
        <v>0.12531161992784923</v>
      </c>
      <c r="Y460">
        <f t="shared" si="125"/>
        <v>0.29184833600088544</v>
      </c>
      <c r="Z460">
        <f t="shared" si="126"/>
        <v>5.8907542098717514E-2</v>
      </c>
      <c r="AA460">
        <f t="shared" si="127"/>
        <v>0.18747257892464231</v>
      </c>
      <c r="AB460">
        <f t="shared" si="128"/>
        <v>1.6873852517943542</v>
      </c>
      <c r="AC460">
        <f t="shared" si="129"/>
        <v>0.19475846854913681</v>
      </c>
      <c r="AD460">
        <f t="shared" si="130"/>
        <v>9.4012466032472375E-2</v>
      </c>
      <c r="AE460">
        <f t="shared" si="131"/>
        <v>-4.6486819921889189E-2</v>
      </c>
      <c r="AF460">
        <f t="shared" si="132"/>
        <v>-3.2058939726005931E-2</v>
      </c>
      <c r="AG460">
        <f t="shared" si="133"/>
        <v>-7.0541611624831746E-2</v>
      </c>
      <c r="AH460">
        <f t="shared" si="134"/>
        <v>0.66606791059439474</v>
      </c>
      <c r="AI460">
        <f t="shared" si="135"/>
        <v>0.14763001874693638</v>
      </c>
      <c r="AJ460">
        <f t="shared" si="136"/>
        <v>0.27675971099992513</v>
      </c>
      <c r="AK460">
        <f t="shared" si="137"/>
        <v>4.4484343714933594E-2</v>
      </c>
      <c r="AL460">
        <f t="shared" si="138"/>
        <v>4.1918235280379079E-2</v>
      </c>
      <c r="AM460">
        <f t="shared" si="139"/>
        <v>4.7670018190664187E-3</v>
      </c>
    </row>
    <row r="461" spans="1:39" x14ac:dyDescent="0.2">
      <c r="A461" s="46">
        <v>42648</v>
      </c>
      <c r="B461">
        <v>-1.94322002178837E-3</v>
      </c>
      <c r="C461">
        <v>1.6366372072441598E-2</v>
      </c>
      <c r="D461">
        <v>6.9881312974635597E-3</v>
      </c>
      <c r="E461">
        <v>4.4254169984592098E-4</v>
      </c>
      <c r="F461">
        <v>-8.1293610536448107E-3</v>
      </c>
      <c r="G461">
        <v>1.2385592474885E-2</v>
      </c>
      <c r="H461">
        <v>3.02977098083134E-3</v>
      </c>
      <c r="I461">
        <v>4.1355782050806998E-3</v>
      </c>
      <c r="J461">
        <v>6.8449796750198397E-3</v>
      </c>
      <c r="K461">
        <v>-7.2944899526261597E-4</v>
      </c>
      <c r="L461">
        <v>4.83229107447424E-3</v>
      </c>
      <c r="M461" cm="1">
        <f t="array" ref="M461">SUMPRODUCT(B461:K461,TRANSPOSE(Weight_1))</f>
        <v>6.6653703064696451E-3</v>
      </c>
      <c r="N461" cm="1">
        <f t="array" ref="N461">SUMPRODUCT(B461:K461,TRANSPOSE(Weight_2))</f>
        <v>8.4025575496180698E-4</v>
      </c>
      <c r="O461">
        <f>SUMPRODUCT(B461:K461,Equally_Weight)</f>
        <v>3.9390936334872161E-3</v>
      </c>
      <c r="P461">
        <v>4.2966899999999997E-3</v>
      </c>
      <c r="Q461">
        <v>4.2772831005699601E-3</v>
      </c>
      <c r="R461">
        <v>1.9326821203620101E-3</v>
      </c>
      <c r="V461" s="46">
        <v>42648</v>
      </c>
      <c r="W461">
        <f t="shared" si="123"/>
        <v>0.5098745355164207</v>
      </c>
      <c r="X461">
        <f t="shared" si="124"/>
        <v>0.14372888859703048</v>
      </c>
      <c r="Y461">
        <f t="shared" si="125"/>
        <v>0.30087594178926946</v>
      </c>
      <c r="Z461">
        <f t="shared" si="126"/>
        <v>5.9376152842377516E-2</v>
      </c>
      <c r="AA461">
        <f t="shared" si="127"/>
        <v>0.17781918558926124</v>
      </c>
      <c r="AB461">
        <f t="shared" si="128"/>
        <v>1.7206701103460955</v>
      </c>
      <c r="AC461">
        <f t="shared" si="129"/>
        <v>0.19837831308624954</v>
      </c>
      <c r="AD461">
        <f t="shared" si="130"/>
        <v>9.8536840143082838E-2</v>
      </c>
      <c r="AE461">
        <f t="shared" si="131"/>
        <v>-3.9960041584390926E-2</v>
      </c>
      <c r="AF461">
        <f t="shared" si="132"/>
        <v>-3.2765003359896183E-2</v>
      </c>
      <c r="AG461">
        <f t="shared" si="133"/>
        <v>-6.6050198150591211E-2</v>
      </c>
      <c r="AH461">
        <f t="shared" si="134"/>
        <v>0.67717287017423256</v>
      </c>
      <c r="AI461">
        <f t="shared" si="135"/>
        <v>0.14859432147475538</v>
      </c>
      <c r="AJ461">
        <f t="shared" si="136"/>
        <v>0.281788987049018</v>
      </c>
      <c r="AK461">
        <f t="shared" si="137"/>
        <v>4.8972169149730238E-2</v>
      </c>
      <c r="AL461">
        <f t="shared" si="138"/>
        <v>4.6374814540319553E-2</v>
      </c>
      <c r="AM461">
        <f t="shared" si="139"/>
        <v>6.7088970386117719E-3</v>
      </c>
    </row>
    <row r="462" spans="1:39" x14ac:dyDescent="0.2">
      <c r="A462" s="46">
        <v>42649</v>
      </c>
      <c r="B462">
        <v>2.30899575177079E-3</v>
      </c>
      <c r="C462">
        <v>2.6590993334791799E-3</v>
      </c>
      <c r="D462">
        <v>1.73483798715312E-3</v>
      </c>
      <c r="E462">
        <v>7.4301369517650803E-3</v>
      </c>
      <c r="F462">
        <v>-1.98853865440717E-4</v>
      </c>
      <c r="G462">
        <v>-3.19770270248775E-3</v>
      </c>
      <c r="H462">
        <v>-3.6080993199392101E-3</v>
      </c>
      <c r="I462">
        <v>-4.3505481108606602E-3</v>
      </c>
      <c r="J462">
        <v>-1.9424127031039101E-3</v>
      </c>
      <c r="K462">
        <v>4.7452711538209496E-3</v>
      </c>
      <c r="L462">
        <v>2.8288543140031399E-4</v>
      </c>
      <c r="M462" cm="1">
        <f t="array" ref="M462">SUMPRODUCT(B462:K462,TRANSPOSE(Weight_1))</f>
        <v>5.5351282010190732E-5</v>
      </c>
      <c r="N462" cm="1">
        <f t="array" ref="N462">SUMPRODUCT(B462:K462,TRANSPOSE(Weight_2))</f>
        <v>-6.2808707048946284E-4</v>
      </c>
      <c r="O462">
        <f>SUMPRODUCT(B462:K462,Equally_Weight)</f>
        <v>5.5807244761568731E-4</v>
      </c>
      <c r="P462">
        <v>4.8156000000000002E-4</v>
      </c>
      <c r="Q462">
        <v>0</v>
      </c>
      <c r="R462">
        <v>-1.59196811415684E-3</v>
      </c>
      <c r="V462" s="46">
        <v>42649</v>
      </c>
      <c r="W462">
        <f t="shared" si="123"/>
        <v>0.51336082940463501</v>
      </c>
      <c r="X462">
        <f t="shared" si="124"/>
        <v>0.14677017732237974</v>
      </c>
      <c r="Y462">
        <f t="shared" si="125"/>
        <v>0.30313275078965907</v>
      </c>
      <c r="Z462">
        <f t="shared" si="126"/>
        <v>6.7247462741430342E-2</v>
      </c>
      <c r="AA462">
        <f t="shared" si="127"/>
        <v>0.17758497169141663</v>
      </c>
      <c r="AB462">
        <f t="shared" si="128"/>
        <v>1.7119702161816641</v>
      </c>
      <c r="AC462">
        <f t="shared" si="129"/>
        <v>0.19405444510977321</v>
      </c>
      <c r="AD462">
        <f t="shared" si="130"/>
        <v>9.3757602768487436E-2</v>
      </c>
      <c r="AE462">
        <f t="shared" si="131"/>
        <v>-4.1824835395104731E-2</v>
      </c>
      <c r="AF462">
        <f t="shared" si="132"/>
        <v>-2.817521103137377E-2</v>
      </c>
      <c r="AG462">
        <f t="shared" si="133"/>
        <v>-6.5785997357988846E-2</v>
      </c>
      <c r="AH462">
        <f t="shared" si="134"/>
        <v>0.67726570384274964</v>
      </c>
      <c r="AI462">
        <f t="shared" si="135"/>
        <v>0.14787290423219956</v>
      </c>
      <c r="AJ462">
        <f t="shared" si="136"/>
        <v>0.28250431816634736</v>
      </c>
      <c r="AK462">
        <f t="shared" si="137"/>
        <v>4.9477312187506062E-2</v>
      </c>
      <c r="AL462">
        <f t="shared" si="138"/>
        <v>4.6374814540319553E-2</v>
      </c>
      <c r="AM462">
        <f t="shared" si="139"/>
        <v>5.106248574288319E-3</v>
      </c>
    </row>
    <row r="463" spans="1:39" x14ac:dyDescent="0.2">
      <c r="A463" s="46">
        <v>42650</v>
      </c>
      <c r="B463">
        <v>-2.9511319753363599E-3</v>
      </c>
      <c r="C463">
        <v>3.53635799496898E-3</v>
      </c>
      <c r="D463">
        <v>1.0391568754437499E-3</v>
      </c>
      <c r="E463">
        <v>1.49278434246458E-3</v>
      </c>
      <c r="F463">
        <v>-6.7646435164283496E-3</v>
      </c>
      <c r="G463">
        <v>-2.6495028157493801E-3</v>
      </c>
      <c r="H463">
        <v>4.12617240197765E-3</v>
      </c>
      <c r="I463">
        <v>-1.8061780743829901E-3</v>
      </c>
      <c r="J463">
        <v>4.5180313987220801E-3</v>
      </c>
      <c r="K463">
        <v>6.9027732909561204E-3</v>
      </c>
      <c r="L463">
        <v>-4.2420814479637798E-3</v>
      </c>
      <c r="M463" cm="1">
        <f t="array" ref="M463">SUMPRODUCT(B463:K463,TRANSPOSE(Weight_1))</f>
        <v>-1.6026960683865217E-3</v>
      </c>
      <c r="N463" cm="1">
        <f t="array" ref="N463">SUMPRODUCT(B463:K463,TRANSPOSE(Weight_2))</f>
        <v>9.2284580621425946E-4</v>
      </c>
      <c r="O463">
        <f>SUMPRODUCT(B463:K463,Equally_Weight)</f>
        <v>7.4438199226360799E-4</v>
      </c>
      <c r="P463">
        <v>-3.2534999999999999E-3</v>
      </c>
      <c r="Q463">
        <v>-3.4489268895189201E-3</v>
      </c>
      <c r="R463">
        <v>-3.4916201117318698E-3</v>
      </c>
      <c r="V463" s="46">
        <v>42650</v>
      </c>
      <c r="W463">
        <f t="shared" si="123"/>
        <v>0.50889470187075747</v>
      </c>
      <c r="X463">
        <f t="shared" si="124"/>
        <v>0.15082556720734575</v>
      </c>
      <c r="Y463">
        <f t="shared" si="125"/>
        <v>0.30448691014725804</v>
      </c>
      <c r="Z463">
        <f t="shared" si="126"/>
        <v>6.8840633043345756E-2</v>
      </c>
      <c r="AA463">
        <f t="shared" si="127"/>
        <v>0.16961902914762073</v>
      </c>
      <c r="AB463">
        <f t="shared" si="128"/>
        <v>1.7047848434576625</v>
      </c>
      <c r="AC463">
        <f t="shared" si="129"/>
        <v>0.19898131960764398</v>
      </c>
      <c r="AD463">
        <f t="shared" si="130"/>
        <v>9.1782081767677326E-2</v>
      </c>
      <c r="AE463">
        <f t="shared" si="131"/>
        <v>-3.7495769915944055E-2</v>
      </c>
      <c r="AF463">
        <f t="shared" si="132"/>
        <v>-2.1466924834592116E-2</v>
      </c>
      <c r="AG463">
        <f t="shared" si="133"/>
        <v>-6.974900924702454E-2</v>
      </c>
      <c r="AH463">
        <f t="shared" si="134"/>
        <v>0.67457755669356145</v>
      </c>
      <c r="AI463">
        <f t="shared" si="135"/>
        <v>0.14893221392793721</v>
      </c>
      <c r="AJ463">
        <f t="shared" si="136"/>
        <v>0.28345899128579077</v>
      </c>
      <c r="AK463">
        <f t="shared" si="137"/>
        <v>4.606283775230402E-2</v>
      </c>
      <c r="AL463">
        <f t="shared" si="138"/>
        <v>4.2765944305936054E-2</v>
      </c>
      <c r="AM463">
        <f t="shared" si="139"/>
        <v>1.5967993823389204E-3</v>
      </c>
    </row>
    <row r="464" spans="1:39" x14ac:dyDescent="0.2">
      <c r="A464" s="46">
        <v>42653</v>
      </c>
      <c r="B464">
        <v>1.6810031806945E-2</v>
      </c>
      <c r="C464">
        <v>7.7812919466468903E-3</v>
      </c>
      <c r="D464">
        <v>4.1523834658416803E-3</v>
      </c>
      <c r="E464">
        <v>1.74471462679688E-2</v>
      </c>
      <c r="F464">
        <v>5.4085228590012796E-3</v>
      </c>
      <c r="G464">
        <v>2.7161637263008998E-3</v>
      </c>
      <c r="H464">
        <v>4.6965451328027097E-3</v>
      </c>
      <c r="I464">
        <v>-1.1089307647765799E-3</v>
      </c>
      <c r="J464">
        <v>4.70518029116084E-3</v>
      </c>
      <c r="K464">
        <v>-0.101389055628404</v>
      </c>
      <c r="L464">
        <v>2.5560920193126099E-3</v>
      </c>
      <c r="M464" cm="1">
        <f t="array" ref="M464">SUMPRODUCT(B464:K464,TRANSPOSE(Weight_1))</f>
        <v>5.4794239886237954E-3</v>
      </c>
      <c r="N464" cm="1">
        <f t="array" ref="N464">SUMPRODUCT(B464:K464,TRANSPOSE(Weight_2))</f>
        <v>1.3217141763606933E-3</v>
      </c>
      <c r="O464">
        <f>SUMPRODUCT(B464:K464,Equally_Weight)</f>
        <v>-3.8780720896512497E-3</v>
      </c>
      <c r="P464">
        <v>4.6059100000000004E-3</v>
      </c>
      <c r="Q464">
        <v>4.7598120871607998E-3</v>
      </c>
      <c r="R464">
        <v>4.0235926185470099E-3</v>
      </c>
      <c r="V464" s="46">
        <v>42653</v>
      </c>
      <c r="W464">
        <f t="shared" si="123"/>
        <v>0.53425926980253591</v>
      </c>
      <c r="X464">
        <f t="shared" si="124"/>
        <v>0.15978047692545161</v>
      </c>
      <c r="Y464">
        <f t="shared" si="125"/>
        <v>0.30990364002436044</v>
      </c>
      <c r="Z464">
        <f t="shared" si="126"/>
        <v>8.7488851905201503E-2</v>
      </c>
      <c r="AA464">
        <f t="shared" si="127"/>
        <v>0.17594494040308861</v>
      </c>
      <c r="AB464">
        <f t="shared" si="128"/>
        <v>1.7121314819369107</v>
      </c>
      <c r="AC464">
        <f t="shared" si="129"/>
        <v>0.20461238948856852</v>
      </c>
      <c r="AD464">
        <f t="shared" si="130"/>
        <v>9.0571371028773218E-2</v>
      </c>
      <c r="AE464">
        <f t="shared" si="131"/>
        <v>-3.2967013982393656E-2</v>
      </c>
      <c r="AF464">
        <f t="shared" si="132"/>
        <v>-0.12067946922677097</v>
      </c>
      <c r="AG464">
        <f t="shared" si="133"/>
        <v>-6.7371202113603257E-2</v>
      </c>
      <c r="AH464">
        <f t="shared" si="134"/>
        <v>0.68375327712851908</v>
      </c>
      <c r="AI464">
        <f t="shared" si="135"/>
        <v>0.15045077392276318</v>
      </c>
      <c r="AJ464">
        <f t="shared" si="136"/>
        <v>0.27848164479347326</v>
      </c>
      <c r="AK464">
        <f t="shared" si="137"/>
        <v>5.0880909037335664E-2</v>
      </c>
      <c r="AL464">
        <f t="shared" si="138"/>
        <v>4.7729314251722998E-2</v>
      </c>
      <c r="AM464">
        <f t="shared" si="139"/>
        <v>5.6268168710940092E-3</v>
      </c>
    </row>
    <row r="465" spans="1:39" x14ac:dyDescent="0.2">
      <c r="A465" s="46">
        <v>42654</v>
      </c>
      <c r="B465">
        <v>-5.6498958233456298E-3</v>
      </c>
      <c r="C465">
        <v>-4.8076171915281104E-3</v>
      </c>
      <c r="D465">
        <v>-1.46452001385531E-2</v>
      </c>
      <c r="E465">
        <v>2.1540658385168499E-3</v>
      </c>
      <c r="F465">
        <v>-5.7780421682643796E-3</v>
      </c>
      <c r="G465">
        <v>-1.27241231458262E-2</v>
      </c>
      <c r="H465">
        <v>-1.8029993202827201E-2</v>
      </c>
      <c r="I465">
        <v>-8.53105259072128E-3</v>
      </c>
      <c r="J465">
        <v>-8.6088156079340197E-3</v>
      </c>
      <c r="K465">
        <v>-5.2197894960252997E-3</v>
      </c>
      <c r="L465">
        <v>-1.21813031161472E-2</v>
      </c>
      <c r="M465" cm="1">
        <f t="array" ref="M465">SUMPRODUCT(B465:K465,TRANSPOSE(Weight_1))</f>
        <v>-9.3129096368136759E-3</v>
      </c>
      <c r="N465" cm="1">
        <f t="array" ref="N465">SUMPRODUCT(B465:K465,TRANSPOSE(Weight_2))</f>
        <v>-9.1335916009498419E-3</v>
      </c>
      <c r="O465">
        <f>SUMPRODUCT(B465:K465,Equally_Weight)</f>
        <v>-8.1840463526508377E-3</v>
      </c>
      <c r="P465">
        <v>-1.2446499999999999E-2</v>
      </c>
      <c r="Q465">
        <v>-1.25855644694438E-2</v>
      </c>
      <c r="R465">
        <v>-1.1027807990507701E-2</v>
      </c>
      <c r="V465" s="46">
        <v>42654</v>
      </c>
      <c r="W465">
        <f t="shared" si="123"/>
        <v>0.52559086476214922</v>
      </c>
      <c r="X465">
        <f t="shared" si="124"/>
        <v>0.15420469636618606</v>
      </c>
      <c r="Y465">
        <f t="shared" si="125"/>
        <v>0.29071983905398446</v>
      </c>
      <c r="Z465">
        <f t="shared" si="126"/>
        <v>8.9831374490858318E-2</v>
      </c>
      <c r="AA465">
        <f t="shared" si="127"/>
        <v>0.16915028094988238</v>
      </c>
      <c r="AB465">
        <f t="shared" si="128"/>
        <v>1.6776219869730733</v>
      </c>
      <c r="AC465">
        <f t="shared" si="129"/>
        <v>0.1828932362940483</v>
      </c>
      <c r="AD465">
        <f t="shared" si="130"/>
        <v>8.1267649308591761E-2</v>
      </c>
      <c r="AE465">
        <f t="shared" si="131"/>
        <v>-4.1292022645809112E-2</v>
      </c>
      <c r="AF465">
        <f t="shared" si="132"/>
        <v>-0.12526933729694045</v>
      </c>
      <c r="AG465">
        <f t="shared" si="133"/>
        <v>-7.8731836195505389E-2</v>
      </c>
      <c r="AH465">
        <f t="shared" si="134"/>
        <v>0.66807263500793246</v>
      </c>
      <c r="AI465">
        <f t="shared" si="135"/>
        <v>0.13994302639675604</v>
      </c>
      <c r="AJ465">
        <f t="shared" si="136"/>
        <v>0.2680184917514703</v>
      </c>
      <c r="AK465">
        <f t="shared" si="137"/>
        <v>3.7801119803002381E-2</v>
      </c>
      <c r="AL465">
        <f t="shared" si="138"/>
        <v>3.454304942068176E-2</v>
      </c>
      <c r="AM465">
        <f t="shared" si="139"/>
        <v>-5.4630425754659262E-3</v>
      </c>
    </row>
    <row r="466" spans="1:39" x14ac:dyDescent="0.2">
      <c r="A466" s="46">
        <v>42655</v>
      </c>
      <c r="B466">
        <v>2.7175070557550101E-3</v>
      </c>
      <c r="C466">
        <v>-2.6350903784316802E-3</v>
      </c>
      <c r="D466">
        <v>-1.3988912009162901E-3</v>
      </c>
      <c r="E466">
        <v>8.9423714766463294E-3</v>
      </c>
      <c r="F466">
        <v>8.01596414735317E-3</v>
      </c>
      <c r="G466">
        <v>3.7184438693969001E-3</v>
      </c>
      <c r="H466">
        <v>2.8053480622283098E-3</v>
      </c>
      <c r="I466">
        <v>2.35503942244141E-4</v>
      </c>
      <c r="J466">
        <v>6.6690290671722599E-3</v>
      </c>
      <c r="K466">
        <v>9.2835032474596294E-3</v>
      </c>
      <c r="L466">
        <v>8.6033839977050998E-4</v>
      </c>
      <c r="M466" cm="1">
        <f t="array" ref="M466">SUMPRODUCT(B466:K466,TRANSPOSE(Weight_1))</f>
        <v>3.2027287541568803E-3</v>
      </c>
      <c r="N466" cm="1">
        <f t="array" ref="N466">SUMPRODUCT(B466:K466,TRANSPOSE(Weight_2))</f>
        <v>5.707574715560694E-3</v>
      </c>
      <c r="O466">
        <f>SUMPRODUCT(B466:K466,Equally_Weight)</f>
        <v>3.8353689288907781E-3</v>
      </c>
      <c r="P466">
        <v>1.1465900000000001E-3</v>
      </c>
      <c r="Q466">
        <v>1.1149136429116E-3</v>
      </c>
      <c r="R466">
        <v>-2.8171002099591702E-3</v>
      </c>
      <c r="V466" s="46">
        <v>42655</v>
      </c>
      <c r="W466">
        <f t="shared" si="123"/>
        <v>0.52973666870133584</v>
      </c>
      <c r="X466">
        <f t="shared" si="124"/>
        <v>0.15116326267605085</v>
      </c>
      <c r="Y466">
        <f t="shared" si="125"/>
        <v>0.28891426242828366</v>
      </c>
      <c r="Z466">
        <f t="shared" si="126"/>
        <v>9.9577051488459745E-2</v>
      </c>
      <c r="AA466">
        <f t="shared" si="127"/>
        <v>0.17852214768484442</v>
      </c>
      <c r="AB466">
        <f t="shared" si="128"/>
        <v>1.6875785740350957</v>
      </c>
      <c r="AC466">
        <f t="shared" si="129"/>
        <v>0.18621166354230878</v>
      </c>
      <c r="AD466">
        <f t="shared" si="130"/>
        <v>8.1522292102625071E-2</v>
      </c>
      <c r="AE466">
        <f t="shared" si="131"/>
        <v>-3.4898371277904072E-2</v>
      </c>
      <c r="AF466">
        <f t="shared" si="132"/>
        <v>-0.11714877234908405</v>
      </c>
      <c r="AG466">
        <f t="shared" si="133"/>
        <v>-7.7939233817698295E-2</v>
      </c>
      <c r="AH466">
        <f t="shared" si="134"/>
        <v>0.67341501920009472</v>
      </c>
      <c r="AI466">
        <f t="shared" si="135"/>
        <v>0.1464493363913979</v>
      </c>
      <c r="AJ466">
        <f t="shared" si="136"/>
        <v>0.27288181047599291</v>
      </c>
      <c r="AK466">
        <f t="shared" si="137"/>
        <v>3.8991052188957376E-2</v>
      </c>
      <c r="AL466">
        <f t="shared" si="138"/>
        <v>3.5696475580660358E-2</v>
      </c>
      <c r="AM466">
        <f t="shared" si="139"/>
        <v>-8.2647528470387588E-3</v>
      </c>
    </row>
    <row r="467" spans="1:39" x14ac:dyDescent="0.2">
      <c r="A467" s="46">
        <v>42656</v>
      </c>
      <c r="B467">
        <v>-9.4731294041220295E-3</v>
      </c>
      <c r="C467">
        <v>-5.7242265459368502E-3</v>
      </c>
      <c r="D467">
        <v>-3.32679660321466E-3</v>
      </c>
      <c r="E467">
        <v>-3.0679533025212901E-3</v>
      </c>
      <c r="F467">
        <v>-1.98644631008049E-4</v>
      </c>
      <c r="G467">
        <v>-5.7667606657850704E-3</v>
      </c>
      <c r="H467">
        <v>2.4580951168877698E-3</v>
      </c>
      <c r="I467">
        <v>1.7679022140617499E-3</v>
      </c>
      <c r="J467">
        <v>-1.16624277047626E-2</v>
      </c>
      <c r="K467">
        <v>4.5990562699129703E-3</v>
      </c>
      <c r="L467">
        <v>-3.1518624641834101E-3</v>
      </c>
      <c r="M467" cm="1">
        <f t="array" ref="M467">SUMPRODUCT(B467:K467,TRANSPOSE(Weight_1))</f>
        <v>-3.9206530856387822E-3</v>
      </c>
      <c r="N467" cm="1">
        <f t="array" ref="N467">SUMPRODUCT(B467:K467,TRANSPOSE(Weight_2))</f>
        <v>-4.5470135578604045E-3</v>
      </c>
      <c r="O467">
        <f>SUMPRODUCT(B467:K467,Equally_Weight)</f>
        <v>-3.0394885256488061E-3</v>
      </c>
      <c r="P467">
        <v>-3.0993000000000001E-3</v>
      </c>
      <c r="Q467">
        <v>-3.0711722198521999E-3</v>
      </c>
      <c r="R467">
        <v>-3.4915130282978601E-3</v>
      </c>
      <c r="V467" s="46">
        <v>42656</v>
      </c>
      <c r="W467">
        <f t="shared" si="123"/>
        <v>0.51524527528449759</v>
      </c>
      <c r="X467">
        <f t="shared" si="124"/>
        <v>0.14457374336913342</v>
      </c>
      <c r="Y467">
        <f t="shared" si="125"/>
        <v>0.28462630683820223</v>
      </c>
      <c r="Z467">
        <f t="shared" si="126"/>
        <v>9.6203600441969073E-2</v>
      </c>
      <c r="AA467">
        <f t="shared" si="127"/>
        <v>0.17828804058768277</v>
      </c>
      <c r="AB467">
        <f t="shared" si="128"/>
        <v>1.6720799516281435</v>
      </c>
      <c r="AC467">
        <f t="shared" si="129"/>
        <v>0.18912748464005746</v>
      </c>
      <c r="AD467">
        <f t="shared" si="130"/>
        <v>8.3434317757390408E-2</v>
      </c>
      <c r="AE467">
        <f t="shared" si="131"/>
        <v>-4.6153799250624128E-2</v>
      </c>
      <c r="AF467">
        <f t="shared" si="132"/>
        <v>-0.11308848987515574</v>
      </c>
      <c r="AG467">
        <f t="shared" si="133"/>
        <v>-8.084544253632453E-2</v>
      </c>
      <c r="AH467">
        <f t="shared" si="134"/>
        <v>0.6668541394415135</v>
      </c>
      <c r="AI467">
        <f t="shared" si="135"/>
        <v>0.14123641571542622</v>
      </c>
      <c r="AJ467">
        <f t="shared" si="136"/>
        <v>0.26901290081854401</v>
      </c>
      <c r="AK467">
        <f t="shared" si="137"/>
        <v>3.5770907220908033E-2</v>
      </c>
      <c r="AL467">
        <f t="shared" si="138"/>
        <v>3.251567333665828E-2</v>
      </c>
      <c r="AM467">
        <f t="shared" si="139"/>
        <v>-1.1727409383095577E-2</v>
      </c>
    </row>
    <row r="468" spans="1:39" x14ac:dyDescent="0.2">
      <c r="A468" s="46">
        <v>42657</v>
      </c>
      <c r="B468">
        <v>6.4665019033260896E-4</v>
      </c>
      <c r="C468">
        <v>-3.2477239176929001E-3</v>
      </c>
      <c r="D468">
        <v>8.7842722630009293E-3</v>
      </c>
      <c r="E468">
        <v>5.5563377093801299E-3</v>
      </c>
      <c r="F468">
        <v>-1.9877473909346501E-4</v>
      </c>
      <c r="G468">
        <v>-7.6210774418109502E-3</v>
      </c>
      <c r="H468">
        <v>-5.9190583412235204E-3</v>
      </c>
      <c r="I468">
        <v>1.82318438550788E-3</v>
      </c>
      <c r="J468">
        <v>6.7029147248698299E-3</v>
      </c>
      <c r="K468">
        <v>-9.3548985993997507E-3</v>
      </c>
      <c r="L468">
        <v>-5.7487783845922003E-4</v>
      </c>
      <c r="M468" cm="1">
        <f t="array" ref="M468">SUMPRODUCT(B468:K468,TRANSPOSE(Weight_1))</f>
        <v>-1.2697502964910366E-3</v>
      </c>
      <c r="N468" cm="1">
        <f t="array" ref="N468">SUMPRODUCT(B468:K468,TRANSPOSE(Weight_2))</f>
        <v>5.6691574045423078E-4</v>
      </c>
      <c r="O468">
        <f>SUMPRODUCT(B468:K468,Equally_Weight)</f>
        <v>-2.8281737661292063E-4</v>
      </c>
      <c r="P468">
        <v>2.0159999999999999E-4</v>
      </c>
      <c r="Q468" s="1">
        <v>-3.3782726241215998E-5</v>
      </c>
      <c r="R468">
        <v>2.42066263420182E-3</v>
      </c>
      <c r="V468" s="46">
        <v>42657</v>
      </c>
      <c r="W468">
        <f t="shared" si="123"/>
        <v>0.51622510893016083</v>
      </c>
      <c r="X468">
        <f t="shared" si="124"/>
        <v>0.14085648384723015</v>
      </c>
      <c r="Y468">
        <f t="shared" si="125"/>
        <v>0.29591081407368236</v>
      </c>
      <c r="Z468">
        <f t="shared" si="126"/>
        <v>0.10229447784426315</v>
      </c>
      <c r="AA468">
        <f t="shared" si="127"/>
        <v>0.17805382668983794</v>
      </c>
      <c r="AB468">
        <f t="shared" si="128"/>
        <v>1.6517158233860751</v>
      </c>
      <c r="AC468">
        <f t="shared" si="129"/>
        <v>0.18208896968332056</v>
      </c>
      <c r="AD468">
        <f t="shared" si="130"/>
        <v>8.5409618288249112E-2</v>
      </c>
      <c r="AE468">
        <f t="shared" si="131"/>
        <v>-3.9760249506360035E-2</v>
      </c>
      <c r="AF468">
        <f t="shared" si="132"/>
        <v>-0.12138545711901416</v>
      </c>
      <c r="AG468">
        <f t="shared" si="133"/>
        <v>-8.1373844121529149E-2</v>
      </c>
      <c r="AH468">
        <f t="shared" si="134"/>
        <v>0.66473765090375037</v>
      </c>
      <c r="AI468">
        <f t="shared" si="135"/>
        <v>0.14188340060307492</v>
      </c>
      <c r="AJ468">
        <f t="shared" si="136"/>
        <v>0.26865400191904643</v>
      </c>
      <c r="AK468">
        <f t="shared" si="137"/>
        <v>3.5979718635803737E-2</v>
      </c>
      <c r="AL468">
        <f t="shared" si="138"/>
        <v>3.2480792142326242E-2</v>
      </c>
      <c r="AM468">
        <f t="shared" si="139"/>
        <v>-9.3351348505834597E-3</v>
      </c>
    </row>
    <row r="469" spans="1:39" x14ac:dyDescent="0.2">
      <c r="A469" s="46">
        <v>42660</v>
      </c>
      <c r="B469">
        <v>2.7840558507350398E-3</v>
      </c>
      <c r="C469">
        <v>-5.1836830694010896E-3</v>
      </c>
      <c r="D469">
        <v>-3.4832549729371101E-3</v>
      </c>
      <c r="E469">
        <v>-6.7988017258235802E-4</v>
      </c>
      <c r="F469">
        <v>2.9830298023751901E-3</v>
      </c>
      <c r="G469">
        <v>-1.21634216709953E-2</v>
      </c>
      <c r="H469">
        <v>7.9107053946254596E-3</v>
      </c>
      <c r="I469">
        <v>-7.0442511202395398E-4</v>
      </c>
      <c r="J469">
        <v>-2.6355225643402902E-3</v>
      </c>
      <c r="K469">
        <v>-8.6399737382728495E-3</v>
      </c>
      <c r="L469">
        <v>-2.0132297958009799E-3</v>
      </c>
      <c r="M469" cm="1">
        <f t="array" ref="M469">SUMPRODUCT(B469:K469,TRANSPOSE(Weight_1))</f>
        <v>-5.4625087950425618E-3</v>
      </c>
      <c r="N469" cm="1">
        <f t="array" ref="N469">SUMPRODUCT(B469:K469,TRANSPOSE(Weight_2))</f>
        <v>1.4882367073592176E-3</v>
      </c>
      <c r="O469">
        <f>SUMPRODUCT(B469:K469,Equally_Weight)</f>
        <v>-1.9812370252817262E-3</v>
      </c>
      <c r="P469">
        <v>-3.0379999999999999E-3</v>
      </c>
      <c r="Q469">
        <v>-2.8776209875717102E-3</v>
      </c>
      <c r="R469">
        <v>-3.4657645051396901E-3</v>
      </c>
      <c r="V469" s="46">
        <v>42660</v>
      </c>
      <c r="W469">
        <f t="shared" si="123"/>
        <v>0.52044636431570912</v>
      </c>
      <c r="X469">
        <f t="shared" si="124"/>
        <v>0.13494264540729484</v>
      </c>
      <c r="Y469">
        <f t="shared" si="125"/>
        <v>0.29139682628607733</v>
      </c>
      <c r="Z469">
        <f t="shared" si="126"/>
        <v>0.1015450496844299</v>
      </c>
      <c r="AA469">
        <f t="shared" si="127"/>
        <v>0.18156799636365584</v>
      </c>
      <c r="AB469">
        <f t="shared" si="128"/>
        <v>1.6194618856745797</v>
      </c>
      <c r="AC469">
        <f t="shared" si="129"/>
        <v>0.19144012727272175</v>
      </c>
      <c r="AD469">
        <f t="shared" si="130"/>
        <v>8.4645028496294517E-2</v>
      </c>
      <c r="AE469">
        <f t="shared" si="131"/>
        <v>-4.229098303596257E-2</v>
      </c>
      <c r="AF469">
        <f t="shared" si="132"/>
        <v>-0.12897666369557048</v>
      </c>
      <c r="AG469">
        <f t="shared" si="133"/>
        <v>-8.3223249669745814E-2</v>
      </c>
      <c r="AH469">
        <f t="shared" si="134"/>
        <v>0.65564400684425017</v>
      </c>
      <c r="AI469">
        <f t="shared" si="135"/>
        <v>0.14358279339537661</v>
      </c>
      <c r="AJ469">
        <f t="shared" si="136"/>
        <v>0.26614049763817249</v>
      </c>
      <c r="AK469">
        <f t="shared" si="137"/>
        <v>3.2832412250588083E-2</v>
      </c>
      <c r="AL469">
        <f t="shared" si="138"/>
        <v>2.9509703745592919E-2</v>
      </c>
      <c r="AM469">
        <f t="shared" si="139"/>
        <v>-1.2768545976707291E-2</v>
      </c>
    </row>
    <row r="470" spans="1:39" x14ac:dyDescent="0.2">
      <c r="A470" s="46">
        <v>42661</v>
      </c>
      <c r="B470">
        <v>1.8157209473112099E-2</v>
      </c>
      <c r="C470">
        <v>7.8902508745586301E-3</v>
      </c>
      <c r="D470">
        <v>7.6896892747884103E-3</v>
      </c>
      <c r="E470">
        <v>-6.8048048714108801E-4</v>
      </c>
      <c r="F470">
        <v>-3.1727423101606199E-3</v>
      </c>
      <c r="G470">
        <v>5.7814282999657501E-3</v>
      </c>
      <c r="H470">
        <v>-2.5993520795769099E-2</v>
      </c>
      <c r="I470">
        <v>-1.5276351961214199E-3</v>
      </c>
      <c r="J470">
        <v>3.47705138657072E-3</v>
      </c>
      <c r="K470">
        <v>1.43900925971176E-2</v>
      </c>
      <c r="L470">
        <v>4.8991354466856301E-3</v>
      </c>
      <c r="M470" cm="1">
        <f t="array" ref="M470">SUMPRODUCT(B470:K470,TRANSPOSE(Weight_1))</f>
        <v>4.0386300108788478E-3</v>
      </c>
      <c r="N470" cm="1">
        <f t="array" ref="N470">SUMPRODUCT(B470:K470,TRANSPOSE(Weight_2))</f>
        <v>-1.8751388125467267E-3</v>
      </c>
      <c r="O470">
        <f>SUMPRODUCT(B470:K470,Equally_Weight)</f>
        <v>2.6011343116920985E-3</v>
      </c>
      <c r="P470">
        <v>6.1603999999999999E-3</v>
      </c>
      <c r="Q470">
        <v>6.1961453367584901E-3</v>
      </c>
      <c r="R470">
        <v>7.8561948999904506E-3</v>
      </c>
      <c r="V470" s="46">
        <v>42661</v>
      </c>
      <c r="W470">
        <f t="shared" si="123"/>
        <v>0.54805342744522134</v>
      </c>
      <c r="X470">
        <f t="shared" si="124"/>
        <v>0.14389762760779368</v>
      </c>
      <c r="Y470">
        <f t="shared" si="125"/>
        <v>0.30132726661066522</v>
      </c>
      <c r="Z470">
        <f t="shared" si="126"/>
        <v>0.10079546977241272</v>
      </c>
      <c r="AA470">
        <f t="shared" si="127"/>
        <v>0.17781918558926124</v>
      </c>
      <c r="AB470">
        <f t="shared" si="128"/>
        <v>1.6346061167511006</v>
      </c>
      <c r="AC470">
        <f t="shared" si="129"/>
        <v>0.16047040354754438</v>
      </c>
      <c r="AD470">
        <f t="shared" si="130"/>
        <v>8.2988086575465525E-2</v>
      </c>
      <c r="AE470">
        <f t="shared" si="131"/>
        <v>-3.8960979570596521E-2</v>
      </c>
      <c r="AF470">
        <f t="shared" si="132"/>
        <v>-0.11644255723189934</v>
      </c>
      <c r="AG470">
        <f t="shared" si="133"/>
        <v>-7.8731836195505611E-2</v>
      </c>
      <c r="AH470">
        <f t="shared" si="134"/>
        <v>0.66233054041762296</v>
      </c>
      <c r="AI470">
        <f t="shared" si="135"/>
        <v>0.14143841691412029</v>
      </c>
      <c r="AJ470">
        <f t="shared" si="136"/>
        <v>0.26943389913000204</v>
      </c>
      <c r="AK470">
        <f t="shared" si="137"/>
        <v>3.9195073043016615E-2</v>
      </c>
      <c r="AL470">
        <f t="shared" si="138"/>
        <v>3.5888695495603695E-2</v>
      </c>
      <c r="AM470">
        <f t="shared" si="139"/>
        <v>-5.0126632624993839E-3</v>
      </c>
    </row>
    <row r="471" spans="1:39" x14ac:dyDescent="0.2">
      <c r="A471" s="46">
        <v>42662</v>
      </c>
      <c r="B471">
        <v>6.5126011085871998E-3</v>
      </c>
      <c r="C471">
        <v>9.6012281542498992E-3</v>
      </c>
      <c r="D471">
        <v>-2.2546066628859E-3</v>
      </c>
      <c r="E471">
        <v>-2.9796377177414499E-3</v>
      </c>
      <c r="F471">
        <v>2.1882086095834602E-3</v>
      </c>
      <c r="G471" s="1">
        <v>4.8893812939487802E-5</v>
      </c>
      <c r="H471">
        <v>-7.1052115528067398E-3</v>
      </c>
      <c r="I471">
        <v>-2.35129820161272E-4</v>
      </c>
      <c r="J471">
        <v>3.8807868797681101E-3</v>
      </c>
      <c r="K471">
        <v>-3.5963584994990099E-3</v>
      </c>
      <c r="L471">
        <v>-2.8677946659017001E-4</v>
      </c>
      <c r="M471" cm="1">
        <f t="array" ref="M471">SUMPRODUCT(B471:K471,TRANSPOSE(Weight_1))</f>
        <v>1.1140085107488895E-3</v>
      </c>
      <c r="N471" cm="1">
        <f t="array" ref="N471">SUMPRODUCT(B471:K471,TRANSPOSE(Weight_2))</f>
        <v>8.1923606800197372E-4</v>
      </c>
      <c r="O471">
        <f>SUMPRODUCT(B471:K471,Equally_Weight)</f>
        <v>6.0607743120337846E-4</v>
      </c>
      <c r="P471">
        <v>2.1919700000000001E-3</v>
      </c>
      <c r="Q471">
        <v>2.4126970266262699E-3</v>
      </c>
      <c r="R471">
        <v>3.3155017341721599E-3</v>
      </c>
      <c r="V471" s="46">
        <v>42662</v>
      </c>
      <c r="W471">
        <f t="shared" si="123"/>
        <v>0.55813528191295325</v>
      </c>
      <c r="X471">
        <f t="shared" si="124"/>
        <v>0.15488044971556136</v>
      </c>
      <c r="Y471">
        <f t="shared" si="125"/>
        <v>0.29839328548476973</v>
      </c>
      <c r="Z471">
        <f t="shared" si="126"/>
        <v>9.751549807115989E-2</v>
      </c>
      <c r="AA471">
        <f t="shared" si="127"/>
        <v>0.18039649967170024</v>
      </c>
      <c r="AB471">
        <f t="shared" si="128"/>
        <v>1.6347349326897422</v>
      </c>
      <c r="AC471">
        <f t="shared" si="129"/>
        <v>0.15222501582956816</v>
      </c>
      <c r="AD471">
        <f t="shared" si="130"/>
        <v>8.2733443781432214E-2</v>
      </c>
      <c r="AE471">
        <f t="shared" si="131"/>
        <v>-3.5231391949168911E-2</v>
      </c>
      <c r="AF471">
        <f t="shared" si="132"/>
        <v>-0.11962014655099407</v>
      </c>
      <c r="AG471">
        <f t="shared" si="133"/>
        <v>-7.8996036988107976E-2</v>
      </c>
      <c r="AH471">
        <f t="shared" si="134"/>
        <v>0.66418239078732588</v>
      </c>
      <c r="AI471">
        <f t="shared" si="135"/>
        <v>0.14237352443465934</v>
      </c>
      <c r="AJ471">
        <f t="shared" si="136"/>
        <v>0.27020327436666913</v>
      </c>
      <c r="AK471">
        <f t="shared" si="137"/>
        <v>4.1472957467274751E-2</v>
      </c>
      <c r="AL471">
        <f t="shared" si="138"/>
        <v>3.8387981071141608E-2</v>
      </c>
      <c r="AM471">
        <f t="shared" si="139"/>
        <v>-1.7137810220668737E-3</v>
      </c>
    </row>
    <row r="472" spans="1:39" x14ac:dyDescent="0.2">
      <c r="A472" s="46">
        <v>42663</v>
      </c>
      <c r="B472">
        <v>-6.3011245264339398E-3</v>
      </c>
      <c r="C472">
        <v>-1.31661735157062E-3</v>
      </c>
      <c r="D472">
        <v>-4.8671477565751502E-3</v>
      </c>
      <c r="E472">
        <v>-5.12355149573706E-4</v>
      </c>
      <c r="F472">
        <v>-2.4612816970465301E-2</v>
      </c>
      <c r="G472">
        <v>-9.0131897114831203E-3</v>
      </c>
      <c r="H472">
        <v>2.4433769204557001E-3</v>
      </c>
      <c r="I472">
        <v>-2.9454136356465901E-4</v>
      </c>
      <c r="J472">
        <v>-2.5541565347823002E-3</v>
      </c>
      <c r="K472">
        <v>9.8253893118553908E-3</v>
      </c>
      <c r="L472">
        <v>-1.72117039586927E-3</v>
      </c>
      <c r="M472" cm="1">
        <f t="array" ref="M472">SUMPRODUCT(B472:K472,TRANSPOSE(Weight_1))</f>
        <v>-9.6801397961005144E-3</v>
      </c>
      <c r="N472" cm="1">
        <f t="array" ref="N472">SUMPRODUCT(B472:K472,TRANSPOSE(Weight_2))</f>
        <v>-5.962758733423815E-3</v>
      </c>
      <c r="O472">
        <f>SUMPRODUCT(B472:K472,Equally_Weight)</f>
        <v>-3.7203183132137711E-3</v>
      </c>
      <c r="P472">
        <v>-1.3757000000000001E-3</v>
      </c>
      <c r="Q472">
        <v>-1.5905197094803201E-3</v>
      </c>
      <c r="R472">
        <v>-1.58196327501558E-3</v>
      </c>
      <c r="V472" s="46">
        <v>42663</v>
      </c>
      <c r="W472">
        <f t="shared" si="123"/>
        <v>0.54831727747258951</v>
      </c>
      <c r="X472">
        <f t="shared" si="124"/>
        <v>0.15335991407647609</v>
      </c>
      <c r="Y472">
        <f t="shared" si="125"/>
        <v>0.29207381351817019</v>
      </c>
      <c r="Z472">
        <f t="shared" si="126"/>
        <v>9.6953180353986257E-2</v>
      </c>
      <c r="AA472">
        <f t="shared" si="127"/>
        <v>0.15134361667270269</v>
      </c>
      <c r="AB472">
        <f t="shared" si="128"/>
        <v>1.610987566901938</v>
      </c>
      <c r="AC472">
        <f t="shared" si="129"/>
        <v>0.15504033584041776</v>
      </c>
      <c r="AD472">
        <f t="shared" si="130"/>
        <v>8.2414533996523875E-2</v>
      </c>
      <c r="AE472">
        <f t="shared" si="131"/>
        <v>-3.7695561993974724E-2</v>
      </c>
      <c r="AF472">
        <f t="shared" si="132"/>
        <v>-0.11097007174854334</v>
      </c>
      <c r="AG472">
        <f t="shared" si="133"/>
        <v>-8.0581241743722276E-2</v>
      </c>
      <c r="AH472">
        <f t="shared" si="134"/>
        <v>0.64807287259829582</v>
      </c>
      <c r="AI472">
        <f t="shared" si="135"/>
        <v>0.1355618267250045</v>
      </c>
      <c r="AJ472">
        <f t="shared" si="136"/>
        <v>0.26547771386353869</v>
      </c>
      <c r="AK472">
        <f t="shared" si="137"/>
        <v>4.0040203119687146E-2</v>
      </c>
      <c r="AL472">
        <f t="shared" si="138"/>
        <v>3.6736404521160448E-2</v>
      </c>
      <c r="AM472">
        <f t="shared" si="139"/>
        <v>-3.2930331584440919E-3</v>
      </c>
    </row>
    <row r="473" spans="1:39" x14ac:dyDescent="0.2">
      <c r="A473" s="46">
        <v>42664</v>
      </c>
      <c r="B473">
        <v>2.9575266985628602E-3</v>
      </c>
      <c r="C473">
        <v>3.36941092717268E-3</v>
      </c>
      <c r="D473">
        <v>4.2096122196688603E-2</v>
      </c>
      <c r="E473">
        <v>-3.9296086058365704E-3</v>
      </c>
      <c r="F473">
        <v>-1.91291487010289E-2</v>
      </c>
      <c r="G473">
        <v>1.06994555629764E-2</v>
      </c>
      <c r="H473">
        <v>-1.2448735029884399E-2</v>
      </c>
      <c r="I473">
        <v>-2.1190210116815902E-3</v>
      </c>
      <c r="J473">
        <v>-6.1595913614284001E-3</v>
      </c>
      <c r="K473">
        <v>-6.7514291388328599E-3</v>
      </c>
      <c r="L473">
        <v>-1.43678160919535E-3</v>
      </c>
      <c r="M473" cm="1">
        <f t="array" ref="M473">SUMPRODUCT(B473:K473,TRANSPOSE(Weight_1))</f>
        <v>8.2428328900881632E-3</v>
      </c>
      <c r="N473" cm="1">
        <f t="array" ref="N473">SUMPRODUCT(B473:K473,TRANSPOSE(Weight_2))</f>
        <v>-8.9157124802354739E-3</v>
      </c>
      <c r="O473">
        <f>SUMPRODUCT(B473:K473,Equally_Weight)</f>
        <v>8.5849815367078234E-4</v>
      </c>
      <c r="P473" s="1">
        <v>-8.4099999999999998E-5</v>
      </c>
      <c r="Q473" s="1">
        <v>-9.2704333572668496E-5</v>
      </c>
      <c r="R473">
        <v>-1.6901011713339399E-3</v>
      </c>
      <c r="V473" s="46">
        <v>42664</v>
      </c>
      <c r="W473">
        <f t="shared" si="123"/>
        <v>0.55289646715856078</v>
      </c>
      <c r="X473">
        <f t="shared" si="124"/>
        <v>0.15724605757392829</v>
      </c>
      <c r="Y473">
        <f t="shared" si="125"/>
        <v>0.34646511065917251</v>
      </c>
      <c r="Z473">
        <f t="shared" si="126"/>
        <v>9.2642583696267433E-2</v>
      </c>
      <c r="AA473">
        <f t="shared" si="127"/>
        <v>0.12931939342339005</v>
      </c>
      <c r="AB473">
        <f t="shared" si="128"/>
        <v>1.6389237123494893</v>
      </c>
      <c r="AC473">
        <f t="shared" si="129"/>
        <v>0.1406615447507118</v>
      </c>
      <c r="AD473">
        <f t="shared" si="130"/>
        <v>8.0120874855635682E-2</v>
      </c>
      <c r="AE473">
        <f t="shared" si="131"/>
        <v>-4.3622964097380867E-2</v>
      </c>
      <c r="AF473">
        <f t="shared" si="132"/>
        <v>-0.11697229431143474</v>
      </c>
      <c r="AG473">
        <f t="shared" si="133"/>
        <v>-8.19022457067341E-2</v>
      </c>
      <c r="AH473">
        <f t="shared" si="134"/>
        <v>0.66165766187781094</v>
      </c>
      <c r="AI473">
        <f t="shared" si="135"/>
        <v>0.12543748397439347</v>
      </c>
      <c r="AJ473">
        <f t="shared" si="136"/>
        <v>0.26656412414440211</v>
      </c>
      <c r="AK473">
        <f t="shared" si="137"/>
        <v>3.9952735738604694E-2</v>
      </c>
      <c r="AL473">
        <f t="shared" si="138"/>
        <v>3.664029456368878E-2</v>
      </c>
      <c r="AM473">
        <f t="shared" si="139"/>
        <v>-4.9775687705797544E-3</v>
      </c>
    </row>
    <row r="474" spans="1:39" x14ac:dyDescent="0.2">
      <c r="A474" s="46">
        <v>42667</v>
      </c>
      <c r="B474">
        <v>1.41737163682074E-2</v>
      </c>
      <c r="C474">
        <v>5.54826501394356E-3</v>
      </c>
      <c r="D474">
        <v>2.2460703295644001E-2</v>
      </c>
      <c r="E474">
        <v>9.0051258462118203E-3</v>
      </c>
      <c r="F474">
        <v>2.0758299253165099E-4</v>
      </c>
      <c r="G474">
        <v>2.3321453068831401E-2</v>
      </c>
      <c r="H474">
        <v>1.4985095550521499E-3</v>
      </c>
      <c r="I474">
        <v>1.0442166283098599E-2</v>
      </c>
      <c r="J474">
        <v>1.6016414886030801E-3</v>
      </c>
      <c r="K474">
        <v>-1.5793653632392799E-2</v>
      </c>
      <c r="L474">
        <v>4.0287769784172998E-3</v>
      </c>
      <c r="M474" cm="1">
        <f t="array" ref="M474">SUMPRODUCT(B474:K474,TRANSPOSE(Weight_1))</f>
        <v>1.4732168359991357E-2</v>
      </c>
      <c r="N474" cm="1">
        <f t="array" ref="N474">SUMPRODUCT(B474:K474,TRANSPOSE(Weight_2))</f>
        <v>2.4803841116048404E-3</v>
      </c>
      <c r="O474">
        <f>SUMPRODUCT(B474:K474,Equally_Weight)</f>
        <v>7.2465510279730878E-3</v>
      </c>
      <c r="P474">
        <v>4.74984E-3</v>
      </c>
      <c r="Q474">
        <v>4.7289767517959503E-3</v>
      </c>
      <c r="R474">
        <v>2.9861976533658201E-3</v>
      </c>
      <c r="V474" s="46">
        <v>42667</v>
      </c>
      <c r="W474">
        <f t="shared" si="123"/>
        <v>0.57490678123325756</v>
      </c>
      <c r="X474">
        <f t="shared" si="124"/>
        <v>0.16366676538768976</v>
      </c>
      <c r="Y474">
        <f t="shared" si="125"/>
        <v>0.37670766400762479</v>
      </c>
      <c r="Z474">
        <f t="shared" si="126"/>
        <v>0.10248196766738227</v>
      </c>
      <c r="AA474">
        <f t="shared" si="127"/>
        <v>0.12955382092260082</v>
      </c>
      <c r="AB474">
        <f t="shared" si="128"/>
        <v>1.7004672478592746</v>
      </c>
      <c r="AC474">
        <f t="shared" si="129"/>
        <v>0.14237083697460129</v>
      </c>
      <c r="AD474">
        <f t="shared" si="130"/>
        <v>9.1399676636724214E-2</v>
      </c>
      <c r="AE474">
        <f t="shared" si="131"/>
        <v>-4.2091190957932012E-2</v>
      </c>
      <c r="AF474">
        <f t="shared" si="132"/>
        <v>-0.13091852804288651</v>
      </c>
      <c r="AG474">
        <f t="shared" si="133"/>
        <v>-7.820343461030077E-2</v>
      </c>
      <c r="AH474">
        <f t="shared" si="134"/>
        <v>0.6861374823092643</v>
      </c>
      <c r="AI474">
        <f t="shared" si="135"/>
        <v>0.1282290012282481</v>
      </c>
      <c r="AJ474">
        <f t="shared" si="136"/>
        <v>0.27574234570021461</v>
      </c>
      <c r="AK474">
        <f t="shared" si="137"/>
        <v>4.4892344840925302E-2</v>
      </c>
      <c r="AL474">
        <f t="shared" si="138"/>
        <v>4.1542542416655337E-2</v>
      </c>
      <c r="AM474">
        <f t="shared" si="139"/>
        <v>-2.0062351213960827E-3</v>
      </c>
    </row>
    <row r="475" spans="1:39" x14ac:dyDescent="0.2">
      <c r="A475" s="46">
        <v>42668</v>
      </c>
      <c r="B475">
        <v>-8.6031571127640396E-3</v>
      </c>
      <c r="C475">
        <v>-1.0164144265072299E-3</v>
      </c>
      <c r="D475">
        <v>-1.63847394685445E-4</v>
      </c>
      <c r="E475">
        <v>5.0998514731317402E-3</v>
      </c>
      <c r="F475">
        <v>-7.6748164453679301E-3</v>
      </c>
      <c r="G475">
        <v>-3.4722214636129199E-3</v>
      </c>
      <c r="H475">
        <v>3.0808116840406099E-3</v>
      </c>
      <c r="I475">
        <v>-2.9427313273672599E-2</v>
      </c>
      <c r="J475">
        <v>-2.8506129242142899E-3</v>
      </c>
      <c r="K475">
        <v>6.50018545813035E-3</v>
      </c>
      <c r="L475">
        <v>-1.7196904557180699E-3</v>
      </c>
      <c r="M475" cm="1">
        <f t="array" ref="M475">SUMPRODUCT(B475:K475,TRANSPOSE(Weight_1))</f>
        <v>-2.6562592659085198E-3</v>
      </c>
      <c r="N475" cm="1">
        <f t="array" ref="N475">SUMPRODUCT(B475:K475,TRANSPOSE(Weight_2))</f>
        <v>-2.6485046015382084E-3</v>
      </c>
      <c r="O475">
        <f>SUMPRODUCT(B475:K475,Equally_Weight)</f>
        <v>-3.852753442552175E-3</v>
      </c>
      <c r="P475">
        <v>-3.7977000000000002E-3</v>
      </c>
      <c r="Q475">
        <v>-4.2956221278154204E-3</v>
      </c>
      <c r="R475">
        <v>-2.9538634658664502E-3</v>
      </c>
      <c r="V475" s="46">
        <v>42668</v>
      </c>
      <c r="W475">
        <f t="shared" si="123"/>
        <v>0.56135761075635027</v>
      </c>
      <c r="X475">
        <f t="shared" si="124"/>
        <v>0.16248399769970279</v>
      </c>
      <c r="Y475">
        <f t="shared" si="125"/>
        <v>0.37648209404363375</v>
      </c>
      <c r="Z475">
        <f t="shared" si="126"/>
        <v>0.10810446195429191</v>
      </c>
      <c r="AA475">
        <f t="shared" si="127"/>
        <v>0.1208847026818558</v>
      </c>
      <c r="AB475">
        <f t="shared" si="128"/>
        <v>1.6910906275194737</v>
      </c>
      <c r="AC475">
        <f t="shared" si="129"/>
        <v>0.14589026639665992</v>
      </c>
      <c r="AD475">
        <f t="shared" si="130"/>
        <v>5.9282716445550276E-2</v>
      </c>
      <c r="AE475">
        <f t="shared" si="131"/>
        <v>-4.4821818189206053E-2</v>
      </c>
      <c r="AF475">
        <f t="shared" si="132"/>
        <v>-0.12526933729694034</v>
      </c>
      <c r="AG475">
        <f t="shared" si="133"/>
        <v>-7.9788639365915182E-2</v>
      </c>
      <c r="AH475">
        <f t="shared" si="134"/>
        <v>0.68165866399828468</v>
      </c>
      <c r="AI475">
        <f t="shared" si="135"/>
        <v>0.12524088152690616</v>
      </c>
      <c r="AJ475">
        <f t="shared" si="136"/>
        <v>0.27082722498600842</v>
      </c>
      <c r="AK475">
        <f t="shared" si="137"/>
        <v>4.092415718292286E-2</v>
      </c>
      <c r="AL475">
        <f t="shared" si="138"/>
        <v>3.7068469224389222E-2</v>
      </c>
      <c r="AM475">
        <f t="shared" si="139"/>
        <v>-4.9541724426335199E-3</v>
      </c>
    </row>
    <row r="476" spans="1:39" x14ac:dyDescent="0.2">
      <c r="A476" s="46">
        <v>42669</v>
      </c>
      <c r="B476">
        <v>-7.7846989343543999E-3</v>
      </c>
      <c r="C476">
        <v>4.7966234524328098E-3</v>
      </c>
      <c r="D476">
        <v>-5.9028980622944901E-3</v>
      </c>
      <c r="E476">
        <v>-2.2494592626251302E-2</v>
      </c>
      <c r="F476">
        <v>-4.3896642130790697E-3</v>
      </c>
      <c r="G476">
        <v>-1.50745539054117E-2</v>
      </c>
      <c r="H476">
        <v>5.2648917907707196E-3</v>
      </c>
      <c r="I476">
        <v>1.6844070899530901E-3</v>
      </c>
      <c r="J476">
        <v>3.62574452028918E-3</v>
      </c>
      <c r="K476">
        <v>-5.2474384297065404E-3</v>
      </c>
      <c r="L476">
        <v>-1.1484352569623899E-3</v>
      </c>
      <c r="M476" cm="1">
        <f t="array" ref="M476">SUMPRODUCT(B476:K476,TRANSPOSE(Weight_1))</f>
        <v>-9.0186356860646084E-3</v>
      </c>
      <c r="N476" cm="1">
        <f t="array" ref="N476">SUMPRODUCT(B476:K476,TRANSPOSE(Weight_2))</f>
        <v>-7.8585741080306989E-4</v>
      </c>
      <c r="O476">
        <f>SUMPRODUCT(B476:K476,Equally_Weight)</f>
        <v>-4.5522179317651693E-3</v>
      </c>
      <c r="P476">
        <v>-1.7404E-3</v>
      </c>
      <c r="Q476">
        <v>-2.0307165550455999E-3</v>
      </c>
      <c r="R476">
        <v>-7.5241006348458696E-4</v>
      </c>
      <c r="V476" s="46">
        <v>42669</v>
      </c>
      <c r="W476">
        <f t="shared" si="123"/>
        <v>0.54920291182774927</v>
      </c>
      <c r="X476">
        <f t="shared" si="124"/>
        <v>0.16805999570614705</v>
      </c>
      <c r="Y476">
        <f t="shared" si="125"/>
        <v>0.36835686055792061</v>
      </c>
      <c r="Z476">
        <f t="shared" si="126"/>
        <v>8.317810349529875E-2</v>
      </c>
      <c r="AA476">
        <f t="shared" si="127"/>
        <v>0.11596439521550539</v>
      </c>
      <c r="AB476">
        <f t="shared" si="128"/>
        <v>1.6505236367905831</v>
      </c>
      <c r="AC476">
        <f t="shared" si="129"/>
        <v>0.15192325465333578</v>
      </c>
      <c r="AD476">
        <f t="shared" si="130"/>
        <v>6.1066979763396034E-2</v>
      </c>
      <c r="AE476">
        <f t="shared" si="131"/>
        <v>-4.1358586130605723E-2</v>
      </c>
      <c r="AF476">
        <f t="shared" si="132"/>
        <v>-0.12985943259205102</v>
      </c>
      <c r="AG476">
        <f t="shared" si="133"/>
        <v>-8.0845442536324752E-2</v>
      </c>
      <c r="AH476">
        <f t="shared" si="134"/>
        <v>0.66649239715936992</v>
      </c>
      <c r="AI476">
        <f t="shared" si="135"/>
        <v>0.12435660264121973</v>
      </c>
      <c r="AJ476">
        <f t="shared" si="136"/>
        <v>0.26504214250425173</v>
      </c>
      <c r="AK476">
        <f t="shared" si="137"/>
        <v>3.9112532779761677E-2</v>
      </c>
      <c r="AL476">
        <f t="shared" si="138"/>
        <v>3.4962477115219492E-2</v>
      </c>
      <c r="AM476">
        <f t="shared" si="139"/>
        <v>-5.7028549369160242E-3</v>
      </c>
    </row>
    <row r="477" spans="1:39" x14ac:dyDescent="0.2">
      <c r="A477" s="46">
        <v>42670</v>
      </c>
      <c r="B477">
        <v>-5.7778860735453403E-3</v>
      </c>
      <c r="C477">
        <v>1.44634660963016E-3</v>
      </c>
      <c r="D477">
        <v>-8.7415021712215994E-3</v>
      </c>
      <c r="E477">
        <v>-9.6029467866119902E-3</v>
      </c>
      <c r="F477">
        <v>1.9105682264721299E-2</v>
      </c>
      <c r="G477">
        <v>-5.1423447474515599E-3</v>
      </c>
      <c r="H477">
        <v>9.9511577230959603E-3</v>
      </c>
      <c r="I477">
        <v>-4.5040767743853502E-3</v>
      </c>
      <c r="J477">
        <v>3.5431047532705701E-3</v>
      </c>
      <c r="K477">
        <v>5.4169247922511501E-2</v>
      </c>
      <c r="L477">
        <v>-3.4492670307558699E-3</v>
      </c>
      <c r="M477" cm="1">
        <f t="array" ref="M477">SUMPRODUCT(B477:K477,TRANSPOSE(Weight_1))</f>
        <v>-2.7958447202587481E-4</v>
      </c>
      <c r="N477" cm="1">
        <f t="array" ref="N477">SUMPRODUCT(B477:K477,TRANSPOSE(Weight_2))</f>
        <v>9.2171528717438639E-3</v>
      </c>
      <c r="O477">
        <f>SUMPRODUCT(B477:K477,Equally_Weight)</f>
        <v>5.4446782720013655E-3</v>
      </c>
      <c r="P477">
        <v>-2.9867000000000001E-3</v>
      </c>
      <c r="Q477">
        <v>-3.51241507162991E-3</v>
      </c>
      <c r="R477">
        <v>-3.0942632594474998E-3</v>
      </c>
      <c r="V477" s="46">
        <v>42670</v>
      </c>
      <c r="W477">
        <f t="shared" si="123"/>
        <v>0.54025179389840372</v>
      </c>
      <c r="X477">
        <f t="shared" si="124"/>
        <v>0.16974941532078125</v>
      </c>
      <c r="Y477">
        <f t="shared" si="125"/>
        <v>0.35639536609034761</v>
      </c>
      <c r="Z477">
        <f t="shared" si="126"/>
        <v>7.277640180701006E-2</v>
      </c>
      <c r="AA477">
        <f t="shared" si="127"/>
        <v>0.13728565636923462</v>
      </c>
      <c r="AB477">
        <f t="shared" si="128"/>
        <v>1.636893730488937</v>
      </c>
      <c r="AC477">
        <f t="shared" si="129"/>
        <v>0.16338622464529307</v>
      </c>
      <c r="AD477">
        <f t="shared" si="130"/>
        <v>5.6287852623776446E-2</v>
      </c>
      <c r="AE477">
        <f t="shared" si="131"/>
        <v>-3.7962019180443063E-2</v>
      </c>
      <c r="AF477">
        <f t="shared" si="132"/>
        <v>-8.2724572468694912E-2</v>
      </c>
      <c r="AG477">
        <f t="shared" si="133"/>
        <v>-8.4015852047553241E-2</v>
      </c>
      <c r="AH477">
        <f t="shared" si="134"/>
        <v>0.66602647176237495</v>
      </c>
      <c r="AI477">
        <f t="shared" si="135"/>
        <v>0.13471996933011843</v>
      </c>
      <c r="AJ477">
        <f t="shared" si="136"/>
        <v>0.27192988997071077</v>
      </c>
      <c r="AK477">
        <f t="shared" si="137"/>
        <v>3.60090153781083E-2</v>
      </c>
      <c r="AL477">
        <f t="shared" si="138"/>
        <v>3.1327259312028621E-2</v>
      </c>
      <c r="AM477">
        <f t="shared" si="139"/>
        <v>-8.7794720618582511E-3</v>
      </c>
    </row>
    <row r="478" spans="1:39" x14ac:dyDescent="0.2">
      <c r="A478" s="46">
        <v>42671</v>
      </c>
      <c r="B478">
        <v>2.7038869990445502E-3</v>
      </c>
      <c r="C478">
        <v>-1.7332579685438399E-3</v>
      </c>
      <c r="D478">
        <v>-3.8269005159217101E-3</v>
      </c>
      <c r="E478">
        <v>-6.6387382563817196E-3</v>
      </c>
      <c r="F478">
        <v>-6.7984990431672002E-3</v>
      </c>
      <c r="G478">
        <v>-5.13710088223382E-2</v>
      </c>
      <c r="H478">
        <v>-3.1979333406590899E-3</v>
      </c>
      <c r="I478" s="1">
        <v>6.0529225806238402E-5</v>
      </c>
      <c r="J478">
        <v>-3.1152437365812302E-3</v>
      </c>
      <c r="K478">
        <v>-1.8475660377015701E-2</v>
      </c>
      <c r="L478">
        <v>-3.46120565330265E-3</v>
      </c>
      <c r="M478" cm="1">
        <f t="array" ref="M478">SUMPRODUCT(B478:K478,TRANSPOSE(Weight_1))</f>
        <v>-2.2562891370185124E-2</v>
      </c>
      <c r="N478" cm="1">
        <f t="array" ref="N478">SUMPRODUCT(B478:K478,TRANSPOSE(Weight_2))</f>
        <v>-3.9910228234887679E-3</v>
      </c>
      <c r="O478">
        <f>SUMPRODUCT(B478:K478,Equally_Weight)</f>
        <v>-9.2392825835757898E-3</v>
      </c>
      <c r="P478">
        <v>-3.1083E-3</v>
      </c>
      <c r="Q478">
        <v>-2.7452426791631998E-3</v>
      </c>
      <c r="R478">
        <v>-2.1833288093187002E-3</v>
      </c>
      <c r="V478" s="46">
        <v>42671</v>
      </c>
      <c r="W478">
        <f t="shared" si="123"/>
        <v>0.54441646069918059</v>
      </c>
      <c r="X478">
        <f t="shared" si="124"/>
        <v>0.16772193782547706</v>
      </c>
      <c r="Y478">
        <f t="shared" si="125"/>
        <v>0.35120457596406274</v>
      </c>
      <c r="Z478">
        <f t="shared" si="126"/>
        <v>6.5654520067790267E-2</v>
      </c>
      <c r="AA478">
        <f t="shared" si="127"/>
        <v>0.12955382092260059</v>
      </c>
      <c r="AB478">
        <f t="shared" si="128"/>
        <v>1.5014338393964213</v>
      </c>
      <c r="AC478">
        <f t="shared" si="129"/>
        <v>0.15966579304943629</v>
      </c>
      <c r="AD478">
        <f t="shared" si="130"/>
        <v>5.6351788909724254E-2</v>
      </c>
      <c r="AE478">
        <f t="shared" si="131"/>
        <v>-4.0959001974544496E-2</v>
      </c>
      <c r="AF478">
        <f t="shared" si="132"/>
        <v>-9.9671841739945255E-2</v>
      </c>
      <c r="AG478">
        <f t="shared" si="133"/>
        <v>-8.7186261558781841E-2</v>
      </c>
      <c r="AH478">
        <f t="shared" si="134"/>
        <v>0.62843609746014772</v>
      </c>
      <c r="AI478">
        <f t="shared" si="135"/>
        <v>0.1301912760342534</v>
      </c>
      <c r="AJ478">
        <f t="shared" si="136"/>
        <v>0.26017817029077506</v>
      </c>
      <c r="AK478">
        <f t="shared" si="137"/>
        <v>3.2788788555608628E-2</v>
      </c>
      <c r="AL478">
        <f t="shared" si="138"/>
        <v>2.8496015703580735E-2</v>
      </c>
      <c r="AM478">
        <f t="shared" si="139"/>
        <v>-1.0943632396893666E-2</v>
      </c>
    </row>
    <row r="479" spans="1:39" x14ac:dyDescent="0.2">
      <c r="A479" s="46">
        <v>42674</v>
      </c>
      <c r="B479">
        <v>-1.1786779702898501E-2</v>
      </c>
      <c r="C479">
        <v>2.1705204246047398E-3</v>
      </c>
      <c r="D479">
        <v>8.3524687059521798E-4</v>
      </c>
      <c r="E479">
        <v>-1.58280708379865E-3</v>
      </c>
      <c r="F479">
        <v>-2.2818044039873901E-3</v>
      </c>
      <c r="G479">
        <v>1.7389736027197199E-2</v>
      </c>
      <c r="H479">
        <v>5.7226303519737299E-3</v>
      </c>
      <c r="I479">
        <v>-2.83530952772526E-3</v>
      </c>
      <c r="J479">
        <v>2.0833545260958699E-3</v>
      </c>
      <c r="K479">
        <v>-1.7647260232773699E-3</v>
      </c>
      <c r="L479">
        <v>8.6830680173655096E-4</v>
      </c>
      <c r="M479" cm="1">
        <f t="array" ref="M479">SUMPRODUCT(B479:K479,TRANSPOSE(Weight_1))</f>
        <v>6.4990028328676466E-3</v>
      </c>
      <c r="N479" cm="1">
        <f t="array" ref="N479">SUMPRODUCT(B479:K479,TRANSPOSE(Weight_2))</f>
        <v>-4.6186444330211554E-4</v>
      </c>
      <c r="O479">
        <f>SUMPRODUCT(B479:K479,Equally_Weight)</f>
        <v>7.9500614587795881E-4</v>
      </c>
      <c r="P479">
        <v>-1.2229999999999999E-4</v>
      </c>
      <c r="Q479">
        <v>4.0780682485253001E-4</v>
      </c>
      <c r="R479" s="1">
        <v>-2.3655201778827099E-5</v>
      </c>
      <c r="V479" s="46">
        <v>42674</v>
      </c>
      <c r="W479">
        <f t="shared" si="123"/>
        <v>0.52621276410738904</v>
      </c>
      <c r="X479">
        <f t="shared" si="124"/>
        <v>0.17025650214178634</v>
      </c>
      <c r="Y479">
        <f t="shared" si="125"/>
        <v>0.35233316535767067</v>
      </c>
      <c r="Z479">
        <f t="shared" si="126"/>
        <v>6.3967794544544931E-2</v>
      </c>
      <c r="AA479">
        <f t="shared" si="127"/>
        <v>0.12697640003947863</v>
      </c>
      <c r="AB479">
        <f t="shared" si="128"/>
        <v>1.5449331135530238</v>
      </c>
      <c r="AC479">
        <f t="shared" si="129"/>
        <v>0.16630213171488673</v>
      </c>
      <c r="AD479">
        <f t="shared" si="130"/>
        <v>5.3356704617998796E-2</v>
      </c>
      <c r="AE479">
        <f t="shared" si="131"/>
        <v>-3.8960979570596632E-2</v>
      </c>
      <c r="AF479">
        <f t="shared" si="132"/>
        <v>-0.10126067427031615</v>
      </c>
      <c r="AG479">
        <f t="shared" si="133"/>
        <v>-8.6393659180974747E-2</v>
      </c>
      <c r="AH479">
        <f t="shared" si="134"/>
        <v>0.63901930827068543</v>
      </c>
      <c r="AI479">
        <f t="shared" si="135"/>
        <v>0.12966928086972285</v>
      </c>
      <c r="AJ479">
        <f t="shared" si="136"/>
        <v>0.26118001968105742</v>
      </c>
      <c r="AK479">
        <f t="shared" si="137"/>
        <v>3.2662478486768176E-2</v>
      </c>
      <c r="AL479">
        <f t="shared" si="138"/>
        <v>2.8915443398118246E-2</v>
      </c>
      <c r="AM479">
        <f t="shared" si="139"/>
        <v>-1.09670287248399E-2</v>
      </c>
    </row>
    <row r="480" spans="1:39" x14ac:dyDescent="0.2">
      <c r="A480" s="46">
        <v>42675</v>
      </c>
      <c r="B480">
        <v>-5.45751798008686E-3</v>
      </c>
      <c r="C480">
        <v>-4.1871394868752097E-3</v>
      </c>
      <c r="D480">
        <v>-2.0026324413739902E-3</v>
      </c>
      <c r="E480">
        <v>-1.80554194641473E-2</v>
      </c>
      <c r="F480">
        <v>-9.1473336324193692E-3</v>
      </c>
      <c r="G480">
        <v>-5.5835939059432002E-3</v>
      </c>
      <c r="H480">
        <v>-5.6038974814710497E-3</v>
      </c>
      <c r="I480">
        <v>-6.35232395638218E-3</v>
      </c>
      <c r="J480">
        <v>-4.6430918556875601E-3</v>
      </c>
      <c r="K480">
        <v>-2.1607378617670698E-3</v>
      </c>
      <c r="L480">
        <v>-7.2296124927704302E-3</v>
      </c>
      <c r="M480" cm="1">
        <f t="array" ref="M480">SUMPRODUCT(B480:K480,TRANSPOSE(Weight_1))</f>
        <v>-6.4980419953035232E-3</v>
      </c>
      <c r="N480" cm="1">
        <f t="array" ref="N480">SUMPRODUCT(B480:K480,TRANSPOSE(Weight_2))</f>
        <v>-6.248029436020811E-3</v>
      </c>
      <c r="O480">
        <f>SUMPRODUCT(B480:K480,Equally_Weight)</f>
        <v>-6.3193688066153792E-3</v>
      </c>
      <c r="P480">
        <v>-6.7869000000000002E-3</v>
      </c>
      <c r="Q480">
        <v>-6.9300973112308402E-3</v>
      </c>
      <c r="R480">
        <v>-4.1161024767581902E-3</v>
      </c>
      <c r="V480" s="46">
        <v>42675</v>
      </c>
      <c r="W480">
        <f t="shared" si="123"/>
        <v>0.51788343050583485</v>
      </c>
      <c r="X480">
        <f t="shared" si="124"/>
        <v>0.16535647493189609</v>
      </c>
      <c r="Y480">
        <f t="shared" si="125"/>
        <v>0.34962493908917947</v>
      </c>
      <c r="Z480">
        <f t="shared" si="126"/>
        <v>4.4757409717699481E-2</v>
      </c>
      <c r="AA480">
        <f t="shared" si="127"/>
        <v>0.1166675709124545</v>
      </c>
      <c r="AB480">
        <f t="shared" si="128"/>
        <v>1.5307232405291562</v>
      </c>
      <c r="AC480">
        <f t="shared" si="129"/>
        <v>0.15976629413633536</v>
      </c>
      <c r="AD480">
        <f t="shared" si="130"/>
        <v>4.6665441588638057E-2</v>
      </c>
      <c r="AE480">
        <f t="shared" si="131"/>
        <v>-4.3423172019350309E-2</v>
      </c>
      <c r="AF480">
        <f t="shared" si="132"/>
        <v>-0.10320261435927924</v>
      </c>
      <c r="AG480">
        <f t="shared" si="133"/>
        <v>-9.2998678996034201E-2</v>
      </c>
      <c r="AH480">
        <f t="shared" si="134"/>
        <v>0.62836889197442902</v>
      </c>
      <c r="AI480">
        <f t="shared" si="135"/>
        <v>0.12261107394988047</v>
      </c>
      <c r="AJ480">
        <f t="shared" si="136"/>
        <v>0.25321015800515823</v>
      </c>
      <c r="AK480">
        <f t="shared" si="137"/>
        <v>2.5653901511526245E-2</v>
      </c>
      <c r="AL480">
        <f t="shared" si="138"/>
        <v>2.1784959250340963E-2</v>
      </c>
      <c r="AM480">
        <f t="shared" si="139"/>
        <v>-1.5037989787501149E-2</v>
      </c>
    </row>
    <row r="481" spans="1:39" x14ac:dyDescent="0.2">
      <c r="A481" s="46">
        <v>42676</v>
      </c>
      <c r="B481">
        <v>-2.11799150472562E-2</v>
      </c>
      <c r="C481">
        <v>-4.2046209469002102E-3</v>
      </c>
      <c r="D481">
        <v>-6.1874308640395004E-3</v>
      </c>
      <c r="E481">
        <v>8.9699829119327303E-4</v>
      </c>
      <c r="F481">
        <v>-1.51071834846363E-2</v>
      </c>
      <c r="G481">
        <v>-2.5273393851193999E-2</v>
      </c>
      <c r="H481">
        <v>-4.1615051544205903E-3</v>
      </c>
      <c r="I481">
        <v>9.0108772558790094E-3</v>
      </c>
      <c r="J481">
        <v>-3.0634437544247899E-3</v>
      </c>
      <c r="K481">
        <v>-4.5274515707696096E-3</v>
      </c>
      <c r="L481">
        <v>-6.6996795805417397E-3</v>
      </c>
      <c r="M481" cm="1">
        <f t="array" ref="M481">SUMPRODUCT(B481:K481,TRANSPOSE(Weight_1))</f>
        <v>-1.4458984783143542E-2</v>
      </c>
      <c r="N481" cm="1">
        <f t="array" ref="N481">SUMPRODUCT(B481:K481,TRANSPOSE(Weight_2))</f>
        <v>-8.5726839583119708E-3</v>
      </c>
      <c r="O481">
        <f>SUMPRODUCT(B481:K481,Equally_Weight)</f>
        <v>-7.3797069126568917E-3</v>
      </c>
      <c r="P481">
        <v>-6.5255000000000001E-3</v>
      </c>
      <c r="Q481">
        <v>-7.02992596440554E-3</v>
      </c>
      <c r="R481">
        <v>-6.6094206513219698E-3</v>
      </c>
      <c r="V481" s="46">
        <v>42676</v>
      </c>
      <c r="W481">
        <f t="shared" si="123"/>
        <v>0.48573478839608342</v>
      </c>
      <c r="X481">
        <f t="shared" si="124"/>
        <v>0.16045659268679158</v>
      </c>
      <c r="Y481">
        <f t="shared" si="125"/>
        <v>0.34127422808618157</v>
      </c>
      <c r="Z481">
        <f t="shared" si="126"/>
        <v>4.5694555328927855E-2</v>
      </c>
      <c r="AA481">
        <f t="shared" si="127"/>
        <v>9.9797869027336894E-2</v>
      </c>
      <c r="AB481">
        <f t="shared" si="128"/>
        <v>1.4667632753428927</v>
      </c>
      <c r="AC481">
        <f t="shared" si="129"/>
        <v>0.15493992072536367</v>
      </c>
      <c r="AD481">
        <f t="shared" si="130"/>
        <v>5.6096815410763723E-2</v>
      </c>
      <c r="AE481">
        <f t="shared" si="131"/>
        <v>-4.635359132865513E-2</v>
      </c>
      <c r="AF481">
        <f t="shared" si="132"/>
        <v>-0.10726282109156038</v>
      </c>
      <c r="AG481">
        <f t="shared" si="133"/>
        <v>-9.9075297225888814E-2</v>
      </c>
      <c r="AH481">
        <f t="shared" si="134"/>
        <v>0.60482433094402643</v>
      </c>
      <c r="AI481">
        <f t="shared" si="135"/>
        <v>0.11298728400480695</v>
      </c>
      <c r="AJ481">
        <f t="shared" si="136"/>
        <v>0.24396183433911567</v>
      </c>
      <c r="AK481">
        <f t="shared" si="137"/>
        <v>1.8960996977212874E-2</v>
      </c>
      <c r="AL481">
        <f t="shared" si="138"/>
        <v>1.4601886635267958E-2</v>
      </c>
      <c r="AM481">
        <f t="shared" si="139"/>
        <v>-2.1548018038567207E-2</v>
      </c>
    </row>
    <row r="482" spans="1:39" x14ac:dyDescent="0.2">
      <c r="A482" s="46">
        <v>42677</v>
      </c>
      <c r="B482">
        <v>-7.9018551074192499E-3</v>
      </c>
      <c r="C482">
        <v>-4.3682815427627999E-3</v>
      </c>
      <c r="D482">
        <v>-3.7017990889692798E-3</v>
      </c>
      <c r="E482">
        <v>-1.07186331232175E-2</v>
      </c>
      <c r="F482">
        <v>-1.49130866243785E-3</v>
      </c>
      <c r="G482">
        <v>1.92020448164642E-3</v>
      </c>
      <c r="H482">
        <v>1.4799836711991601E-3</v>
      </c>
      <c r="I482">
        <v>6.63708200532031E-3</v>
      </c>
      <c r="J482">
        <v>3.1426561950533799E-3</v>
      </c>
      <c r="K482">
        <v>-7.1188413902590897E-3</v>
      </c>
      <c r="L482">
        <v>-3.5190615835778401E-3</v>
      </c>
      <c r="M482" cm="1">
        <f t="array" ref="M482">SUMPRODUCT(B482:K482,TRANSPOSE(Weight_1))</f>
        <v>-1.7771487560256942E-3</v>
      </c>
      <c r="N482" cm="1">
        <f t="array" ref="N482">SUMPRODUCT(B482:K482,TRANSPOSE(Weight_2))</f>
        <v>-9.065882166222857E-4</v>
      </c>
      <c r="O482">
        <f>SUMPRODUCT(B482:K482,Equally_Weight)</f>
        <v>-2.2120792561846499E-3</v>
      </c>
      <c r="P482">
        <v>-4.4234000000000001E-3</v>
      </c>
      <c r="Q482">
        <v>-4.3063356437482696E-3</v>
      </c>
      <c r="R482">
        <v>-3.46717837437149E-3</v>
      </c>
      <c r="V482" s="46">
        <v>42677</v>
      </c>
      <c r="W482">
        <f t="shared" si="123"/>
        <v>0.47399472737012527</v>
      </c>
      <c r="X482">
        <f t="shared" si="124"/>
        <v>0.1553873915717805</v>
      </c>
      <c r="Y482">
        <f t="shared" si="125"/>
        <v>0.33630910037059425</v>
      </c>
      <c r="Z482">
        <f t="shared" si="126"/>
        <v>3.4486139031411067E-2</v>
      </c>
      <c r="AA482">
        <f t="shared" si="127"/>
        <v>9.8157730938325694E-2</v>
      </c>
      <c r="AB482">
        <f t="shared" si="128"/>
        <v>1.4714999652393668</v>
      </c>
      <c r="AC482">
        <f t="shared" si="129"/>
        <v>0.15664921294925316</v>
      </c>
      <c r="AD482">
        <f t="shared" si="130"/>
        <v>6.3106216580202545E-2</v>
      </c>
      <c r="AE482">
        <f t="shared" si="131"/>
        <v>-4.3356608534553698E-2</v>
      </c>
      <c r="AF482">
        <f t="shared" si="132"/>
        <v>-0.11361807547139691</v>
      </c>
      <c r="AG482">
        <f t="shared" si="133"/>
        <v>-0.10224570673711753</v>
      </c>
      <c r="AH482">
        <f t="shared" si="134"/>
        <v>0.60197231938064943</v>
      </c>
      <c r="AI482">
        <f t="shared" si="135"/>
        <v>0.11197826284787782</v>
      </c>
      <c r="AJ482">
        <f t="shared" si="136"/>
        <v>0.24121009216988876</v>
      </c>
      <c r="AK482">
        <f t="shared" si="137"/>
        <v>1.4453724903183973E-2</v>
      </c>
      <c r="AL482">
        <f t="shared" si="138"/>
        <v>1.0232670366636221E-2</v>
      </c>
      <c r="AM482">
        <f t="shared" si="139"/>
        <v>-2.4940485590784767E-2</v>
      </c>
    </row>
    <row r="483" spans="1:39" x14ac:dyDescent="0.2">
      <c r="A483" s="46">
        <v>42678</v>
      </c>
      <c r="B483">
        <v>-1.3935576420901401E-3</v>
      </c>
      <c r="C483">
        <v>-9.0669850891287301E-3</v>
      </c>
      <c r="D483">
        <v>-8.4444645222008195E-3</v>
      </c>
      <c r="E483">
        <v>-9.0141564900635407E-3</v>
      </c>
      <c r="F483">
        <v>4.48060795677229E-3</v>
      </c>
      <c r="G483">
        <v>-1.56187385712762E-2</v>
      </c>
      <c r="H483">
        <v>6.9549051295036903E-4</v>
      </c>
      <c r="I483">
        <v>-2.0978844776146002E-3</v>
      </c>
      <c r="J483">
        <v>-4.8036928734209701E-3</v>
      </c>
      <c r="K483">
        <v>1.59329016495506E-2</v>
      </c>
      <c r="L483">
        <v>-1.4714537963507099E-3</v>
      </c>
      <c r="M483" cm="1">
        <f t="array" ref="M483">SUMPRODUCT(B483:K483,TRANSPOSE(Weight_1))</f>
        <v>-8.6479555799011433E-3</v>
      </c>
      <c r="N483" cm="1">
        <f t="array" ref="N483">SUMPRODUCT(B483:K483,TRANSPOSE(Weight_2))</f>
        <v>-8.0230869666610355E-5</v>
      </c>
      <c r="O483">
        <f>SUMPRODUCT(B483:K483,Equally_Weight)</f>
        <v>-2.9330479546521744E-3</v>
      </c>
      <c r="P483">
        <v>-1.6661E-3</v>
      </c>
      <c r="Q483">
        <v>-1.22822116892828E-3</v>
      </c>
      <c r="R483">
        <v>-4.1450963689916298E-3</v>
      </c>
      <c r="V483" s="46">
        <v>42678</v>
      </c>
      <c r="W483">
        <f t="shared" si="123"/>
        <v>0.47194063075339798</v>
      </c>
      <c r="X483">
        <f t="shared" si="124"/>
        <v>0.14491151132023172</v>
      </c>
      <c r="Y483">
        <f t="shared" si="125"/>
        <v>0.32502468558182063</v>
      </c>
      <c r="Z483">
        <f t="shared" si="126"/>
        <v>2.516111908738039E-2</v>
      </c>
      <c r="AA483">
        <f t="shared" si="127"/>
        <v>0.10307814520535907</v>
      </c>
      <c r="AB483">
        <f t="shared" si="128"/>
        <v>1.432898253403375</v>
      </c>
      <c r="AC483">
        <f t="shared" si="129"/>
        <v>0.15745365150367086</v>
      </c>
      <c r="AD483">
        <f t="shared" si="130"/>
        <v>6.0875942550383311E-2</v>
      </c>
      <c r="AE483">
        <f t="shared" si="131"/>
        <v>-4.7952029576541544E-2</v>
      </c>
      <c r="AF483">
        <f t="shared" si="132"/>
        <v>-9.9495439443943234E-2</v>
      </c>
      <c r="AG483">
        <f t="shared" si="133"/>
        <v>-0.10356671070012935</v>
      </c>
      <c r="AH483">
        <f t="shared" si="134"/>
        <v>0.58811853392241442</v>
      </c>
      <c r="AI483">
        <f t="shared" si="135"/>
        <v>0.11188904786479914</v>
      </c>
      <c r="AJ483">
        <f t="shared" si="136"/>
        <v>0.23756956344775615</v>
      </c>
      <c r="AK483">
        <f t="shared" si="137"/>
        <v>1.2763543552122725E-2</v>
      </c>
      <c r="AL483">
        <f t="shared" si="138"/>
        <v>8.9918812153488847E-3</v>
      </c>
      <c r="AM483">
        <f t="shared" si="139"/>
        <v>-2.8982201243513139E-2</v>
      </c>
    </row>
    <row r="484" spans="1:39" x14ac:dyDescent="0.2">
      <c r="A484" s="46">
        <v>42681</v>
      </c>
      <c r="B484">
        <v>2.67956143453171E-2</v>
      </c>
      <c r="C484">
        <v>3.1286958194179003E-2</v>
      </c>
      <c r="D484">
        <v>2.9126240009924101E-2</v>
      </c>
      <c r="E484">
        <v>1.44250717378964E-2</v>
      </c>
      <c r="F484">
        <v>8.0711584903772008E-3</v>
      </c>
      <c r="G484">
        <v>3.9573545282945502E-2</v>
      </c>
      <c r="H484">
        <v>1.34654012787922E-2</v>
      </c>
      <c r="I484">
        <v>1.9582140843156199E-2</v>
      </c>
      <c r="J484">
        <v>2.7702041262029398E-2</v>
      </c>
      <c r="K484">
        <v>3.1562616702946099E-2</v>
      </c>
      <c r="L484">
        <v>2.1809608016504601E-2</v>
      </c>
      <c r="M484" cm="1">
        <f t="array" ref="M484">SUMPRODUCT(B484:K484,TRANSPOSE(Weight_1))</f>
        <v>2.7828155184808953E-2</v>
      </c>
      <c r="N484" cm="1">
        <f t="array" ref="N484">SUMPRODUCT(B484:K484,TRANSPOSE(Weight_2))</f>
        <v>1.9956084252104819E-2</v>
      </c>
      <c r="O484">
        <f>SUMPRODUCT(B484:K484,Equally_Weight)</f>
        <v>2.4159078814756318E-2</v>
      </c>
      <c r="P484">
        <v>2.222354E-2</v>
      </c>
      <c r="Q484">
        <v>2.1954492955103402E-2</v>
      </c>
      <c r="R484">
        <v>1.53603353974411E-2</v>
      </c>
      <c r="V484" s="46">
        <v>42681</v>
      </c>
      <c r="W484">
        <f t="shared" si="123"/>
        <v>0.51138218423426895</v>
      </c>
      <c r="X484">
        <f t="shared" si="124"/>
        <v>0.18073230991094213</v>
      </c>
      <c r="Y484">
        <f t="shared" si="125"/>
        <v>0.36361767259315103</v>
      </c>
      <c r="Z484">
        <f t="shared" si="126"/>
        <v>3.9949141773117924E-2</v>
      </c>
      <c r="AA484">
        <f t="shared" si="127"/>
        <v>0.11198126374258277</v>
      </c>
      <c r="AB484">
        <f t="shared" si="128"/>
        <v>1.5291766626032324</v>
      </c>
      <c r="AC484">
        <f t="shared" si="129"/>
        <v>0.17303922938277116</v>
      </c>
      <c r="AD484">
        <f t="shared" si="130"/>
        <v>8.1650164674521131E-2</v>
      </c>
      <c r="AE484">
        <f t="shared" si="131"/>
        <v>-2.1578357416439542E-2</v>
      </c>
      <c r="AF484">
        <f t="shared" si="132"/>
        <v>-7.1073159159857457E-2</v>
      </c>
      <c r="AG484">
        <f t="shared" si="133"/>
        <v>-8.4015852047553241E-2</v>
      </c>
      <c r="AH484">
        <f t="shared" si="134"/>
        <v>0.6323129429362786</v>
      </c>
      <c r="AI484">
        <f t="shared" si="135"/>
        <v>0.13407799938298148</v>
      </c>
      <c r="AJ484">
        <f t="shared" si="136"/>
        <v>0.26746810406983412</v>
      </c>
      <c r="AK484">
        <f t="shared" si="137"/>
        <v>3.5270734672794957E-2</v>
      </c>
      <c r="AL484">
        <f t="shared" si="138"/>
        <v>3.1143786363247772E-2</v>
      </c>
      <c r="AM484">
        <f t="shared" si="139"/>
        <v>-1.4067042177728473E-2</v>
      </c>
    </row>
    <row r="485" spans="1:39" x14ac:dyDescent="0.2">
      <c r="A485" s="46">
        <v>42682</v>
      </c>
      <c r="B485">
        <v>1.2405958391106401E-2</v>
      </c>
      <c r="C485">
        <v>2.1466650632209201E-3</v>
      </c>
      <c r="D485">
        <v>8.2750797593345005E-4</v>
      </c>
      <c r="E485">
        <v>5.8869593773829198E-3</v>
      </c>
      <c r="F485">
        <v>4.0035563689959598E-3</v>
      </c>
      <c r="G485">
        <v>3.59268641857535E-3</v>
      </c>
      <c r="H485">
        <v>3.3430422813423002E-3</v>
      </c>
      <c r="I485">
        <v>7.5996030665017502E-3</v>
      </c>
      <c r="J485">
        <v>5.9899911652538896E-3</v>
      </c>
      <c r="K485">
        <v>1.0262293026172599E-2</v>
      </c>
      <c r="L485">
        <v>3.7496394577443098E-3</v>
      </c>
      <c r="M485" cm="1">
        <f t="array" ref="M485">SUMPRODUCT(B485:K485,TRANSPOSE(Weight_1))</f>
        <v>3.1477195811846354E-3</v>
      </c>
      <c r="N485" cm="1">
        <f t="array" ref="N485">SUMPRODUCT(B485:K485,TRANSPOSE(Weight_2))</f>
        <v>6.1734681973072778E-3</v>
      </c>
      <c r="O485">
        <f>SUMPRODUCT(B485:K485,Equally_Weight)</f>
        <v>5.6058263134485557E-3</v>
      </c>
      <c r="P485">
        <v>3.7719699999999999E-3</v>
      </c>
      <c r="Q485">
        <v>3.7033542775246598E-3</v>
      </c>
      <c r="R485">
        <v>3.6307115482732098E-3</v>
      </c>
      <c r="V485" s="46">
        <v>42682</v>
      </c>
      <c r="W485">
        <f t="shared" si="123"/>
        <v>0.53013232872493887</v>
      </c>
      <c r="X485">
        <f t="shared" si="124"/>
        <v>0.18326694670964416</v>
      </c>
      <c r="Y485">
        <f t="shared" si="125"/>
        <v>0.36474607709334572</v>
      </c>
      <c r="Z485">
        <f t="shared" si="126"/>
        <v>4.60712801252805E-2</v>
      </c>
      <c r="AA485">
        <f t="shared" si="127"/>
        <v>0.11643314341324351</v>
      </c>
      <c r="AB485">
        <f t="shared" si="128"/>
        <v>1.5382632012491446</v>
      </c>
      <c r="AC485">
        <f t="shared" si="129"/>
        <v>0.17696074912427107</v>
      </c>
      <c r="AD485">
        <f t="shared" si="130"/>
        <v>8.9870276582863839E-2</v>
      </c>
      <c r="AE485">
        <f t="shared" si="131"/>
        <v>-1.5717620421470846E-2</v>
      </c>
      <c r="AF485">
        <f t="shared" si="132"/>
        <v>-6.1540239719279022E-2</v>
      </c>
      <c r="AG485">
        <f t="shared" si="133"/>
        <v>-8.0581241743722387E-2</v>
      </c>
      <c r="AH485">
        <f t="shared" si="134"/>
        <v>0.63745100634938034</v>
      </c>
      <c r="AI485">
        <f t="shared" si="135"/>
        <v>0.14107919384543832</v>
      </c>
      <c r="AJ485">
        <f t="shared" si="136"/>
        <v>0.2745733101190857</v>
      </c>
      <c r="AK485">
        <f t="shared" si="137"/>
        <v>3.9175744825858727E-2</v>
      </c>
      <c r="AL485">
        <f t="shared" si="138"/>
        <v>3.4962477115219048E-2</v>
      </c>
      <c r="AM485">
        <f t="shared" si="139"/>
        <v>-1.0487404001940037E-2</v>
      </c>
    </row>
    <row r="486" spans="1:39" x14ac:dyDescent="0.2">
      <c r="A486" s="46">
        <v>42683</v>
      </c>
      <c r="B486">
        <v>-7.8695950232571203E-3</v>
      </c>
      <c r="C486">
        <v>4.5980101057967397E-2</v>
      </c>
      <c r="D486">
        <v>-4.9612135925058897E-3</v>
      </c>
      <c r="E486">
        <v>-1.6206348017016E-3</v>
      </c>
      <c r="F486">
        <v>4.4070714800037401E-3</v>
      </c>
      <c r="G486">
        <v>-2.0145979203030701E-2</v>
      </c>
      <c r="H486">
        <v>2.78514240100418E-2</v>
      </c>
      <c r="I486">
        <v>-3.7418608584058799E-3</v>
      </c>
      <c r="J486">
        <v>2.3614626508623799E-2</v>
      </c>
      <c r="K486">
        <v>5.90668939201828E-2</v>
      </c>
      <c r="L486">
        <v>1.4367816091954E-2</v>
      </c>
      <c r="M486" cm="1">
        <f t="array" ref="M486">SUMPRODUCT(B486:K486,TRANSPOSE(Weight_1))</f>
        <v>-1.5420038501064047E-3</v>
      </c>
      <c r="N486" cm="1">
        <f t="array" ref="N486">SUMPRODUCT(B486:K486,TRANSPOSE(Weight_2))</f>
        <v>1.6803755691260774E-2</v>
      </c>
      <c r="O486">
        <f>SUMPRODUCT(B486:K486,Equally_Weight)</f>
        <v>1.2258083349791834E-2</v>
      </c>
      <c r="P486">
        <v>1.107702E-2</v>
      </c>
      <c r="Q486">
        <v>1.14996834301801E-2</v>
      </c>
      <c r="R486">
        <v>2.7900268362750502E-3</v>
      </c>
      <c r="V486" s="46">
        <v>42683</v>
      </c>
      <c r="W486">
        <f t="shared" si="123"/>
        <v>0.51809080696588028</v>
      </c>
      <c r="X486">
        <f t="shared" si="124"/>
        <v>0.23767368049790627</v>
      </c>
      <c r="Y486">
        <f t="shared" si="125"/>
        <v>0.35797528030535108</v>
      </c>
      <c r="Z486">
        <f t="shared" si="126"/>
        <v>4.4375980603649001E-2</v>
      </c>
      <c r="AA486">
        <f t="shared" si="127"/>
        <v>0.12135334407891096</v>
      </c>
      <c r="AB486">
        <f t="shared" si="128"/>
        <v>1.4871274035849611</v>
      </c>
      <c r="AC486">
        <f t="shared" si="129"/>
        <v>0.20974078199130752</v>
      </c>
      <c r="AD486">
        <f t="shared" si="130"/>
        <v>8.5792133654178482E-2</v>
      </c>
      <c r="AE486">
        <f t="shared" si="131"/>
        <v>7.5258403512956651E-3</v>
      </c>
      <c r="AF486">
        <f t="shared" si="132"/>
        <v>-6.1083366104174308E-3</v>
      </c>
      <c r="AG486">
        <f t="shared" si="133"/>
        <v>-6.7371202113603479E-2</v>
      </c>
      <c r="AH486">
        <f t="shared" si="134"/>
        <v>0.63492605059322904</v>
      </c>
      <c r="AI486">
        <f t="shared" si="135"/>
        <v>0.16025360984319792</v>
      </c>
      <c r="AJ486">
        <f t="shared" si="136"/>
        <v>0.29019713598994556</v>
      </c>
      <c r="AK486">
        <f t="shared" si="137"/>
        <v>5.068671533480984E-2</v>
      </c>
      <c r="AL486">
        <f t="shared" si="138"/>
        <v>4.6864217964159183E-2</v>
      </c>
      <c r="AM486">
        <f t="shared" si="139"/>
        <v>-7.7266373042732539E-3</v>
      </c>
    </row>
    <row r="487" spans="1:39" x14ac:dyDescent="0.2">
      <c r="A487" s="46">
        <v>42684</v>
      </c>
      <c r="B487">
        <v>-3.1405613258248602E-2</v>
      </c>
      <c r="C487">
        <v>4.6416305740362103E-2</v>
      </c>
      <c r="D487">
        <v>-2.4430610165496799E-2</v>
      </c>
      <c r="E487">
        <v>-2.7868031847767701E-2</v>
      </c>
      <c r="F487">
        <v>-2.44464115229912E-2</v>
      </c>
      <c r="G487">
        <v>-3.8218375671589901E-2</v>
      </c>
      <c r="H487">
        <v>-6.4003053009801204E-3</v>
      </c>
      <c r="I487">
        <v>2.2829810604218601E-2</v>
      </c>
      <c r="J487">
        <v>3.1597030789710802E-2</v>
      </c>
      <c r="K487">
        <v>6.3943892031543799E-3</v>
      </c>
      <c r="L487">
        <v>1.1331444759208301E-3</v>
      </c>
      <c r="M487" cm="1">
        <f t="array" ref="M487">SUMPRODUCT(B487:K487,TRANSPOSE(Weight_1))</f>
        <v>-2.0249640055776237E-2</v>
      </c>
      <c r="N487" cm="1">
        <f t="array" ref="N487">SUMPRODUCT(B487:K487,TRANSPOSE(Weight_2))</f>
        <v>-1.7567779311553758E-3</v>
      </c>
      <c r="O487">
        <f>SUMPRODUCT(B487:K487,Equally_Weight)</f>
        <v>-4.5531811429628428E-3</v>
      </c>
      <c r="P487">
        <v>1.95075E-3</v>
      </c>
      <c r="Q487">
        <v>1.6694490818029901E-3</v>
      </c>
      <c r="R487">
        <v>2.8471051483678301E-3</v>
      </c>
      <c r="V487" s="46">
        <v>42684</v>
      </c>
      <c r="W487">
        <f t="shared" si="123"/>
        <v>0.47041423419140727</v>
      </c>
      <c r="X487">
        <f t="shared" si="124"/>
        <v>0.29512192045869634</v>
      </c>
      <c r="Y487">
        <f t="shared" si="125"/>
        <v>0.32479911561782981</v>
      </c>
      <c r="Z487">
        <f t="shared" si="126"/>
        <v>1.52712775151429E-2</v>
      </c>
      <c r="AA487">
        <f t="shared" si="127"/>
        <v>9.3940278766875496E-2</v>
      </c>
      <c r="AB487">
        <f t="shared" si="128"/>
        <v>1.3920734341316452</v>
      </c>
      <c r="AC487">
        <f t="shared" si="129"/>
        <v>0.20199807165151662</v>
      </c>
      <c r="AD487">
        <f t="shared" si="130"/>
        <v>0.11058056242105385</v>
      </c>
      <c r="AE487">
        <f t="shared" si="131"/>
        <v>3.9360665350304913E-2</v>
      </c>
      <c r="AF487">
        <f t="shared" si="132"/>
        <v>2.469935110660515E-4</v>
      </c>
      <c r="AG487">
        <f t="shared" si="133"/>
        <v>-6.6314398943193797E-2</v>
      </c>
      <c r="AH487">
        <f t="shared" si="134"/>
        <v>0.60181938655090428</v>
      </c>
      <c r="AI487">
        <f t="shared" si="135"/>
        <v>0.15821530190688216</v>
      </c>
      <c r="AJ487">
        <f t="shared" si="136"/>
        <v>0.28432263471965147</v>
      </c>
      <c r="AK487">
        <f t="shared" si="137"/>
        <v>5.2736342444749118E-2</v>
      </c>
      <c r="AL487">
        <f t="shared" si="138"/>
        <v>4.8611904471611789E-2</v>
      </c>
      <c r="AM487">
        <f t="shared" si="139"/>
        <v>-4.9015307047539647E-3</v>
      </c>
    </row>
    <row r="488" spans="1:39" x14ac:dyDescent="0.2">
      <c r="A488" s="46">
        <v>42685</v>
      </c>
      <c r="B488">
        <v>-1.09446209330199E-2</v>
      </c>
      <c r="C488">
        <v>5.2215989509796202E-4</v>
      </c>
      <c r="D488">
        <v>5.4513447592459104E-3</v>
      </c>
      <c r="E488">
        <v>5.9376048155514996E-3</v>
      </c>
      <c r="F488">
        <v>0</v>
      </c>
      <c r="G488">
        <v>-4.53944758078372E-3</v>
      </c>
      <c r="H488">
        <v>-8.9508135116772494E-3</v>
      </c>
      <c r="I488">
        <v>4.5903258728379097E-3</v>
      </c>
      <c r="J488">
        <v>5.5107050096465599E-3</v>
      </c>
      <c r="K488">
        <v>-5.1184166756461603E-3</v>
      </c>
      <c r="L488">
        <v>-1.1318619128467501E-3</v>
      </c>
      <c r="M488" cm="1">
        <f t="array" ref="M488">SUMPRODUCT(B488:K488,TRANSPOSE(Weight_1))</f>
        <v>-1.3164057420122078E-4</v>
      </c>
      <c r="N488" cm="1">
        <f t="array" ref="N488">SUMPRODUCT(B488:K488,TRANSPOSE(Weight_2))</f>
        <v>-1.9691678747389228E-3</v>
      </c>
      <c r="O488">
        <f>SUMPRODUCT(B488:K488,Equally_Weight)</f>
        <v>-7.5411583487471892E-4</v>
      </c>
      <c r="P488">
        <v>-1.3979999999999999E-3</v>
      </c>
      <c r="Q488">
        <v>-6.9997151692713301E-4</v>
      </c>
      <c r="R488">
        <v>-2.5274938429074001E-3</v>
      </c>
      <c r="V488" s="46">
        <v>42685</v>
      </c>
      <c r="W488">
        <f t="shared" si="123"/>
        <v>0.45432110778366552</v>
      </c>
      <c r="X488">
        <f t="shared" si="124"/>
        <v>0.29579818118482204</v>
      </c>
      <c r="Y488">
        <f t="shared" si="125"/>
        <v>0.33202105233380674</v>
      </c>
      <c r="Z488">
        <f t="shared" si="126"/>
        <v>2.1299557141607917E-2</v>
      </c>
      <c r="AA488">
        <f t="shared" si="127"/>
        <v>9.3940278766875496E-2</v>
      </c>
      <c r="AB488">
        <f t="shared" si="128"/>
        <v>1.3812147421680194</v>
      </c>
      <c r="AC488">
        <f t="shared" si="129"/>
        <v>0.19123921107076813</v>
      </c>
      <c r="AD488">
        <f t="shared" si="130"/>
        <v>0.11567848911060619</v>
      </c>
      <c r="AE488">
        <f t="shared" si="131"/>
        <v>4.5088275375680498E-2</v>
      </c>
      <c r="AF488">
        <f t="shared" si="132"/>
        <v>-4.8726873802859005E-3</v>
      </c>
      <c r="AG488">
        <f t="shared" si="133"/>
        <v>-6.7371202113603479E-2</v>
      </c>
      <c r="AH488">
        <f t="shared" si="134"/>
        <v>0.60160852212709215</v>
      </c>
      <c r="AI488">
        <f t="shared" si="135"/>
        <v>0.15593458154233608</v>
      </c>
      <c r="AJ488">
        <f t="shared" si="136"/>
        <v>0.2833541066837213</v>
      </c>
      <c r="AK488">
        <f t="shared" si="137"/>
        <v>5.1264617038011329E-2</v>
      </c>
      <c r="AL488">
        <f t="shared" si="138"/>
        <v>4.7877906006170923E-2</v>
      </c>
      <c r="AM488">
        <f t="shared" si="139"/>
        <v>-7.4166359589842301E-3</v>
      </c>
    </row>
    <row r="489" spans="1:39" x14ac:dyDescent="0.2">
      <c r="A489" s="46">
        <v>42688</v>
      </c>
      <c r="B489">
        <v>-2.40104040127956E-2</v>
      </c>
      <c r="C489">
        <v>3.6771413324741403E-2</v>
      </c>
      <c r="D489">
        <v>-1.52491624925764E-2</v>
      </c>
      <c r="E489">
        <v>-2.5085331851620402E-2</v>
      </c>
      <c r="F489">
        <v>-1.0922869783626899E-2</v>
      </c>
      <c r="G489">
        <v>-2.6982046491806199E-2</v>
      </c>
      <c r="H489">
        <v>-1.5784609799760398E-2</v>
      </c>
      <c r="I489">
        <v>-1.2394238780062501E-2</v>
      </c>
      <c r="J489">
        <v>6.4363657827000102E-3</v>
      </c>
      <c r="K489">
        <v>3.3707190418226199E-3</v>
      </c>
      <c r="L489">
        <v>0</v>
      </c>
      <c r="M489" cm="1">
        <f t="array" ref="M489">SUMPRODUCT(B489:K489,TRANSPOSE(Weight_1))</f>
        <v>-1.2511845236162833E-2</v>
      </c>
      <c r="N489" cm="1">
        <f t="array" ref="N489">SUMPRODUCT(B489:K489,TRANSPOSE(Weight_2))</f>
        <v>-8.0689345744073201E-3</v>
      </c>
      <c r="O489">
        <f>SUMPRODUCT(B489:K489,Equally_Weight)</f>
        <v>-8.3850165062984393E-3</v>
      </c>
      <c r="P489">
        <v>-1.155E-4</v>
      </c>
      <c r="Q489">
        <v>1.25087557727532E-3</v>
      </c>
      <c r="R489">
        <v>-2.7578241474611699E-3</v>
      </c>
      <c r="V489" s="46">
        <v>42688</v>
      </c>
      <c r="W489">
        <f t="shared" si="123"/>
        <v>0.41940227042144329</v>
      </c>
      <c r="X489">
        <f t="shared" si="124"/>
        <v>0.34344651169061735</v>
      </c>
      <c r="Y489">
        <f t="shared" si="125"/>
        <v>0.31170884686323608</v>
      </c>
      <c r="Z489">
        <f t="shared" si="126"/>
        <v>-4.32008116920235E-3</v>
      </c>
      <c r="AA489">
        <f t="shared" si="127"/>
        <v>8.1991311550840384E-2</v>
      </c>
      <c r="AB489">
        <f t="shared" si="128"/>
        <v>1.3169646952878673</v>
      </c>
      <c r="AC489">
        <f t="shared" si="129"/>
        <v>0.17243596494584157</v>
      </c>
      <c r="AD489">
        <f t="shared" si="130"/>
        <v>0.10185050351478986</v>
      </c>
      <c r="AE489">
        <f t="shared" si="131"/>
        <v>5.1814845791209541E-2</v>
      </c>
      <c r="AF489">
        <f t="shared" si="132"/>
        <v>-1.5183927986008872E-3</v>
      </c>
      <c r="AG489">
        <f t="shared" si="133"/>
        <v>-6.7371202113603479E-2</v>
      </c>
      <c r="AH489">
        <f t="shared" si="134"/>
        <v>0.58156944416931866</v>
      </c>
      <c r="AI489">
        <f t="shared" si="135"/>
        <v>0.1466074210315762</v>
      </c>
      <c r="AJ489">
        <f t="shared" si="136"/>
        <v>0.2725931613157524</v>
      </c>
      <c r="AK489">
        <f t="shared" si="137"/>
        <v>5.1143195974743483E-2</v>
      </c>
      <c r="AL489">
        <f t="shared" si="138"/>
        <v>4.9188670886760377E-2</v>
      </c>
      <c r="AM489">
        <f t="shared" si="139"/>
        <v>-1.0154006328704779E-2</v>
      </c>
    </row>
    <row r="490" spans="1:39" x14ac:dyDescent="0.2">
      <c r="A490" s="46">
        <v>42689</v>
      </c>
      <c r="B490">
        <v>2.91282803095693E-2</v>
      </c>
      <c r="C490">
        <v>-1.88661349317109E-3</v>
      </c>
      <c r="D490">
        <v>1.9747179661495098E-2</v>
      </c>
      <c r="E490">
        <v>1.3243796164221101E-2</v>
      </c>
      <c r="F490">
        <v>2.5768586133172199E-2</v>
      </c>
      <c r="G490">
        <v>3.3612836947680198E-2</v>
      </c>
      <c r="H490">
        <v>-2.4014036064390299E-3</v>
      </c>
      <c r="I490">
        <v>7.6916835634859198E-3</v>
      </c>
      <c r="J490">
        <v>-2.9759132762002798E-3</v>
      </c>
      <c r="K490">
        <v>2.2985377306929899E-3</v>
      </c>
      <c r="L490">
        <v>8.4985835694051295E-3</v>
      </c>
      <c r="M490" cm="1">
        <f t="array" ref="M490">SUMPRODUCT(B490:K490,TRANSPOSE(Weight_1))</f>
        <v>2.2770382250991941E-2</v>
      </c>
      <c r="N490" cm="1">
        <f t="array" ref="N490">SUMPRODUCT(B490:K490,TRANSPOSE(Weight_2))</f>
        <v>8.9671680197559011E-3</v>
      </c>
      <c r="O490">
        <f>SUMPRODUCT(B490:K490,Equally_Weight)</f>
        <v>1.242269701345064E-2</v>
      </c>
      <c r="P490">
        <v>7.4808000000000001E-3</v>
      </c>
      <c r="Q490">
        <v>7.3875992076703999E-3</v>
      </c>
      <c r="R490">
        <v>5.6195377915393401E-3</v>
      </c>
      <c r="V490" s="46">
        <v>42689</v>
      </c>
      <c r="W490">
        <f t="shared" si="123"/>
        <v>0.4607470176263182</v>
      </c>
      <c r="X490">
        <f t="shared" si="124"/>
        <v>0.3409119473743083</v>
      </c>
      <c r="Y490">
        <f t="shared" si="125"/>
        <v>0.337611397125817</v>
      </c>
      <c r="Z490">
        <f t="shared" si="126"/>
        <v>8.8665007206010227E-3</v>
      </c>
      <c r="AA490">
        <f t="shared" si="127"/>
        <v>0.10987269785788212</v>
      </c>
      <c r="AB490">
        <f t="shared" si="128"/>
        <v>1.3948444518041101</v>
      </c>
      <c r="AC490">
        <f t="shared" si="129"/>
        <v>0.16962047299130179</v>
      </c>
      <c r="AD490">
        <f t="shared" si="130"/>
        <v>0.11032558892209332</v>
      </c>
      <c r="AE490">
        <f t="shared" si="131"/>
        <v>4.8684736027514885E-2</v>
      </c>
      <c r="AF490">
        <f t="shared" si="132"/>
        <v>7.7665484895450554E-4</v>
      </c>
      <c r="AG490">
        <f t="shared" si="133"/>
        <v>-5.944517833553209E-2</v>
      </c>
      <c r="AH490">
        <f t="shared" si="134"/>
        <v>0.61758238496954299</v>
      </c>
      <c r="AI490">
        <f t="shared" si="135"/>
        <v>0.1568892424286652</v>
      </c>
      <c r="AJ490">
        <f t="shared" si="136"/>
        <v>0.28840220058016741</v>
      </c>
      <c r="AK490">
        <f t="shared" si="137"/>
        <v>5.9006587995191317E-2</v>
      </c>
      <c r="AL490">
        <f t="shared" si="138"/>
        <v>5.6939656280500239E-2</v>
      </c>
      <c r="AM490">
        <f t="shared" si="139"/>
        <v>-4.5915293594651629E-3</v>
      </c>
    </row>
    <row r="491" spans="1:39" x14ac:dyDescent="0.2">
      <c r="A491" s="46">
        <v>42690</v>
      </c>
      <c r="B491">
        <v>6.2180807719802696E-3</v>
      </c>
      <c r="C491">
        <v>-2.4697632356621702E-2</v>
      </c>
      <c r="D491">
        <v>1.32496371552974E-2</v>
      </c>
      <c r="E491">
        <v>2.68882090474169E-2</v>
      </c>
      <c r="F491">
        <v>1.18218822170901E-2</v>
      </c>
      <c r="G491">
        <v>4.3727464112568396E-3</v>
      </c>
      <c r="H491">
        <v>3.4377845525646001E-4</v>
      </c>
      <c r="I491">
        <v>-6.46909416300245E-3</v>
      </c>
      <c r="J491">
        <v>-2.41334222411815E-3</v>
      </c>
      <c r="K491">
        <v>-8.6435889421275693E-3</v>
      </c>
      <c r="L491">
        <v>-1.12359550561791E-3</v>
      </c>
      <c r="M491" cm="1">
        <f t="array" ref="M491">SUMPRODUCT(B491:K491,TRANSPOSE(Weight_1))</f>
        <v>5.4887195637001712E-3</v>
      </c>
      <c r="N491" cm="1">
        <f t="array" ref="N491">SUMPRODUCT(B491:K491,TRANSPOSE(Weight_2))</f>
        <v>3.1719805155261283E-3</v>
      </c>
      <c r="O491">
        <f>SUMPRODUCT(B491:K491,Equally_Weight)</f>
        <v>2.0670676372428103E-3</v>
      </c>
      <c r="P491">
        <v>-1.5823E-3</v>
      </c>
      <c r="Q491">
        <v>-1.4799459452367E-3</v>
      </c>
      <c r="R491">
        <v>-2.0037371754944001E-3</v>
      </c>
      <c r="V491" s="46">
        <v>42690</v>
      </c>
      <c r="W491">
        <f t="shared" si="123"/>
        <v>0.46983006056934795</v>
      </c>
      <c r="X491">
        <f t="shared" si="124"/>
        <v>0.30779459707545587</v>
      </c>
      <c r="Y491">
        <f t="shared" si="125"/>
        <v>0.35533426279252467</v>
      </c>
      <c r="Z491">
        <f t="shared" si="126"/>
        <v>3.5993114092912615E-2</v>
      </c>
      <c r="AA491">
        <f t="shared" si="127"/>
        <v>0.12299348216792216</v>
      </c>
      <c r="AB491">
        <f t="shared" si="128"/>
        <v>1.405316499286255</v>
      </c>
      <c r="AC491">
        <f t="shared" si="129"/>
        <v>0.17002256331074306</v>
      </c>
      <c r="AD491">
        <f t="shared" si="130"/>
        <v>0.10314278813576516</v>
      </c>
      <c r="AE491">
        <f t="shared" si="131"/>
        <v>4.6153900874271514E-2</v>
      </c>
      <c r="AF491">
        <f t="shared" si="132"/>
        <v>-7.8736471784373041E-3</v>
      </c>
      <c r="AG491">
        <f t="shared" si="133"/>
        <v>-6.0501981505941549E-2</v>
      </c>
      <c r="AH491">
        <f t="shared" si="134"/>
        <v>0.62646084105182198</v>
      </c>
      <c r="AI491">
        <f t="shared" si="135"/>
        <v>0.16055887256427082</v>
      </c>
      <c r="AJ491">
        <f t="shared" si="136"/>
        <v>0.29106541507273898</v>
      </c>
      <c r="AK491">
        <f t="shared" si="137"/>
        <v>5.7330921871006524E-2</v>
      </c>
      <c r="AL491">
        <f t="shared" si="138"/>
        <v>5.5375442721828039E-2</v>
      </c>
      <c r="AM491">
        <f t="shared" si="139"/>
        <v>-6.5860663168896272E-3</v>
      </c>
    </row>
    <row r="492" spans="1:39" x14ac:dyDescent="0.2">
      <c r="A492" s="46">
        <v>42691</v>
      </c>
      <c r="B492">
        <v>7.9232708922440907E-3</v>
      </c>
      <c r="C492">
        <v>8.0104515187335804E-3</v>
      </c>
      <c r="D492">
        <v>1.6596741671906799E-2</v>
      </c>
      <c r="E492">
        <v>-3.6370963022680503E-4</v>
      </c>
      <c r="F492">
        <v>-1.8778198801257999E-3</v>
      </c>
      <c r="G492">
        <v>1.3275508458694799E-2</v>
      </c>
      <c r="H492">
        <v>1.804859578721E-3</v>
      </c>
      <c r="I492">
        <v>4.4185213157654701E-3</v>
      </c>
      <c r="J492">
        <v>8.3396838765172898E-3</v>
      </c>
      <c r="K492">
        <v>8.5410733881261507E-3</v>
      </c>
      <c r="L492">
        <v>3.9370078740157402E-3</v>
      </c>
      <c r="M492" cm="1">
        <f t="array" ref="M492">SUMPRODUCT(B492:K492,TRANSPOSE(Weight_1))</f>
        <v>8.9014438388673855E-3</v>
      </c>
      <c r="N492" cm="1">
        <f t="array" ref="N492">SUMPRODUCT(B492:K492,TRANSPOSE(Weight_2))</f>
        <v>4.3554484668465471E-3</v>
      </c>
      <c r="O492">
        <f>SUMPRODUCT(B492:K492,Equally_Weight)</f>
        <v>6.6668581190356584E-3</v>
      </c>
      <c r="P492">
        <v>4.67637E-3</v>
      </c>
      <c r="Q492">
        <v>4.95138069212197E-3</v>
      </c>
      <c r="R492">
        <v>5.0458958673111898E-3</v>
      </c>
      <c r="V492" s="46">
        <v>42691</v>
      </c>
      <c r="W492">
        <f t="shared" si="123"/>
        <v>0.48147592230480241</v>
      </c>
      <c r="X492">
        <f t="shared" si="124"/>
        <v>0.31827062229179059</v>
      </c>
      <c r="Y492">
        <f t="shared" si="125"/>
        <v>0.37782839543117652</v>
      </c>
      <c r="Z492">
        <f t="shared" si="126"/>
        <v>3.5616313420468337E-2</v>
      </c>
      <c r="AA492">
        <f t="shared" si="127"/>
        <v>0.12088470268185558</v>
      </c>
      <c r="AB492">
        <f t="shared" si="128"/>
        <v>1.4372482988183681</v>
      </c>
      <c r="AC492">
        <f t="shared" si="129"/>
        <v>0.17213428974145417</v>
      </c>
      <c r="AD492">
        <f t="shared" si="130"/>
        <v>0.10801704805947598</v>
      </c>
      <c r="AE492">
        <f t="shared" si="131"/>
        <v>5.4878493693748309E-2</v>
      </c>
      <c r="AF492">
        <f t="shared" si="132"/>
        <v>6.0017681130553058E-4</v>
      </c>
      <c r="AG492">
        <f t="shared" si="133"/>
        <v>-5.6803170409508219E-2</v>
      </c>
      <c r="AH492">
        <f t="shared" si="134"/>
        <v>0.64093869088456201</v>
      </c>
      <c r="AI492">
        <f t="shared" si="135"/>
        <v>0.16561362692646608</v>
      </c>
      <c r="AJ492">
        <f t="shared" si="136"/>
        <v>0.2996727650174229</v>
      </c>
      <c r="AK492">
        <f t="shared" si="137"/>
        <v>6.227539247411662E-2</v>
      </c>
      <c r="AL492">
        <f t="shared" si="138"/>
        <v>6.060100831186066E-2</v>
      </c>
      <c r="AM492">
        <f t="shared" si="139"/>
        <v>-1.573403054388689E-3</v>
      </c>
    </row>
    <row r="493" spans="1:39" x14ac:dyDescent="0.2">
      <c r="A493" s="46">
        <v>42692</v>
      </c>
      <c r="B493">
        <v>-1.29617416168462E-2</v>
      </c>
      <c r="C493">
        <v>-3.9733970548938499E-3</v>
      </c>
      <c r="D493">
        <v>-4.7822639099802597E-3</v>
      </c>
      <c r="E493">
        <v>1.00045549848659E-3</v>
      </c>
      <c r="F493">
        <v>4.8077637695580402E-3</v>
      </c>
      <c r="G493">
        <v>4.9708469184428497E-3</v>
      </c>
      <c r="H493">
        <v>-3.5415315259017502E-3</v>
      </c>
      <c r="I493">
        <v>1.09974609534924E-3</v>
      </c>
      <c r="J493">
        <v>-4.0406552946187198E-3</v>
      </c>
      <c r="K493">
        <v>1.41120455388432E-3</v>
      </c>
      <c r="L493">
        <v>-2.80112044817926E-3</v>
      </c>
      <c r="M493" cm="1">
        <f t="array" ref="M493">SUMPRODUCT(B493:K493,TRANSPOSE(Weight_1))</f>
        <v>1.5257194226229647E-3</v>
      </c>
      <c r="N493" cm="1">
        <f t="array" ref="N493">SUMPRODUCT(B493:K493,TRANSPOSE(Weight_2))</f>
        <v>-2.9299045370302095E-3</v>
      </c>
      <c r="O493">
        <f>SUMPRODUCT(B493:K493,Equally_Weight)</f>
        <v>-1.6009572566519743E-3</v>
      </c>
      <c r="P493">
        <v>-2.3868000000000001E-3</v>
      </c>
      <c r="Q493">
        <v>-2.24926715770235E-3</v>
      </c>
      <c r="R493">
        <v>-5.6415423730800099E-3</v>
      </c>
      <c r="V493" s="46">
        <v>42692</v>
      </c>
      <c r="W493">
        <f t="shared" si="123"/>
        <v>0.4622734141883087</v>
      </c>
      <c r="X493">
        <f t="shared" si="124"/>
        <v>0.31303260968362334</v>
      </c>
      <c r="Y493">
        <f t="shared" si="125"/>
        <v>0.37123925642156008</v>
      </c>
      <c r="Z493">
        <f t="shared" si="126"/>
        <v>3.6652401455552264E-2</v>
      </c>
      <c r="AA493">
        <f t="shared" si="127"/>
        <v>0.12627365154526116</v>
      </c>
      <c r="AB493">
        <f t="shared" si="128"/>
        <v>1.4493634870140295</v>
      </c>
      <c r="AC493">
        <f t="shared" si="129"/>
        <v>0.16798313920174435</v>
      </c>
      <c r="AD493">
        <f t="shared" si="130"/>
        <v>0.10923558548165979</v>
      </c>
      <c r="AE493">
        <f t="shared" si="131"/>
        <v>5.0616093323025302E-2</v>
      </c>
      <c r="AF493">
        <f t="shared" si="132"/>
        <v>2.0122283374390815E-3</v>
      </c>
      <c r="AG493">
        <f t="shared" si="133"/>
        <v>-5.9445178335531978E-2</v>
      </c>
      <c r="AH493">
        <f t="shared" si="134"/>
        <v>0.64344230291657811</v>
      </c>
      <c r="AI493">
        <f t="shared" si="135"/>
        <v>0.16219849027250999</v>
      </c>
      <c r="AJ493">
        <f t="shared" si="136"/>
        <v>0.29759204447299537</v>
      </c>
      <c r="AK493">
        <f t="shared" si="137"/>
        <v>5.9739953567359283E-2</v>
      </c>
      <c r="AL493">
        <f t="shared" si="138"/>
        <v>5.8215433296438857E-2</v>
      </c>
      <c r="AM493">
        <f t="shared" si="139"/>
        <v>-7.2060690074674527E-3</v>
      </c>
    </row>
    <row r="494" spans="1:39" x14ac:dyDescent="0.2">
      <c r="A494" s="46">
        <v>42695</v>
      </c>
      <c r="B494">
        <v>1.1379328354475599E-2</v>
      </c>
      <c r="C494">
        <v>4.3754430672948699E-3</v>
      </c>
      <c r="D494">
        <v>8.4506221838507294E-3</v>
      </c>
      <c r="E494">
        <v>1.5173646167689901E-2</v>
      </c>
      <c r="F494">
        <v>4.9927144735521997E-3</v>
      </c>
      <c r="G494">
        <v>2.6099804720573602E-2</v>
      </c>
      <c r="H494">
        <v>-3.1206463703936601E-3</v>
      </c>
      <c r="I494">
        <v>-8.3257929344350192E-3</v>
      </c>
      <c r="J494">
        <v>6.0856210070820904E-3</v>
      </c>
      <c r="K494">
        <v>-5.28673268203827E-4</v>
      </c>
      <c r="L494">
        <v>7.0224719101124001E-3</v>
      </c>
      <c r="M494" cm="1">
        <f t="array" ref="M494">SUMPRODUCT(B494:K494,TRANSPOSE(Weight_1))</f>
        <v>1.448643954200524E-2</v>
      </c>
      <c r="N494" cm="1">
        <f t="array" ref="N494">SUMPRODUCT(B494:K494,TRANSPOSE(Weight_2))</f>
        <v>4.5255522128528165E-3</v>
      </c>
      <c r="O494">
        <f>SUMPRODUCT(B494:K494,Equally_Weight)</f>
        <v>6.4582067401486483E-3</v>
      </c>
      <c r="P494">
        <v>7.4614E-3</v>
      </c>
      <c r="Q494">
        <v>7.4319359140682098E-3</v>
      </c>
      <c r="R494">
        <v>7.7414793648924399E-3</v>
      </c>
      <c r="V494" s="46">
        <v>42695</v>
      </c>
      <c r="W494">
        <f t="shared" si="123"/>
        <v>0.4789131035123777</v>
      </c>
      <c r="X494">
        <f t="shared" si="124"/>
        <v>0.31877770911279568</v>
      </c>
      <c r="Y494">
        <f t="shared" si="125"/>
        <v>0.3828270813012431</v>
      </c>
      <c r="Z494">
        <f t="shared" si="126"/>
        <v>5.2382198194124818E-2</v>
      </c>
      <c r="AA494">
        <f t="shared" si="127"/>
        <v>0.13189681430651157</v>
      </c>
      <c r="AB494">
        <f t="shared" si="128"/>
        <v>1.5132913957147989</v>
      </c>
      <c r="AC494">
        <f t="shared" si="129"/>
        <v>0.16433827685771352</v>
      </c>
      <c r="AD494">
        <f t="shared" si="130"/>
        <v>0.10000031968143275</v>
      </c>
      <c r="AE494">
        <f t="shared" si="131"/>
        <v>5.7009744690930342E-2</v>
      </c>
      <c r="AF494">
        <f t="shared" si="132"/>
        <v>1.4824912579036731E-3</v>
      </c>
      <c r="AG494">
        <f t="shared" si="133"/>
        <v>-5.2840158520472524E-2</v>
      </c>
      <c r="AH494">
        <f t="shared" si="134"/>
        <v>0.66724993047855308</v>
      </c>
      <c r="AI494">
        <f t="shared" si="135"/>
        <v>0.16745808022193698</v>
      </c>
      <c r="AJ494">
        <f t="shared" si="136"/>
        <v>0.30597216216057421</v>
      </c>
      <c r="AK494">
        <f t="shared" si="137"/>
        <v>6.7647097256906763E-2</v>
      </c>
      <c r="AL494">
        <f t="shared" si="138"/>
        <v>6.6080022579975806E-2</v>
      </c>
      <c r="AM494">
        <f t="shared" si="139"/>
        <v>4.7962472290175029E-4</v>
      </c>
    </row>
    <row r="495" spans="1:39" x14ac:dyDescent="0.2">
      <c r="A495" s="46">
        <v>42696</v>
      </c>
      <c r="B495">
        <v>2.5485755624665701E-4</v>
      </c>
      <c r="C495">
        <v>6.1495655599705899E-3</v>
      </c>
      <c r="D495">
        <v>4.2719997860691796E-3</v>
      </c>
      <c r="E495">
        <v>6.2639931355623602E-4</v>
      </c>
      <c r="F495">
        <v>2.4425523651761399E-2</v>
      </c>
      <c r="G495">
        <v>6.8333552433894598E-3</v>
      </c>
      <c r="H495">
        <v>-1.9652297664718699E-2</v>
      </c>
      <c r="I495">
        <v>2.2741468892650799E-3</v>
      </c>
      <c r="J495">
        <v>-3.1505922526964199E-4</v>
      </c>
      <c r="K495">
        <v>-3.1727342849594501E-3</v>
      </c>
      <c r="L495">
        <v>3.62622036262183E-3</v>
      </c>
      <c r="M495" cm="1">
        <f t="array" ref="M495">SUMPRODUCT(B495:K495,TRANSPOSE(Weight_1))</f>
        <v>9.3696920113617264E-3</v>
      </c>
      <c r="N495" cm="1">
        <f t="array" ref="N495">SUMPRODUCT(B495:K495,TRANSPOSE(Weight_2))</f>
        <v>5.8221482073752282E-4</v>
      </c>
      <c r="O495">
        <f>SUMPRODUCT(B495:K495,Equally_Weight)</f>
        <v>2.1695756825310802E-3</v>
      </c>
      <c r="P495">
        <v>2.1654299999999999E-3</v>
      </c>
      <c r="Q495">
        <v>2.38529348845606E-3</v>
      </c>
      <c r="R495">
        <v>1.5083397155200001E-3</v>
      </c>
      <c r="V495" s="46">
        <v>42696</v>
      </c>
      <c r="W495">
        <f t="shared" si="123"/>
        <v>0.47929001569184004</v>
      </c>
      <c r="X495">
        <f t="shared" si="124"/>
        <v>0.32688761909401265</v>
      </c>
      <c r="Y495">
        <f t="shared" si="125"/>
        <v>0.38873451829673278</v>
      </c>
      <c r="Z495">
        <f t="shared" si="126"/>
        <v>5.3041409680672391E-2</v>
      </c>
      <c r="AA495">
        <f t="shared" si="127"/>
        <v>0.15954398671570869</v>
      </c>
      <c r="AB495">
        <f t="shared" si="128"/>
        <v>1.5304656086518724</v>
      </c>
      <c r="AC495">
        <f t="shared" si="129"/>
        <v>0.14145635445848015</v>
      </c>
      <c r="AD495">
        <f t="shared" si="130"/>
        <v>0.1025018819866268</v>
      </c>
      <c r="AE495">
        <f t="shared" si="131"/>
        <v>5.6676724019665503E-2</v>
      </c>
      <c r="AF495">
        <f t="shared" si="132"/>
        <v>-1.6949465778969275E-3</v>
      </c>
      <c r="AG495">
        <f t="shared" si="133"/>
        <v>-4.9405548216641781E-2</v>
      </c>
      <c r="AH495">
        <f t="shared" si="134"/>
        <v>0.68287154883310142</v>
      </c>
      <c r="AI495">
        <f t="shared" si="135"/>
        <v>0.16813779161883202</v>
      </c>
      <c r="AJ495">
        <f t="shared" si="136"/>
        <v>0.30880556760566025</v>
      </c>
      <c r="AK495">
        <f t="shared" si="137"/>
        <v>6.9959012310719881E-2</v>
      </c>
      <c r="AL495">
        <f t="shared" si="138"/>
        <v>6.8622936316008909E-2</v>
      </c>
      <c r="AM495">
        <f t="shared" si="139"/>
        <v>1.9886878754398207E-3</v>
      </c>
    </row>
    <row r="496" spans="1:39" x14ac:dyDescent="0.2">
      <c r="A496" s="46">
        <v>42697</v>
      </c>
      <c r="B496">
        <v>-7.6433121019108203E-3</v>
      </c>
      <c r="C496">
        <v>4.2021498121087497E-3</v>
      </c>
      <c r="D496">
        <v>-1.17798554267171E-2</v>
      </c>
      <c r="E496">
        <v>-5.0983414196197297E-3</v>
      </c>
      <c r="F496">
        <v>1.4952265267543299E-2</v>
      </c>
      <c r="G496">
        <v>-6.6341816297341696E-3</v>
      </c>
      <c r="H496">
        <v>2.9272216550382201E-3</v>
      </c>
      <c r="I496">
        <v>1.9776270874618499E-3</v>
      </c>
      <c r="J496">
        <v>-3.4665513617982901E-3</v>
      </c>
      <c r="K496">
        <v>3.5366155103966298E-3</v>
      </c>
      <c r="L496">
        <v>5.55864369093939E-4</v>
      </c>
      <c r="M496" cm="1">
        <f t="array" ref="M496">SUMPRODUCT(B496:K496,TRANSPOSE(Weight_1))</f>
        <v>-1.5266087694128612E-3</v>
      </c>
      <c r="N496" cm="1">
        <f t="array" ref="N496">SUMPRODUCT(B496:K496,TRANSPOSE(Weight_2))</f>
        <v>1.5928196564171102E-3</v>
      </c>
      <c r="O496">
        <f>SUMPRODUCT(B496:K496,Equally_Weight)</f>
        <v>-7.0263626072313598E-4</v>
      </c>
      <c r="P496">
        <v>8.0802000000000001E-4</v>
      </c>
      <c r="Q496">
        <v>1.16929561867507E-3</v>
      </c>
      <c r="R496">
        <v>-1.9613909530841098E-3</v>
      </c>
      <c r="V496" s="46">
        <v>42697</v>
      </c>
      <c r="W496">
        <f t="shared" si="123"/>
        <v>0.46798334041266676</v>
      </c>
      <c r="X496">
        <f t="shared" si="124"/>
        <v>0.33246339965327798</v>
      </c>
      <c r="Y496">
        <f t="shared" si="125"/>
        <v>0.37237542644510557</v>
      </c>
      <c r="Z496">
        <f t="shared" si="126"/>
        <v>4.7672645045122586E-2</v>
      </c>
      <c r="AA496">
        <f t="shared" si="127"/>
        <v>0.17688179599446663</v>
      </c>
      <c r="AB496">
        <f t="shared" si="128"/>
        <v>1.5136780401962802</v>
      </c>
      <c r="AC496">
        <f t="shared" si="129"/>
        <v>0.1447976502175321</v>
      </c>
      <c r="AD496">
        <f t="shared" si="130"/>
        <v>0.1046822195724213</v>
      </c>
      <c r="AE496">
        <f t="shared" si="131"/>
        <v>5.3013699883034615E-2</v>
      </c>
      <c r="AF496">
        <f t="shared" si="132"/>
        <v>1.8356745581429301E-3</v>
      </c>
      <c r="AG496">
        <f t="shared" si="133"/>
        <v>-4.8877146631437052E-2</v>
      </c>
      <c r="AH496">
        <f t="shared" si="134"/>
        <v>0.68030246236885739</v>
      </c>
      <c r="AI496">
        <f t="shared" si="135"/>
        <v>0.16999842445472613</v>
      </c>
      <c r="AJ496">
        <f t="shared" si="136"/>
        <v>0.30788595335562419</v>
      </c>
      <c r="AK496">
        <f t="shared" si="137"/>
        <v>7.0823560591847246E-2</v>
      </c>
      <c r="AL496">
        <f t="shared" si="138"/>
        <v>6.9872472433458954E-2</v>
      </c>
      <c r="AM496">
        <f t="shared" si="139"/>
        <v>2.3396327948344009E-5</v>
      </c>
    </row>
    <row r="497" spans="1:39" x14ac:dyDescent="0.2">
      <c r="A497" s="46">
        <v>42698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cm="1">
        <f t="array" ref="M497">SUMPRODUCT(B497:K497,TRANSPOSE(Weight_1))</f>
        <v>0</v>
      </c>
      <c r="N497" cm="1">
        <f t="array" ref="N497">SUMPRODUCT(B497:K497,TRANSPOSE(Weight_2))</f>
        <v>0</v>
      </c>
      <c r="O497">
        <f>SUMPRODUCT(B497:K497,Equally_Weight)</f>
        <v>0</v>
      </c>
      <c r="P497">
        <v>0</v>
      </c>
      <c r="Q497">
        <v>0</v>
      </c>
      <c r="R497">
        <v>2.0822244708167399E-3</v>
      </c>
      <c r="V497" s="46">
        <v>42698</v>
      </c>
      <c r="W497">
        <f t="shared" si="123"/>
        <v>0.46798334041266676</v>
      </c>
      <c r="X497">
        <f t="shared" si="124"/>
        <v>0.33246339965327798</v>
      </c>
      <c r="Y497">
        <f t="shared" si="125"/>
        <v>0.37237542644510557</v>
      </c>
      <c r="Z497">
        <f t="shared" si="126"/>
        <v>4.7672645045122586E-2</v>
      </c>
      <c r="AA497">
        <f t="shared" si="127"/>
        <v>0.17688179599446663</v>
      </c>
      <c r="AB497">
        <f t="shared" si="128"/>
        <v>1.5136780401962802</v>
      </c>
      <c r="AC497">
        <f t="shared" si="129"/>
        <v>0.1447976502175321</v>
      </c>
      <c r="AD497">
        <f t="shared" si="130"/>
        <v>0.1046822195724213</v>
      </c>
      <c r="AE497">
        <f t="shared" si="131"/>
        <v>5.3013699883034615E-2</v>
      </c>
      <c r="AF497">
        <f t="shared" si="132"/>
        <v>1.8356745581429301E-3</v>
      </c>
      <c r="AG497">
        <f t="shared" si="133"/>
        <v>-4.8877146631437052E-2</v>
      </c>
      <c r="AH497">
        <f t="shared" si="134"/>
        <v>0.68030246236885739</v>
      </c>
      <c r="AI497">
        <f t="shared" si="135"/>
        <v>0.16999842445472613</v>
      </c>
      <c r="AJ497">
        <f t="shared" si="136"/>
        <v>0.30788595335562419</v>
      </c>
      <c r="AK497">
        <f t="shared" si="137"/>
        <v>7.0823560591847246E-2</v>
      </c>
      <c r="AL497">
        <f t="shared" si="138"/>
        <v>6.9872472433458954E-2</v>
      </c>
      <c r="AM497">
        <f t="shared" si="139"/>
        <v>2.1056695151717708E-3</v>
      </c>
    </row>
    <row r="498" spans="1:39" x14ac:dyDescent="0.2">
      <c r="A498" s="46">
        <v>42699</v>
      </c>
      <c r="B498">
        <v>1.57892229621303E-3</v>
      </c>
      <c r="C498">
        <v>-3.8023703073497502E-4</v>
      </c>
      <c r="D498">
        <v>2.1521660696997001E-3</v>
      </c>
      <c r="E498">
        <v>5.0346625985919699E-3</v>
      </c>
      <c r="F498">
        <v>8.7598968439541701E-3</v>
      </c>
      <c r="G498">
        <v>3.2046352043879601E-4</v>
      </c>
      <c r="H498">
        <v>9.3746902213585007E-3</v>
      </c>
      <c r="I498">
        <v>7.1985685488076198E-3</v>
      </c>
      <c r="J498">
        <v>4.4267955954402301E-4</v>
      </c>
      <c r="K498">
        <v>4.0529939792901502E-3</v>
      </c>
      <c r="L498">
        <v>4.4444444444442502E-3</v>
      </c>
      <c r="M498" cm="1">
        <f t="array" ref="M498">SUMPRODUCT(B498:K498,TRANSPOSE(Weight_1))</f>
        <v>2.7121412164021752E-3</v>
      </c>
      <c r="N498" cm="1">
        <f t="array" ref="N498">SUMPRODUCT(B498:K498,TRANSPOSE(Weight_2))</f>
        <v>4.7415543385297678E-3</v>
      </c>
      <c r="O498">
        <f>SUMPRODUCT(B498:K498,Equally_Weight)</f>
        <v>3.8534806607162988E-3</v>
      </c>
      <c r="P498">
        <v>3.9143900000000002E-3</v>
      </c>
      <c r="Q498">
        <v>3.9042002306945902E-3</v>
      </c>
      <c r="R498">
        <v>4.4184512657081598E-3</v>
      </c>
      <c r="V498" s="46">
        <v>42699</v>
      </c>
      <c r="W498">
        <f t="shared" si="123"/>
        <v>0.47030117203931354</v>
      </c>
      <c r="X498">
        <f t="shared" si="124"/>
        <v>0.33195674772663075</v>
      </c>
      <c r="Y498">
        <f t="shared" si="125"/>
        <v>0.37532900627279031</v>
      </c>
      <c r="Z498">
        <f t="shared" si="126"/>
        <v>5.2947323326699269E-2</v>
      </c>
      <c r="AA498">
        <f t="shared" si="127"/>
        <v>0.18719115912490558</v>
      </c>
      <c r="AB498">
        <f t="shared" si="128"/>
        <v>1.5144835823102913</v>
      </c>
      <c r="AC498">
        <f t="shared" si="129"/>
        <v>0.15552977355446052</v>
      </c>
      <c r="AD498">
        <f t="shared" si="130"/>
        <v>0.11263435025466229</v>
      </c>
      <c r="AE498">
        <f t="shared" si="131"/>
        <v>5.3479847523892676E-2</v>
      </c>
      <c r="AF498">
        <f t="shared" si="132"/>
        <v>5.8961085153652615E-3</v>
      </c>
      <c r="AG498">
        <f t="shared" si="133"/>
        <v>-4.4649933949799214E-2</v>
      </c>
      <c r="AH498">
        <f t="shared" si="134"/>
        <v>0.68485967993306995</v>
      </c>
      <c r="AI498">
        <f t="shared" si="135"/>
        <v>0.17554603556027248</v>
      </c>
      <c r="AJ498">
        <f t="shared" si="136"/>
        <v>0.31292586658330257</v>
      </c>
      <c r="AK498">
        <f t="shared" si="137"/>
        <v>7.5015181629192407E-2</v>
      </c>
      <c r="AL498">
        <f t="shared" si="138"/>
        <v>7.4049468787147577E-2</v>
      </c>
      <c r="AM498">
        <f t="shared" si="139"/>
        <v>6.5334245790145129E-3</v>
      </c>
    </row>
    <row r="499" spans="1:39" x14ac:dyDescent="0.2">
      <c r="A499" s="46">
        <v>42702</v>
      </c>
      <c r="B499">
        <v>7.1261008904750503E-3</v>
      </c>
      <c r="C499">
        <v>-6.4698622354469803E-3</v>
      </c>
      <c r="D499">
        <v>1.32157083087958E-3</v>
      </c>
      <c r="E499">
        <v>-1.9679769578794201E-3</v>
      </c>
      <c r="F499">
        <v>8.8812014374659506E-3</v>
      </c>
      <c r="G499">
        <v>-1.7427599306781599E-2</v>
      </c>
      <c r="H499">
        <v>-8.7619830169246501E-3</v>
      </c>
      <c r="I499">
        <v>-5.7062622847618904E-3</v>
      </c>
      <c r="J499">
        <v>-7.6494595467470001E-3</v>
      </c>
      <c r="K499">
        <v>-8.2485600635693306E-3</v>
      </c>
      <c r="L499">
        <v>-4.9778761061947101E-3</v>
      </c>
      <c r="M499" cm="1">
        <f t="array" ref="M499">SUMPRODUCT(B499:K499,TRANSPOSE(Weight_1))</f>
        <v>-5.6301036289144136E-3</v>
      </c>
      <c r="N499" cm="1">
        <f t="array" ref="N499">SUMPRODUCT(B499:K499,TRANSPOSE(Weight_2))</f>
        <v>-1.9813391480113427E-3</v>
      </c>
      <c r="O499">
        <f>SUMPRODUCT(B499:K499,Equally_Weight)</f>
        <v>-3.8902830253290293E-3</v>
      </c>
      <c r="P499">
        <v>-5.2544999999999996E-3</v>
      </c>
      <c r="Q499">
        <v>-5.6788900521001998E-3</v>
      </c>
      <c r="R499">
        <v>-4.5675367843610497E-3</v>
      </c>
      <c r="V499" s="46">
        <v>42702</v>
      </c>
      <c r="W499">
        <f t="shared" si="123"/>
        <v>0.48077868653064937</v>
      </c>
      <c r="X499">
        <f t="shared" si="124"/>
        <v>0.32333917106526533</v>
      </c>
      <c r="Y499">
        <f t="shared" si="125"/>
        <v>0.37714660097034303</v>
      </c>
      <c r="Z499">
        <f t="shared" si="126"/>
        <v>5.0875147256531417E-2</v>
      </c>
      <c r="AA499">
        <f t="shared" si="127"/>
        <v>0.19773484295387256</v>
      </c>
      <c r="AB499">
        <f t="shared" si="128"/>
        <v>1.4706621699743065</v>
      </c>
      <c r="AC499">
        <f t="shared" si="129"/>
        <v>0.14540504130302545</v>
      </c>
      <c r="AD499">
        <f t="shared" si="130"/>
        <v>0.10628536682507361</v>
      </c>
      <c r="AE499">
        <f t="shared" si="131"/>
        <v>4.5421296046945558E-2</v>
      </c>
      <c r="AF499">
        <f t="shared" si="132"/>
        <v>-2.4010859534343565E-3</v>
      </c>
      <c r="AG499">
        <f t="shared" si="133"/>
        <v>-4.9405548216642003E-2</v>
      </c>
      <c r="AH499">
        <f t="shared" si="134"/>
        <v>0.67537374533486738</v>
      </c>
      <c r="AI499">
        <f t="shared" si="135"/>
        <v>0.17321688017972736</v>
      </c>
      <c r="AJ499">
        <f t="shared" si="136"/>
        <v>0.30781821337101811</v>
      </c>
      <c r="AK499">
        <f t="shared" si="137"/>
        <v>6.9366514357321662E-2</v>
      </c>
      <c r="AL499">
        <f t="shared" si="138"/>
        <v>6.7950059943388652E-2</v>
      </c>
      <c r="AM499">
        <f t="shared" si="139"/>
        <v>1.9360461375610427E-3</v>
      </c>
    </row>
    <row r="500" spans="1:39" x14ac:dyDescent="0.2">
      <c r="A500" s="46">
        <v>42703</v>
      </c>
      <c r="B500">
        <v>4.64503813503136E-3</v>
      </c>
      <c r="C500">
        <v>7.6610082449910504E-3</v>
      </c>
      <c r="D500">
        <v>7.9195636818845099E-3</v>
      </c>
      <c r="E500">
        <v>-9.8592876402947495E-4</v>
      </c>
      <c r="F500">
        <v>-3.1300954445934101E-3</v>
      </c>
      <c r="G500">
        <v>-5.5427310559145104E-3</v>
      </c>
      <c r="H500">
        <v>-5.7456170802051504E-3</v>
      </c>
      <c r="I500">
        <v>1.56531152479422E-3</v>
      </c>
      <c r="J500">
        <v>4.5231028193715101E-3</v>
      </c>
      <c r="K500">
        <v>-2.6543011865014501E-3</v>
      </c>
      <c r="L500">
        <v>2.5013896609227199E-3</v>
      </c>
      <c r="M500" cm="1">
        <f t="array" ref="M500">SUMPRODUCT(B500:K500,TRANSPOSE(Weight_1))</f>
        <v>-2.947419670236537E-4</v>
      </c>
      <c r="N500" cm="1">
        <f t="array" ref="N500">SUMPRODUCT(B500:K500,TRANSPOSE(Weight_2))</f>
        <v>3.1783090122664259E-5</v>
      </c>
      <c r="O500">
        <f>SUMPRODUCT(B500:K500,Equally_Weight)</f>
        <v>8.2553508748286553E-4</v>
      </c>
      <c r="P500">
        <v>1.33529E-3</v>
      </c>
      <c r="Q500">
        <v>1.29278885910255E-3</v>
      </c>
      <c r="R500">
        <v>1.42441826524541E-3</v>
      </c>
      <c r="V500" s="46">
        <v>42703</v>
      </c>
      <c r="W500">
        <f t="shared" si="123"/>
        <v>0.48765695999912584</v>
      </c>
      <c r="X500">
        <f t="shared" si="124"/>
        <v>0.33347728336571603</v>
      </c>
      <c r="Y500">
        <f t="shared" si="125"/>
        <v>0.38805300117601838</v>
      </c>
      <c r="Z500">
        <f t="shared" si="126"/>
        <v>4.983905922144749E-2</v>
      </c>
      <c r="AA500">
        <f t="shared" si="127"/>
        <v>0.19398581857811181</v>
      </c>
      <c r="AB500">
        <f t="shared" si="128"/>
        <v>1.4569679540361169</v>
      </c>
      <c r="AC500">
        <f t="shared" si="129"/>
        <v>0.13882398253396167</v>
      </c>
      <c r="AD500">
        <f t="shared" si="130"/>
        <v>0.10801704805947621</v>
      </c>
      <c r="AE500">
        <f t="shared" si="131"/>
        <v>5.0149844058526627E-2</v>
      </c>
      <c r="AF500">
        <f t="shared" si="132"/>
        <v>-5.0490139346407448E-3</v>
      </c>
      <c r="AG500">
        <f t="shared" si="133"/>
        <v>-4.7027741083220609E-2</v>
      </c>
      <c r="AH500">
        <f t="shared" si="134"/>
        <v>0.6748799423816676</v>
      </c>
      <c r="AI500">
        <f t="shared" si="135"/>
        <v>0.17325416863756349</v>
      </c>
      <c r="AJ500">
        <f t="shared" si="136"/>
        <v>0.30889786319420498</v>
      </c>
      <c r="AK500">
        <f t="shared" si="137"/>
        <v>7.0794428770277973E-2</v>
      </c>
      <c r="AL500">
        <f t="shared" si="138"/>
        <v>6.9330693882961425E-2</v>
      </c>
      <c r="AM500">
        <f t="shared" si="139"/>
        <v>3.3632221422872366E-3</v>
      </c>
    </row>
    <row r="501" spans="1:39" x14ac:dyDescent="0.2">
      <c r="A501" s="46">
        <v>42704</v>
      </c>
      <c r="B501">
        <v>-1.7176729728235599E-2</v>
      </c>
      <c r="C501">
        <v>1.5838555941325601E-2</v>
      </c>
      <c r="D501">
        <v>-1.35864828894539E-2</v>
      </c>
      <c r="E501">
        <v>-8.4335834255428992E-3</v>
      </c>
      <c r="F501">
        <v>-2.08005298235505E-2</v>
      </c>
      <c r="G501">
        <v>-1.56717356934148E-2</v>
      </c>
      <c r="H501">
        <v>-1.04906391707499E-2</v>
      </c>
      <c r="I501">
        <v>-5.96155106979512E-3</v>
      </c>
      <c r="J501">
        <v>-1.52200815273029E-3</v>
      </c>
      <c r="K501">
        <v>1.4192932994268001E-3</v>
      </c>
      <c r="L501">
        <v>-3.0496257277515802E-3</v>
      </c>
      <c r="M501" cm="1">
        <f t="array" ref="M501">SUMPRODUCT(B501:K501,TRANSPOSE(Weight_1))</f>
        <v>-1.1395315300438151E-2</v>
      </c>
      <c r="N501" cm="1">
        <f t="array" ref="N501">SUMPRODUCT(B501:K501,TRANSPOSE(Weight_2))</f>
        <v>-1.0085248349022342E-2</v>
      </c>
      <c r="O501">
        <f>SUMPRODUCT(B501:K501,Equally_Weight)</f>
        <v>-7.6385410712720607E-3</v>
      </c>
      <c r="P501">
        <v>-2.6534000000000002E-3</v>
      </c>
      <c r="Q501">
        <v>-2.47600111405588E-3</v>
      </c>
      <c r="R501">
        <v>-1.9412155623696999E-3</v>
      </c>
      <c r="V501" s="46">
        <v>42704</v>
      </c>
      <c r="W501">
        <f t="shared" si="123"/>
        <v>0.46210387846889223</v>
      </c>
      <c r="X501">
        <f t="shared" si="124"/>
        <v>0.35459763791479082</v>
      </c>
      <c r="Y501">
        <f t="shared" si="125"/>
        <v>0.36919424282588542</v>
      </c>
      <c r="Z501">
        <f t="shared" si="126"/>
        <v>4.0985153932109997E-2</v>
      </c>
      <c r="AA501">
        <f t="shared" si="127"/>
        <v>0.16915028094988149</v>
      </c>
      <c r="AB501">
        <f t="shared" si="128"/>
        <v>1.4184630016532727</v>
      </c>
      <c r="AC501">
        <f t="shared" si="129"/>
        <v>0.12687699105420158</v>
      </c>
      <c r="AD501">
        <f t="shared" si="130"/>
        <v>0.10141154784126605</v>
      </c>
      <c r="AE501">
        <f t="shared" si="131"/>
        <v>4.8551507434281049E-2</v>
      </c>
      <c r="AF501">
        <f t="shared" si="132"/>
        <v>-3.6368866668601285E-3</v>
      </c>
      <c r="AG501">
        <f t="shared" si="133"/>
        <v>-4.9933949801846733E-2</v>
      </c>
      <c r="AH501">
        <f t="shared" si="134"/>
        <v>0.65579415734784874</v>
      </c>
      <c r="AI501">
        <f t="shared" si="135"/>
        <v>0.16142160897032798</v>
      </c>
      <c r="AJ501">
        <f t="shared" si="136"/>
        <v>0.29889979310809589</v>
      </c>
      <c r="AK501">
        <f t="shared" si="137"/>
        <v>6.7953182832978909E-2</v>
      </c>
      <c r="AL501">
        <f t="shared" si="138"/>
        <v>6.6683029893612966E-2</v>
      </c>
      <c r="AM501">
        <f t="shared" si="139"/>
        <v>1.4154778407551305E-3</v>
      </c>
    </row>
    <row r="502" spans="1:39" x14ac:dyDescent="0.2">
      <c r="A502" s="46">
        <v>42705</v>
      </c>
      <c r="B502">
        <v>-1.48863068003837E-2</v>
      </c>
      <c r="C502">
        <v>2.02073515874132E-2</v>
      </c>
      <c r="D502">
        <v>-1.7590537825088199E-2</v>
      </c>
      <c r="E502">
        <v>-9.3195537664124695E-3</v>
      </c>
      <c r="F502">
        <v>-6.01076273655909E-4</v>
      </c>
      <c r="G502">
        <v>-9.2196368661545593E-3</v>
      </c>
      <c r="H502">
        <v>7.18671857786512E-4</v>
      </c>
      <c r="I502">
        <v>5.1820104090591901E-3</v>
      </c>
      <c r="J502">
        <v>1.70223109389155E-2</v>
      </c>
      <c r="K502">
        <v>-1.1339470377222299E-2</v>
      </c>
      <c r="L502">
        <v>-7.7864293659621799E-3</v>
      </c>
      <c r="M502" cm="1">
        <f t="array" ref="M502">SUMPRODUCT(B502:K502,TRANSPOSE(Weight_1))</f>
        <v>-4.9849618278973232E-3</v>
      </c>
      <c r="N502" cm="1">
        <f t="array" ref="N502">SUMPRODUCT(B502:K502,TRANSPOSE(Weight_2))</f>
        <v>2.3587614230078193E-3</v>
      </c>
      <c r="O502">
        <f>SUMPRODUCT(B502:K502,Equally_Weight)</f>
        <v>-1.9826237115742732E-3</v>
      </c>
      <c r="P502">
        <v>-3.5155E-3</v>
      </c>
      <c r="Q502">
        <v>-3.7847715321819202E-3</v>
      </c>
      <c r="R502">
        <v>-2.0150809828921499E-3</v>
      </c>
      <c r="V502" s="46">
        <v>42705</v>
      </c>
      <c r="W502">
        <f t="shared" si="123"/>
        <v>0.44033855155997337</v>
      </c>
      <c r="X502">
        <f t="shared" si="124"/>
        <v>0.3819704686436145</v>
      </c>
      <c r="Y502">
        <f t="shared" si="125"/>
        <v>0.34510937970756372</v>
      </c>
      <c r="Z502">
        <f t="shared" si="126"/>
        <v>3.1283636820002458E-2</v>
      </c>
      <c r="AA502">
        <f t="shared" si="127"/>
        <v>0.16844753245566446</v>
      </c>
      <c r="AB502">
        <f t="shared" si="128"/>
        <v>1.3961656510037992</v>
      </c>
      <c r="AC502">
        <f t="shared" si="129"/>
        <v>0.12768684583485945</v>
      </c>
      <c r="AD502">
        <f t="shared" si="130"/>
        <v>0.10711907394683751</v>
      </c>
      <c r="AE502">
        <f t="shared" si="131"/>
        <v>6.6400277229295979E-2</v>
      </c>
      <c r="AF502">
        <f t="shared" si="132"/>
        <v>-1.4935116675458215E-2</v>
      </c>
      <c r="AG502">
        <f t="shared" si="133"/>
        <v>-5.7331571994713393E-2</v>
      </c>
      <c r="AH502">
        <f t="shared" si="134"/>
        <v>0.64754008667861429</v>
      </c>
      <c r="AI502">
        <f t="shared" si="135"/>
        <v>0.1641611254574149</v>
      </c>
      <c r="AJ502">
        <f t="shared" si="136"/>
        <v>0.2963245635793208</v>
      </c>
      <c r="AK502">
        <f t="shared" si="137"/>
        <v>6.4198793418729583E-2</v>
      </c>
      <c r="AL502">
        <f t="shared" si="138"/>
        <v>6.2645878328210003E-2</v>
      </c>
      <c r="AM502">
        <f t="shared" si="139"/>
        <v>-6.0245544461567935E-4</v>
      </c>
    </row>
    <row r="503" spans="1:39" x14ac:dyDescent="0.2">
      <c r="A503" s="46">
        <v>42706</v>
      </c>
      <c r="B503">
        <v>1.7008998718570599E-4</v>
      </c>
      <c r="C503">
        <v>-2.3228428474713E-3</v>
      </c>
      <c r="D503">
        <v>8.4452992988515098E-4</v>
      </c>
      <c r="E503">
        <v>3.7446435065684402E-3</v>
      </c>
      <c r="F503">
        <v>-1.203332586868E-3</v>
      </c>
      <c r="G503">
        <v>-4.4510151952213903E-3</v>
      </c>
      <c r="H503">
        <v>5.2074677218727399E-3</v>
      </c>
      <c r="I503">
        <v>-1.1584878025223599E-3</v>
      </c>
      <c r="J503">
        <v>-4.55905414564117E-3</v>
      </c>
      <c r="K503">
        <v>2.8673821897060498E-3</v>
      </c>
      <c r="L503">
        <v>2.2421524663676002E-3</v>
      </c>
      <c r="M503" cm="1">
        <f t="array" ref="M503">SUMPRODUCT(B503:K503,TRANSPOSE(Weight_1))</f>
        <v>-1.79492134578607E-3</v>
      </c>
      <c r="N503" cm="1">
        <f t="array" ref="N503">SUMPRODUCT(B503:K503,TRANSPOSE(Weight_2))</f>
        <v>-2.5689325802342837E-4</v>
      </c>
      <c r="O503">
        <f>SUMPRODUCT(B503:K503,Equally_Weight)</f>
        <v>-8.6061924250613396E-5</v>
      </c>
      <c r="P503">
        <v>3.9701E-4</v>
      </c>
      <c r="Q503">
        <v>3.9470128581076098E-4</v>
      </c>
      <c r="R503">
        <v>1.7557823766267599E-4</v>
      </c>
      <c r="V503" s="46">
        <v>42706</v>
      </c>
      <c r="W503">
        <f t="shared" si="123"/>
        <v>0.44058353872575129</v>
      </c>
      <c r="X503">
        <f t="shared" si="124"/>
        <v>0.37876036842510907</v>
      </c>
      <c r="Y503">
        <f t="shared" si="125"/>
        <v>0.34624536483769597</v>
      </c>
      <c r="Z503">
        <f t="shared" si="126"/>
        <v>3.5145426394050716E-2</v>
      </c>
      <c r="AA503">
        <f t="shared" si="127"/>
        <v>0.16704150146381513</v>
      </c>
      <c r="AB503">
        <f t="shared" si="128"/>
        <v>1.3855002812809136</v>
      </c>
      <c r="AC503">
        <f t="shared" si="129"/>
        <v>0.13355923868492492</v>
      </c>
      <c r="AD503">
        <f t="shared" si="130"/>
        <v>0.1058364900037303</v>
      </c>
      <c r="AE503">
        <f t="shared" si="131"/>
        <v>6.1538500624480852E-2</v>
      </c>
      <c r="AF503">
        <f t="shared" si="132"/>
        <v>-1.2110559173308499E-2</v>
      </c>
      <c r="AG503">
        <f t="shared" si="133"/>
        <v>-5.5217965653894474E-2</v>
      </c>
      <c r="AH503">
        <f t="shared" si="134"/>
        <v>0.6445828818089967</v>
      </c>
      <c r="AI503">
        <f t="shared" si="135"/>
        <v>0.16386206031303185</v>
      </c>
      <c r="AJ503">
        <f t="shared" si="136"/>
        <v>0.29621299939292589</v>
      </c>
      <c r="AK503">
        <f t="shared" si="137"/>
        <v>6.4621290981704771E-2</v>
      </c>
      <c r="AL503">
        <f t="shared" si="138"/>
        <v>6.3065306022747736E-2</v>
      </c>
      <c r="AM503">
        <f t="shared" si="139"/>
        <v>-4.2698298501819831E-4</v>
      </c>
    </row>
    <row r="504" spans="1:39" x14ac:dyDescent="0.2">
      <c r="A504" s="46">
        <v>42709</v>
      </c>
      <c r="B504">
        <v>1.7999566144691E-2</v>
      </c>
      <c r="C504">
        <v>2.0342861877223801E-2</v>
      </c>
      <c r="D504">
        <v>1.6371483974406902E-2</v>
      </c>
      <c r="E504">
        <v>-7.1883779728713001E-3</v>
      </c>
      <c r="F504">
        <v>-1.2044162845573599E-3</v>
      </c>
      <c r="G504">
        <v>2.56908417837131E-2</v>
      </c>
      <c r="H504">
        <v>-1.7876051990872699E-4</v>
      </c>
      <c r="I504">
        <v>-4.6975416756798102E-3</v>
      </c>
      <c r="J504">
        <v>5.14465981152389E-3</v>
      </c>
      <c r="K504">
        <v>-7.3267543686468201E-3</v>
      </c>
      <c r="L504">
        <v>6.9910514541386901E-3</v>
      </c>
      <c r="M504" cm="1">
        <f t="array" ref="M504">SUMPRODUCT(B504:K504,TRANSPOSE(Weight_1))</f>
        <v>1.4866145852847755E-2</v>
      </c>
      <c r="N504" cm="1">
        <f t="array" ref="N504">SUMPRODUCT(B504:K504,TRANSPOSE(Weight_2))</f>
        <v>3.4576981045583975E-3</v>
      </c>
      <c r="O504">
        <f>SUMPRODUCT(B504:K504,Equally_Weight)</f>
        <v>6.4953562769894677E-3</v>
      </c>
      <c r="P504">
        <v>5.8213099999999997E-3</v>
      </c>
      <c r="Q504">
        <v>6.2882454322219497E-3</v>
      </c>
      <c r="R504">
        <v>5.3600477488968601E-3</v>
      </c>
      <c r="V504" s="46">
        <v>42709</v>
      </c>
      <c r="W504">
        <f t="shared" si="123"/>
        <v>0.46651341741799857</v>
      </c>
      <c r="X504">
        <f t="shared" si="124"/>
        <v>0.4068083001617715</v>
      </c>
      <c r="Y504">
        <f t="shared" si="125"/>
        <v>0.36828539925375581</v>
      </c>
      <c r="Z504">
        <f t="shared" si="126"/>
        <v>2.7704409812241204E-2</v>
      </c>
      <c r="AA504">
        <f t="shared" si="127"/>
        <v>0.16563589767469789</v>
      </c>
      <c r="AB504">
        <f t="shared" si="128"/>
        <v>1.4467857915823048</v>
      </c>
      <c r="AC504">
        <f t="shared" si="129"/>
        <v>0.13335660304607022</v>
      </c>
      <c r="AD504">
        <f t="shared" si="130"/>
        <v>0.10064177700545018</v>
      </c>
      <c r="AE504">
        <f t="shared" si="131"/>
        <v>6.6999755087028934E-2</v>
      </c>
      <c r="AF504">
        <f t="shared" si="132"/>
        <v>-1.9348582449625562E-2</v>
      </c>
      <c r="AG504">
        <f t="shared" si="133"/>
        <v>-4.861294583883502E-2</v>
      </c>
      <c r="AH504">
        <f t="shared" si="134"/>
        <v>0.66903149079706603</v>
      </c>
      <c r="AI504">
        <f t="shared" si="135"/>
        <v>0.16788634395294366</v>
      </c>
      <c r="AJ504">
        <f t="shared" si="136"/>
        <v>0.30463236463484789</v>
      </c>
      <c r="AK504">
        <f t="shared" si="137"/>
        <v>7.0818781549109477E-2</v>
      </c>
      <c r="AL504">
        <f t="shared" si="138"/>
        <v>6.9750121577498936E-2</v>
      </c>
      <c r="AM504">
        <f t="shared" si="139"/>
        <v>4.93077611469106E-3</v>
      </c>
    </row>
    <row r="505" spans="1:39" x14ac:dyDescent="0.2">
      <c r="A505" s="46">
        <v>42710</v>
      </c>
      <c r="B505">
        <v>-2.6213385728209799E-3</v>
      </c>
      <c r="C505">
        <v>5.1647264465299802E-3</v>
      </c>
      <c r="D505">
        <v>-4.4835408243417696E-3</v>
      </c>
      <c r="E505">
        <v>7.6986179417799496E-3</v>
      </c>
      <c r="F505">
        <v>1.2261359684020401E-2</v>
      </c>
      <c r="G505">
        <v>7.0585564883050003E-3</v>
      </c>
      <c r="H505">
        <v>1.07199632614451E-3</v>
      </c>
      <c r="I505">
        <v>1.0489252047121099E-3</v>
      </c>
      <c r="J505">
        <v>7.0531775586377601E-3</v>
      </c>
      <c r="K505">
        <v>8.6410926244897494E-3</v>
      </c>
      <c r="L505">
        <v>3.6101083032491401E-3</v>
      </c>
      <c r="M505" cm="1">
        <f t="array" ref="M505">SUMPRODUCT(B505:K505,TRANSPOSE(Weight_1))</f>
        <v>5.7409866899712659E-3</v>
      </c>
      <c r="N505" cm="1">
        <f t="array" ref="N505">SUMPRODUCT(B505:K505,TRANSPOSE(Weight_2))</f>
        <v>5.4635962273580259E-3</v>
      </c>
      <c r="O505">
        <f>SUMPRODUCT(B505:K505,Equally_Weight)</f>
        <v>4.2893572877456716E-3</v>
      </c>
      <c r="P505">
        <v>3.4108900000000002E-3</v>
      </c>
      <c r="Q505">
        <v>4.0108434268355496E-3</v>
      </c>
      <c r="R505">
        <v>5.6574122577266401E-3</v>
      </c>
      <c r="V505" s="46">
        <v>42710</v>
      </c>
      <c r="W505">
        <f t="shared" si="123"/>
        <v>0.46266918922936129</v>
      </c>
      <c r="X505">
        <f t="shared" si="124"/>
        <v>0.41407408019481484</v>
      </c>
      <c r="Y505">
        <f t="shared" si="125"/>
        <v>0.36215063580685092</v>
      </c>
      <c r="Z505">
        <f t="shared" si="126"/>
        <v>3.5616313420468115E-2</v>
      </c>
      <c r="AA505">
        <f t="shared" si="127"/>
        <v>0.17992817867669331</v>
      </c>
      <c r="AB505">
        <f t="shared" si="128"/>
        <v>1.4640565673069705</v>
      </c>
      <c r="AC505">
        <f t="shared" si="129"/>
        <v>0.13457155716074731</v>
      </c>
      <c r="AD505">
        <f t="shared" si="130"/>
        <v>0.10179626790671037</v>
      </c>
      <c r="AE505">
        <f t="shared" si="131"/>
        <v>7.4525493814680654E-2</v>
      </c>
      <c r="AF505">
        <f t="shared" si="132"/>
        <v>-1.0874682718235551E-2</v>
      </c>
      <c r="AG505">
        <f t="shared" si="133"/>
        <v>-4.5178335535004055E-2</v>
      </c>
      <c r="AH505">
        <f t="shared" si="134"/>
        <v>0.67861337837087499</v>
      </c>
      <c r="AI505">
        <f t="shared" si="135"/>
        <v>0.17426720337574775</v>
      </c>
      <c r="AJ505">
        <f t="shared" si="136"/>
        <v>0.31022839897592314</v>
      </c>
      <c r="AK505">
        <f t="shared" si="137"/>
        <v>7.4471226622907505E-2</v>
      </c>
      <c r="AL505">
        <f t="shared" si="138"/>
        <v>7.4040721820984645E-2</v>
      </c>
      <c r="AM505">
        <f t="shared" si="139"/>
        <v>1.0616083805649046E-2</v>
      </c>
    </row>
    <row r="506" spans="1:39" x14ac:dyDescent="0.2">
      <c r="A506" s="46">
        <v>42711</v>
      </c>
      <c r="B506">
        <v>1.96990107599057E-2</v>
      </c>
      <c r="C506">
        <v>4.54062512430031E-3</v>
      </c>
      <c r="D506">
        <v>2.36864076698661E-2</v>
      </c>
      <c r="E506">
        <v>9.8226340033393793E-3</v>
      </c>
      <c r="F506">
        <v>2.0253810074741498E-2</v>
      </c>
      <c r="G506">
        <v>7.4537247952219899E-3</v>
      </c>
      <c r="H506">
        <v>-8.5666354954715401E-3</v>
      </c>
      <c r="I506">
        <v>2.4738020960324E-2</v>
      </c>
      <c r="J506">
        <v>2.0763643111158799E-2</v>
      </c>
      <c r="K506">
        <v>-1.4099638568978201E-2</v>
      </c>
      <c r="L506">
        <v>1.4111787493082501E-2</v>
      </c>
      <c r="M506" cm="1">
        <f t="array" ref="M506">SUMPRODUCT(B506:K506,TRANSPOSE(Weight_1))</f>
        <v>1.2973824509237453E-2</v>
      </c>
      <c r="N506" cm="1">
        <f t="array" ref="N506">SUMPRODUCT(B506:K506,TRANSPOSE(Weight_2))</f>
        <v>1.1649335055504606E-2</v>
      </c>
      <c r="O506">
        <f>SUMPRODUCT(B506:K506,Equally_Weight)</f>
        <v>1.0829160243440805E-2</v>
      </c>
      <c r="P506">
        <v>1.316324E-2</v>
      </c>
      <c r="Q506">
        <v>1.2830542546982101E-2</v>
      </c>
      <c r="R506">
        <v>1.2437638179902901E-2</v>
      </c>
      <c r="V506" s="46">
        <v>42711</v>
      </c>
      <c r="W506">
        <f t="shared" si="123"/>
        <v>0.49148232532617309</v>
      </c>
      <c r="X506">
        <f t="shared" si="124"/>
        <v>0.42049486049096929</v>
      </c>
      <c r="Y506">
        <f t="shared" si="125"/>
        <v>0.39441509107433936</v>
      </c>
      <c r="Z506">
        <f t="shared" si="126"/>
        <v>4.5788793435084907E-2</v>
      </c>
      <c r="AA506">
        <f t="shared" si="127"/>
        <v>0.20382621990944672</v>
      </c>
      <c r="AB506">
        <f t="shared" si="128"/>
        <v>1.4824229668395361</v>
      </c>
      <c r="AC506">
        <f t="shared" si="129"/>
        <v>0.12485209618702164</v>
      </c>
      <c r="AD506">
        <f t="shared" si="130"/>
        <v>0.1290525270761933</v>
      </c>
      <c r="AE506">
        <f t="shared" si="131"/>
        <v>9.6836557682090429E-2</v>
      </c>
      <c r="AF506">
        <f t="shared" si="132"/>
        <v>-2.4820992191334379E-2</v>
      </c>
      <c r="AG506">
        <f t="shared" si="133"/>
        <v>-3.1704095112282671E-2</v>
      </c>
      <c r="AH506">
        <f t="shared" si="134"/>
        <v>0.70039141376071701</v>
      </c>
      <c r="AI506">
        <f t="shared" si="135"/>
        <v>0.1879466354725623</v>
      </c>
      <c r="AJ506">
        <f t="shared" si="136"/>
        <v>0.32441707226394012</v>
      </c>
      <c r="AK506">
        <f t="shared" si="137"/>
        <v>8.8614749252039049E-2</v>
      </c>
      <c r="AL506">
        <f t="shared" si="138"/>
        <v>8.7821246999500113E-2</v>
      </c>
      <c r="AM506">
        <f t="shared" si="139"/>
        <v>2.3185760994814286E-2</v>
      </c>
    </row>
    <row r="507" spans="1:39" x14ac:dyDescent="0.2">
      <c r="A507" s="46">
        <v>42712</v>
      </c>
      <c r="B507">
        <v>4.6748611368594402E-3</v>
      </c>
      <c r="C507">
        <v>1.248926409669E-2</v>
      </c>
      <c r="D507">
        <v>-5.8662979446079096E-3</v>
      </c>
      <c r="E507">
        <v>9.8171278073837503E-3</v>
      </c>
      <c r="F507">
        <v>-4.8653669110868504E-3</v>
      </c>
      <c r="G507">
        <v>-4.0107550282387702E-3</v>
      </c>
      <c r="H507">
        <v>-9.9022016195560105E-4</v>
      </c>
      <c r="I507">
        <v>-9.6580482677854896E-4</v>
      </c>
      <c r="J507">
        <v>-3.5217792364842198E-3</v>
      </c>
      <c r="K507">
        <v>-1.8104755935310899E-4</v>
      </c>
      <c r="L507">
        <v>1.63710777626202E-3</v>
      </c>
      <c r="M507" cm="1">
        <f t="array" ref="M507">SUMPRODUCT(B507:K507,TRANSPOSE(Weight_1))</f>
        <v>-1.1077399507770636E-3</v>
      </c>
      <c r="N507" cm="1">
        <f t="array" ref="N507">SUMPRODUCT(B507:K507,TRANSPOSE(Weight_2))</f>
        <v>-1.3782366559845799E-3</v>
      </c>
      <c r="O507">
        <f>SUMPRODUCT(B507:K507,Equally_Weight)</f>
        <v>6.5799813724281805E-4</v>
      </c>
      <c r="P507">
        <v>2.15934E-3</v>
      </c>
      <c r="Q507">
        <v>2.6990652556022599E-3</v>
      </c>
      <c r="R507">
        <v>2.0751038981083802E-3</v>
      </c>
      <c r="V507" s="46">
        <v>42712</v>
      </c>
      <c r="W507">
        <f t="shared" si="123"/>
        <v>0.49845479808515325</v>
      </c>
      <c r="X507">
        <f t="shared" si="124"/>
        <v>0.43823579595163187</v>
      </c>
      <c r="Y507">
        <f t="shared" si="125"/>
        <v>0.38623503669163961</v>
      </c>
      <c r="Z507">
        <f t="shared" si="126"/>
        <v>5.6055435679766674E-2</v>
      </c>
      <c r="AA507">
        <f t="shared" si="127"/>
        <v>0.19796916365240058</v>
      </c>
      <c r="AB507">
        <f t="shared" si="128"/>
        <v>1.4724665764430691</v>
      </c>
      <c r="AC507">
        <f t="shared" si="129"/>
        <v>0.12373824496215913</v>
      </c>
      <c r="AD507">
        <f t="shared" si="130"/>
        <v>0.12796208269585652</v>
      </c>
      <c r="AE507">
        <f t="shared" si="131"/>
        <v>9.2973741467428761E-2</v>
      </c>
      <c r="AF507">
        <f t="shared" si="132"/>
        <v>-2.499754597063053E-2</v>
      </c>
      <c r="AG507">
        <f t="shared" si="133"/>
        <v>-3.011889035666826E-2</v>
      </c>
      <c r="AH507">
        <f t="shared" si="134"/>
        <v>0.69850782225973607</v>
      </c>
      <c r="AI507">
        <f t="shared" si="135"/>
        <v>0.18630936387420038</v>
      </c>
      <c r="AJ507">
        <f t="shared" si="136"/>
        <v>0.32528853623042231</v>
      </c>
      <c r="AK507">
        <f t="shared" si="137"/>
        <v>9.0965438624688977E-2</v>
      </c>
      <c r="AL507">
        <f t="shared" si="138"/>
        <v>9.0757347531582377E-2</v>
      </c>
      <c r="AM507">
        <f t="shared" si="139"/>
        <v>2.5308977755943651E-2</v>
      </c>
    </row>
    <row r="508" spans="1:39" x14ac:dyDescent="0.2">
      <c r="A508" s="46">
        <v>42713</v>
      </c>
      <c r="B508">
        <v>1.7958461214309301E-2</v>
      </c>
      <c r="C508">
        <v>4.3468194668891897E-3</v>
      </c>
      <c r="D508">
        <v>1.5735416237077901E-2</v>
      </c>
      <c r="E508">
        <v>1.6321987435406301E-2</v>
      </c>
      <c r="F508">
        <v>7.04091373813087E-3</v>
      </c>
      <c r="G508">
        <v>1.73322563312638E-3</v>
      </c>
      <c r="H508">
        <v>1.14424271802247E-2</v>
      </c>
      <c r="I508">
        <v>1.48400029201523E-2</v>
      </c>
      <c r="J508">
        <v>4.5701054001012703E-3</v>
      </c>
      <c r="K508">
        <v>3.2771968731751498E-2</v>
      </c>
      <c r="L508">
        <v>4.3584854263143402E-3</v>
      </c>
      <c r="M508" cm="1">
        <f t="array" ref="M508">SUMPRODUCT(B508:K508,TRANSPOSE(Weight_1))</f>
        <v>7.0686740654634164E-3</v>
      </c>
      <c r="N508" cm="1">
        <f t="array" ref="N508">SUMPRODUCT(B508:K508,TRANSPOSE(Weight_2))</f>
        <v>1.0591259249830138E-2</v>
      </c>
      <c r="O508">
        <f>SUMPRODUCT(B508:K508,Equally_Weight)</f>
        <v>1.2676132795716971E-2</v>
      </c>
      <c r="P508">
        <v>5.93898E-3</v>
      </c>
      <c r="Q508">
        <v>5.14331817515033E-3</v>
      </c>
      <c r="R508">
        <v>4.0959759033394301E-3</v>
      </c>
      <c r="V508" s="46">
        <v>42713</v>
      </c>
      <c r="W508">
        <f t="shared" si="123"/>
        <v>0.52536474045796111</v>
      </c>
      <c r="X508">
        <f t="shared" si="124"/>
        <v>0.44448754730745121</v>
      </c>
      <c r="Y508">
        <f t="shared" si="125"/>
        <v>0.40804802199640355</v>
      </c>
      <c r="Z508">
        <f t="shared" si="126"/>
        <v>7.3292359232024484E-2</v>
      </c>
      <c r="AA508">
        <f t="shared" si="127"/>
        <v>0.20640396119461801</v>
      </c>
      <c r="AB508">
        <f t="shared" si="128"/>
        <v>1.4767519188904084</v>
      </c>
      <c r="AC508">
        <f t="shared" si="129"/>
        <v>0.13659653799977223</v>
      </c>
      <c r="AD508">
        <f t="shared" si="130"/>
        <v>0.14470104329688405</v>
      </c>
      <c r="AE508">
        <f t="shared" si="131"/>
        <v>9.7968746665477946E-2</v>
      </c>
      <c r="AF508">
        <f t="shared" si="132"/>
        <v>6.9552039662010845E-3</v>
      </c>
      <c r="AG508">
        <f t="shared" si="133"/>
        <v>-2.58916776750302E-2</v>
      </c>
      <c r="AH508">
        <f t="shared" si="134"/>
        <v>0.71051402045293033</v>
      </c>
      <c r="AI508">
        <f t="shared" si="135"/>
        <v>0.19887387389749311</v>
      </c>
      <c r="AJ508">
        <f t="shared" si="136"/>
        <v>0.34208806970832062</v>
      </c>
      <c r="AK508">
        <f t="shared" si="137"/>
        <v>9.7444660545372264E-2</v>
      </c>
      <c r="AL508">
        <f t="shared" si="138"/>
        <v>9.6367459621820251E-2</v>
      </c>
      <c r="AM508">
        <f t="shared" si="139"/>
        <v>2.950861862230969E-2</v>
      </c>
    </row>
    <row r="509" spans="1:39" x14ac:dyDescent="0.2">
      <c r="A509" s="46">
        <v>42716</v>
      </c>
      <c r="B509">
        <v>-1.91486536486984E-3</v>
      </c>
      <c r="C509">
        <v>-8.8897448246523202E-3</v>
      </c>
      <c r="D509">
        <v>3.22731738524462E-3</v>
      </c>
      <c r="E509">
        <v>-5.7043561373258901E-3</v>
      </c>
      <c r="F509">
        <v>5.2434324302430496E-3</v>
      </c>
      <c r="G509">
        <v>-1.1110215603405599E-2</v>
      </c>
      <c r="H509">
        <v>2.7614549360855702E-2</v>
      </c>
      <c r="I509">
        <v>6.4426781055932896E-3</v>
      </c>
      <c r="J509">
        <v>7.6428151290255297E-3</v>
      </c>
      <c r="K509">
        <v>-8.5904025422644994E-3</v>
      </c>
      <c r="L509">
        <v>1.3561160835369099E-3</v>
      </c>
      <c r="M509" cm="1">
        <f t="array" ref="M509">SUMPRODUCT(B509:K509,TRANSPOSE(Weight_1))</f>
        <v>-4.2532202267460415E-3</v>
      </c>
      <c r="N509" cm="1">
        <f t="array" ref="N509">SUMPRODUCT(B509:K509,TRANSPOSE(Weight_2))</f>
        <v>8.8435071154411918E-3</v>
      </c>
      <c r="O509">
        <f>SUMPRODUCT(B509:K509,Equally_Weight)</f>
        <v>1.3961207938444041E-3</v>
      </c>
      <c r="P509">
        <v>-1.1374E-3</v>
      </c>
      <c r="Q509">
        <v>-1.77737251453158E-3</v>
      </c>
      <c r="R509" s="1">
        <v>7.3858600549980794E-5</v>
      </c>
      <c r="V509" s="46">
        <v>42716</v>
      </c>
      <c r="W509">
        <f t="shared" si="123"/>
        <v>0.52244387234766454</v>
      </c>
      <c r="X509">
        <f t="shared" si="124"/>
        <v>0.43164642160950017</v>
      </c>
      <c r="Y509">
        <f t="shared" si="125"/>
        <v>0.41259223985705185</v>
      </c>
      <c r="Z509">
        <f t="shared" si="126"/>
        <v>6.716991737549427E-2</v>
      </c>
      <c r="AA509">
        <f t="shared" si="127"/>
        <v>0.21272965884871953</v>
      </c>
      <c r="AB509">
        <f t="shared" si="128"/>
        <v>1.4492346710753874</v>
      </c>
      <c r="AC509">
        <f t="shared" si="129"/>
        <v>0.16798313920174457</v>
      </c>
      <c r="AD509">
        <f t="shared" si="130"/>
        <v>0.15207598364598263</v>
      </c>
      <c r="AE509">
        <f t="shared" si="131"/>
        <v>0.10636031881369012</v>
      </c>
      <c r="AF509">
        <f t="shared" si="132"/>
        <v>-1.6949465778965944E-3</v>
      </c>
      <c r="AG509">
        <f t="shared" si="133"/>
        <v>-2.4570673712018154E-2</v>
      </c>
      <c r="AH509">
        <f t="shared" si="134"/>
        <v>0.70323882762300727</v>
      </c>
      <c r="AI509">
        <f t="shared" si="135"/>
        <v>0.2094761235318221</v>
      </c>
      <c r="AJ509">
        <f t="shared" si="136"/>
        <v>0.34396178676961098</v>
      </c>
      <c r="AK509">
        <f t="shared" si="137"/>
        <v>9.6196426988468087E-2</v>
      </c>
      <c r="AL509">
        <f t="shared" si="138"/>
        <v>9.4418806233261598E-2</v>
      </c>
      <c r="AM509">
        <f t="shared" si="139"/>
        <v>2.9584656688135258E-2</v>
      </c>
    </row>
    <row r="510" spans="1:39" x14ac:dyDescent="0.2">
      <c r="A510" s="46">
        <v>42717</v>
      </c>
      <c r="B510">
        <v>9.2090632709191898E-3</v>
      </c>
      <c r="C510">
        <v>3.5419836445016402E-4</v>
      </c>
      <c r="D510">
        <v>1.3028800716960101E-2</v>
      </c>
      <c r="E510">
        <v>1.66814081270476E-2</v>
      </c>
      <c r="F510">
        <v>1.1591998431714301E-2</v>
      </c>
      <c r="G510">
        <v>1.8707614363030901E-2</v>
      </c>
      <c r="H510">
        <v>4.59426039849253E-3</v>
      </c>
      <c r="I510">
        <v>-4.5090977565695996E-3</v>
      </c>
      <c r="J510">
        <v>3.0098724698810401E-3</v>
      </c>
      <c r="K510">
        <v>1.0963705344861401E-2</v>
      </c>
      <c r="L510">
        <v>-1.0292524377031501E-2</v>
      </c>
      <c r="M510" cm="1">
        <f t="array" ref="M510">SUMPRODUCT(B510:K510,TRANSPOSE(Weight_1))</f>
        <v>1.346626196822878E-2</v>
      </c>
      <c r="N510" cm="1">
        <f t="array" ref="N510">SUMPRODUCT(B510:K510,TRANSPOSE(Weight_2))</f>
        <v>7.0176576061018433E-3</v>
      </c>
      <c r="O510">
        <f>SUMPRODUCT(B510:K510,Equally_Weight)</f>
        <v>8.3631823730787626E-3</v>
      </c>
      <c r="P510">
        <v>6.5397700000000003E-3</v>
      </c>
      <c r="Q510">
        <v>6.1002015141584601E-3</v>
      </c>
      <c r="R510">
        <v>7.8170714387160098E-3</v>
      </c>
      <c r="V510" s="46">
        <v>42717</v>
      </c>
      <c r="W510">
        <f t="shared" si="123"/>
        <v>0.53646415429453742</v>
      </c>
      <c r="X510">
        <f t="shared" si="124"/>
        <v>0.43215350843050526</v>
      </c>
      <c r="Y510">
        <f t="shared" si="125"/>
        <v>0.43099662264447369</v>
      </c>
      <c r="Z510">
        <f t="shared" si="126"/>
        <v>8.4971814308142601E-2</v>
      </c>
      <c r="AA510">
        <f t="shared" si="127"/>
        <v>0.22678761915218737</v>
      </c>
      <c r="AB510">
        <f t="shared" si="128"/>
        <v>1.4950540087864308</v>
      </c>
      <c r="AC510">
        <f t="shared" si="129"/>
        <v>0.17334915788428606</v>
      </c>
      <c r="AD510">
        <f t="shared" si="130"/>
        <v>0.14688116041272692</v>
      </c>
      <c r="AE510">
        <f t="shared" si="131"/>
        <v>0.10969032227905617</v>
      </c>
      <c r="AF510">
        <f t="shared" si="132"/>
        <v>9.2501758721095229E-3</v>
      </c>
      <c r="AG510">
        <f t="shared" si="133"/>
        <v>-3.4610303830908684E-2</v>
      </c>
      <c r="AH510">
        <f t="shared" si="134"/>
        <v>0.72617508787023777</v>
      </c>
      <c r="AI510">
        <f t="shared" si="135"/>
        <v>0.21796381284952382</v>
      </c>
      <c r="AJ510">
        <f t="shared" si="136"/>
        <v>0.35520158429481397</v>
      </c>
      <c r="AK510">
        <f t="shared" si="137"/>
        <v>0.10336529949579454</v>
      </c>
      <c r="AL510">
        <f t="shared" si="138"/>
        <v>0.10109498149216933</v>
      </c>
      <c r="AM510">
        <f t="shared" si="139"/>
        <v>3.7632993501672374E-2</v>
      </c>
    </row>
    <row r="511" spans="1:39" x14ac:dyDescent="0.2">
      <c r="A511" s="46">
        <v>42718</v>
      </c>
      <c r="B511">
        <v>3.12751454482529E-3</v>
      </c>
      <c r="C511">
        <v>-3.5407295238942799E-4</v>
      </c>
      <c r="D511">
        <v>-4.7635038405204801E-3</v>
      </c>
      <c r="E511">
        <v>0</v>
      </c>
      <c r="F511">
        <v>-1.3941947828018801E-2</v>
      </c>
      <c r="G511">
        <v>-7.1286764726167197E-3</v>
      </c>
      <c r="H511">
        <v>-7.7658639178321796E-3</v>
      </c>
      <c r="I511">
        <v>-1.24697615371366E-2</v>
      </c>
      <c r="J511">
        <v>-9.3626071558612304E-3</v>
      </c>
      <c r="K511">
        <v>2.3263957473914999E-2</v>
      </c>
      <c r="L511">
        <v>-9.0311986863710302E-3</v>
      </c>
      <c r="M511" cm="1">
        <f t="array" ref="M511">SUMPRODUCT(B511:K511,TRANSPOSE(Weight_1))</f>
        <v>-6.5585108144784673E-3</v>
      </c>
      <c r="N511" cm="1">
        <f t="array" ref="N511">SUMPRODUCT(B511:K511,TRANSPOSE(Weight_2))</f>
        <v>-6.0028189275775938E-3</v>
      </c>
      <c r="O511">
        <f>SUMPRODUCT(B511:K511,Equally_Weight)</f>
        <v>-2.9394961685635149E-3</v>
      </c>
      <c r="P511">
        <v>-8.1171999999999998E-3</v>
      </c>
      <c r="Q511">
        <v>-8.4203188169586999E-3</v>
      </c>
      <c r="R511">
        <v>-5.8004182614528298E-3</v>
      </c>
      <c r="V511" s="46">
        <v>42718</v>
      </c>
      <c r="W511">
        <f t="shared" si="123"/>
        <v>0.54126946828469635</v>
      </c>
      <c r="X511">
        <f t="shared" si="124"/>
        <v>0.4316464216095004</v>
      </c>
      <c r="Y511">
        <f t="shared" si="125"/>
        <v>0.42418006473673486</v>
      </c>
      <c r="Z511">
        <f t="shared" si="126"/>
        <v>8.4971814308142601E-2</v>
      </c>
      <c r="AA511">
        <f t="shared" si="127"/>
        <v>0.20968381016990811</v>
      </c>
      <c r="AB511">
        <f t="shared" si="128"/>
        <v>1.4772675759760867</v>
      </c>
      <c r="AC511">
        <f t="shared" si="129"/>
        <v>0.16423708799605374</v>
      </c>
      <c r="AD511">
        <f t="shared" si="130"/>
        <v>0.13257982583094563</v>
      </c>
      <c r="AE511">
        <f t="shared" si="131"/>
        <v>9.9300727726896243E-2</v>
      </c>
      <c r="AF511">
        <f t="shared" si="132"/>
        <v>3.2729329044139499E-2</v>
      </c>
      <c r="AG511">
        <f t="shared" si="133"/>
        <v>-4.3328929986787168E-2</v>
      </c>
      <c r="AH511">
        <f t="shared" si="134"/>
        <v>0.71485394988875761</v>
      </c>
      <c r="AI511">
        <f t="shared" si="135"/>
        <v>0.21065259662064606</v>
      </c>
      <c r="AJ511">
        <f t="shared" si="136"/>
        <v>0.35121797443014824</v>
      </c>
      <c r="AK511">
        <f t="shared" si="137"/>
        <v>9.440906268672733E-2</v>
      </c>
      <c r="AL511">
        <f t="shared" si="138"/>
        <v>9.1823410700252017E-2</v>
      </c>
      <c r="AM511">
        <f t="shared" si="139"/>
        <v>3.1614288137479241E-2</v>
      </c>
    </row>
    <row r="512" spans="1:39" x14ac:dyDescent="0.2">
      <c r="A512" s="46">
        <v>42719</v>
      </c>
      <c r="B512">
        <v>-2.7387426111783399E-3</v>
      </c>
      <c r="C512">
        <v>1.4988625756924201E-2</v>
      </c>
      <c r="D512">
        <v>-1.59541283432962E-3</v>
      </c>
      <c r="E512">
        <v>5.4691649035216701E-3</v>
      </c>
      <c r="F512">
        <v>3.4866735737388798E-3</v>
      </c>
      <c r="G512">
        <v>-1.0171440974117299E-2</v>
      </c>
      <c r="H512">
        <v>7.8266445745311906E-3</v>
      </c>
      <c r="I512">
        <v>-3.2844300883578801E-3</v>
      </c>
      <c r="J512">
        <v>4.0591189800998004E-3</v>
      </c>
      <c r="K512">
        <v>2.5640830064392801E-3</v>
      </c>
      <c r="L512">
        <v>3.5901684617509698E-3</v>
      </c>
      <c r="M512" cm="1">
        <f t="array" ref="M512">SUMPRODUCT(B512:K512,TRANSPOSE(Weight_1))</f>
        <v>-9.4835196376860317E-4</v>
      </c>
      <c r="N512" cm="1">
        <f t="array" ref="N512">SUMPRODUCT(B512:K512,TRANSPOSE(Weight_2))</f>
        <v>3.7179021156762476E-3</v>
      </c>
      <c r="O512">
        <f>SUMPRODUCT(B512:K512,Equally_Weight)</f>
        <v>2.0604284287271879E-3</v>
      </c>
      <c r="P512">
        <v>3.8832300000000001E-3</v>
      </c>
      <c r="Q512">
        <v>3.7697252326072102E-3</v>
      </c>
      <c r="R512">
        <v>-5.2219173111378503E-3</v>
      </c>
      <c r="V512" s="46">
        <v>42719</v>
      </c>
      <c r="W512">
        <f t="shared" si="123"/>
        <v>0.53704832791659696</v>
      </c>
      <c r="X512">
        <f t="shared" si="124"/>
        <v>0.45310483403924495</v>
      </c>
      <c r="Y512">
        <f t="shared" si="125"/>
        <v>0.42190790958305757</v>
      </c>
      <c r="Z512">
        <f t="shared" si="126"/>
        <v>9.0905704076266858E-2</v>
      </c>
      <c r="AA512">
        <f t="shared" si="127"/>
        <v>0.2139015827434072</v>
      </c>
      <c r="AB512">
        <f t="shared" si="128"/>
        <v>1.4520701950499513</v>
      </c>
      <c r="AC512">
        <f t="shared" si="129"/>
        <v>0.17334915788428606</v>
      </c>
      <c r="AD512">
        <f t="shared" si="130"/>
        <v>0.1288599465735194</v>
      </c>
      <c r="AE512">
        <f t="shared" si="131"/>
        <v>0.10376292017565003</v>
      </c>
      <c r="AF512">
        <f t="shared" si="132"/>
        <v>3.5377332766993064E-2</v>
      </c>
      <c r="AG512">
        <f t="shared" si="133"/>
        <v>-3.9894319682956203E-2</v>
      </c>
      <c r="AH512">
        <f t="shared" si="134"/>
        <v>0.71322766477780419</v>
      </c>
      <c r="AI512">
        <f t="shared" si="135"/>
        <v>0.21515368447097094</v>
      </c>
      <c r="AJ512">
        <f t="shared" si="136"/>
        <v>0.35400206235807108</v>
      </c>
      <c r="AK512">
        <f t="shared" si="137"/>
        <v>9.86589047912243E-2</v>
      </c>
      <c r="AL512">
        <f t="shared" si="138"/>
        <v>9.593928496112003E-2</v>
      </c>
      <c r="AM512">
        <f t="shared" si="139"/>
        <v>2.6227283627836995E-2</v>
      </c>
    </row>
    <row r="513" spans="1:39" x14ac:dyDescent="0.2">
      <c r="A513" s="46">
        <v>42720</v>
      </c>
      <c r="B513">
        <v>-7.1231501068947899E-3</v>
      </c>
      <c r="C513">
        <v>-1.23255073625924E-2</v>
      </c>
      <c r="D513">
        <v>-4.4742682762624001E-3</v>
      </c>
      <c r="E513">
        <v>1.2950824495252501E-3</v>
      </c>
      <c r="F513">
        <v>8.8784605588909608E-3</v>
      </c>
      <c r="G513">
        <v>-4.2443895778581098E-3</v>
      </c>
      <c r="H513" s="1">
        <v>-8.62393440006492E-5</v>
      </c>
      <c r="I513">
        <v>8.1242222050354994E-3</v>
      </c>
      <c r="J513">
        <v>-5.8529007766211496E-3</v>
      </c>
      <c r="K513">
        <v>-5.1149042912301801E-4</v>
      </c>
      <c r="L513">
        <v>-3.8525041276830001E-3</v>
      </c>
      <c r="M513" cm="1">
        <f t="array" ref="M513">SUMPRODUCT(B513:K513,TRANSPOSE(Weight_1))</f>
        <v>-2.2206127002938536E-3</v>
      </c>
      <c r="N513" cm="1">
        <f t="array" ref="N513">SUMPRODUCT(B513:K513,TRANSPOSE(Weight_2))</f>
        <v>-1.0827722718717934E-3</v>
      </c>
      <c r="O513">
        <f>SUMPRODUCT(B513:K513,Equally_Weight)</f>
        <v>-1.6320180659900806E-3</v>
      </c>
      <c r="P513">
        <v>-1.7505999999999999E-3</v>
      </c>
      <c r="Q513">
        <v>-1.5548838976223701E-3</v>
      </c>
      <c r="R513">
        <v>1.3109073188521901E-4</v>
      </c>
      <c r="V513" s="46">
        <v>42720</v>
      </c>
      <c r="W513">
        <f t="shared" si="123"/>
        <v>0.52609970195529532</v>
      </c>
      <c r="X513">
        <f t="shared" si="124"/>
        <v>0.43519457970867559</v>
      </c>
      <c r="Y513">
        <f t="shared" si="125"/>
        <v>0.41554591213144354</v>
      </c>
      <c r="Z513">
        <f t="shared" si="126"/>
        <v>9.2318516907702985E-2</v>
      </c>
      <c r="AA513">
        <f t="shared" si="127"/>
        <v>0.2246791600681699</v>
      </c>
      <c r="AB513">
        <f t="shared" si="128"/>
        <v>1.4416626538699049</v>
      </c>
      <c r="AC513">
        <f t="shared" si="129"/>
        <v>0.17324796902262651</v>
      </c>
      <c r="AD513">
        <f t="shared" si="130"/>
        <v>0.13803105561784723</v>
      </c>
      <c r="AE513">
        <f t="shared" si="131"/>
        <v>9.7302705322948269E-2</v>
      </c>
      <c r="AF513">
        <f t="shared" si="132"/>
        <v>3.4847747170751786E-2</v>
      </c>
      <c r="AG513">
        <f t="shared" si="133"/>
        <v>-4.3593130779389533E-2</v>
      </c>
      <c r="AH513">
        <f t="shared" si="134"/>
        <v>0.70942324966690395</v>
      </c>
      <c r="AI513">
        <f t="shared" si="135"/>
        <v>0.21383794975536285</v>
      </c>
      <c r="AJ513">
        <f t="shared" si="136"/>
        <v>0.35179230653091476</v>
      </c>
      <c r="AK513">
        <f t="shared" si="137"/>
        <v>9.6735592512496638E-2</v>
      </c>
      <c r="AL513">
        <f t="shared" si="138"/>
        <v>9.4235226614162171E-2</v>
      </c>
      <c r="AM513">
        <f t="shared" si="139"/>
        <v>2.6361812513528315E-2</v>
      </c>
    </row>
    <row r="514" spans="1:39" x14ac:dyDescent="0.2">
      <c r="A514" s="46">
        <v>42723</v>
      </c>
      <c r="B514">
        <v>3.2845661566762701E-3</v>
      </c>
      <c r="C514">
        <v>5.7690182659149098E-3</v>
      </c>
      <c r="D514">
        <v>2.1187732174609598E-2</v>
      </c>
      <c r="E514">
        <v>5.77740486769906E-3</v>
      </c>
      <c r="F514">
        <v>1.22441344523744E-2</v>
      </c>
      <c r="G514">
        <v>1.08607892323862E-2</v>
      </c>
      <c r="H514">
        <v>1.20811443724222E-3</v>
      </c>
      <c r="I514">
        <v>4.0010910833767604E-3</v>
      </c>
      <c r="J514">
        <v>3.5810367586242E-3</v>
      </c>
      <c r="K514">
        <v>1.36472128864939E-2</v>
      </c>
      <c r="L514">
        <v>3.03867403314916E-3</v>
      </c>
      <c r="M514" cm="1">
        <f t="array" ref="M514">SUMPRODUCT(B514:K514,TRANSPOSE(Weight_1))</f>
        <v>1.197574959963401E-2</v>
      </c>
      <c r="N514" cm="1">
        <f t="array" ref="N514">SUMPRODUCT(B514:K514,TRANSPOSE(Weight_2))</f>
        <v>5.4720441872460742E-3</v>
      </c>
      <c r="O514">
        <f>SUMPRODUCT(B514:K514,Equally_Weight)</f>
        <v>8.1561100315397511E-3</v>
      </c>
      <c r="P514">
        <v>1.9751199999999999E-3</v>
      </c>
      <c r="Q514">
        <v>2.1002906580007601E-3</v>
      </c>
      <c r="R514">
        <v>2.3251307886067401E-3</v>
      </c>
      <c r="V514" s="46">
        <v>42723</v>
      </c>
      <c r="W514">
        <f t="shared" si="123"/>
        <v>0.53111227738805145</v>
      </c>
      <c r="X514">
        <f t="shared" si="124"/>
        <v>0.44347424345415698</v>
      </c>
      <c r="Y514">
        <f t="shared" si="125"/>
        <v>0.44553811979854818</v>
      </c>
      <c r="Z514">
        <f t="shared" si="126"/>
        <v>9.8629283224363373E-2</v>
      </c>
      <c r="AA514">
        <f t="shared" si="127"/>
        <v>0.23967429636506554</v>
      </c>
      <c r="AB514">
        <f t="shared" si="128"/>
        <v>1.4681810373301745</v>
      </c>
      <c r="AC514">
        <f t="shared" si="129"/>
        <v>0.17466538683246791</v>
      </c>
      <c r="AD514">
        <f t="shared" si="130"/>
        <v>0.14258442152708573</v>
      </c>
      <c r="AE514">
        <f t="shared" si="131"/>
        <v>0.1012321866460475</v>
      </c>
      <c r="AF514">
        <f t="shared" si="132"/>
        <v>4.89705346814997E-2</v>
      </c>
      <c r="AG514">
        <f t="shared" si="133"/>
        <v>-4.0686922060763409E-2</v>
      </c>
      <c r="AH514">
        <f t="shared" si="134"/>
        <v>0.72989487446470735</v>
      </c>
      <c r="AI514">
        <f t="shared" si="135"/>
        <v>0.22048012465258027</v>
      </c>
      <c r="AJ514">
        <f t="shared" si="136"/>
        <v>0.36281767332276971</v>
      </c>
      <c r="AK514">
        <f t="shared" si="137"/>
        <v>9.89017769159799E-2</v>
      </c>
      <c r="AL514">
        <f t="shared" si="138"/>
        <v>9.6533438638275237E-2</v>
      </c>
      <c r="AM514">
        <f t="shared" si="139"/>
        <v>2.8748237964053791E-2</v>
      </c>
    </row>
    <row r="515" spans="1:39" x14ac:dyDescent="0.2">
      <c r="A515" s="46">
        <v>42724</v>
      </c>
      <c r="B515">
        <v>3.3230919471154401E-3</v>
      </c>
      <c r="C515">
        <v>1.2875934743291099E-2</v>
      </c>
      <c r="D515">
        <v>-1.25738275086517E-3</v>
      </c>
      <c r="E515">
        <v>2.6578024905285999E-3</v>
      </c>
      <c r="F515">
        <v>3.9689462628160702E-3</v>
      </c>
      <c r="G515">
        <v>6.8145831633485898E-3</v>
      </c>
      <c r="H515">
        <v>-3.1028941389509199E-3</v>
      </c>
      <c r="I515">
        <v>2.75031620869881E-3</v>
      </c>
      <c r="J515">
        <v>6.1082217693033602E-3</v>
      </c>
      <c r="K515">
        <v>-5.0486944379880497E-3</v>
      </c>
      <c r="L515">
        <v>3.02946846598728E-3</v>
      </c>
      <c r="M515" cm="1">
        <f t="array" ref="M515">SUMPRODUCT(B515:K515,TRANSPOSE(Weight_1))</f>
        <v>5.1813216377393431E-3</v>
      </c>
      <c r="N515" cm="1">
        <f t="array" ref="N515">SUMPRODUCT(B515:K515,TRANSPOSE(Weight_2))</f>
        <v>2.4407025895888997E-3</v>
      </c>
      <c r="O515">
        <f>SUMPRODUCT(B515:K515,Equally_Weight)</f>
        <v>2.9089925257297835E-3</v>
      </c>
      <c r="P515">
        <v>3.63751E-3</v>
      </c>
      <c r="Q515">
        <v>3.7773663283639999E-3</v>
      </c>
      <c r="R515">
        <v>1.4839494661194001E-3</v>
      </c>
      <c r="V515" s="46">
        <v>42724</v>
      </c>
      <c r="W515">
        <f t="shared" si="123"/>
        <v>0.53620030426716925</v>
      </c>
      <c r="X515">
        <f t="shared" si="124"/>
        <v>0.46206032361649441</v>
      </c>
      <c r="Y515">
        <f t="shared" si="125"/>
        <v>0.44372052510099547</v>
      </c>
      <c r="Z515">
        <f t="shared" si="126"/>
        <v>0.10154922286948476</v>
      </c>
      <c r="AA515">
        <f t="shared" si="127"/>
        <v>0.24459449703073277</v>
      </c>
      <c r="AB515">
        <f t="shared" si="128"/>
        <v>1.4850006622712608</v>
      </c>
      <c r="AC515">
        <f t="shared" si="129"/>
        <v>0.17102052448843685</v>
      </c>
      <c r="AD515">
        <f t="shared" si="130"/>
        <v>0.14572688998141836</v>
      </c>
      <c r="AE515">
        <f t="shared" si="131"/>
        <v>0.10795875706157654</v>
      </c>
      <c r="AF515">
        <f t="shared" si="132"/>
        <v>4.3674602977439747E-2</v>
      </c>
      <c r="AG515">
        <f t="shared" si="133"/>
        <v>-3.7780713342137284E-2</v>
      </c>
      <c r="AH515">
        <f t="shared" si="134"/>
        <v>0.73885801620878588</v>
      </c>
      <c r="AI515">
        <f t="shared" si="135"/>
        <v>0.22345895365336177</v>
      </c>
      <c r="AJ515">
        <f t="shared" si="136"/>
        <v>0.36678209974839793</v>
      </c>
      <c r="AK515">
        <f t="shared" si="137"/>
        <v>0.10289904311852949</v>
      </c>
      <c r="AL515">
        <f t="shared" si="138"/>
        <v>0.10067544712731258</v>
      </c>
      <c r="AM515">
        <f t="shared" si="139"/>
        <v>3.0274848362551898E-2</v>
      </c>
    </row>
    <row r="516" spans="1:39" x14ac:dyDescent="0.2">
      <c r="A516" s="46">
        <v>42725</v>
      </c>
      <c r="B516">
        <v>-3.6800784532350301E-3</v>
      </c>
      <c r="C516">
        <v>2.5424306914474302E-3</v>
      </c>
      <c r="D516">
        <v>0</v>
      </c>
      <c r="E516">
        <v>9.4057352460841204E-4</v>
      </c>
      <c r="F516">
        <v>-2.8238891341194599E-3</v>
      </c>
      <c r="G516">
        <v>-8.03914759393786E-4</v>
      </c>
      <c r="H516">
        <v>-3.0262146393756901E-3</v>
      </c>
      <c r="I516">
        <v>-1.2314430840746301E-3</v>
      </c>
      <c r="J516">
        <v>-2.46455674804713E-3</v>
      </c>
      <c r="K516">
        <v>-7.2733925608673396E-3</v>
      </c>
      <c r="L516">
        <v>-2.7457440966501801E-3</v>
      </c>
      <c r="M516" cm="1">
        <f t="array" ref="M516">SUMPRODUCT(B516:K516,TRANSPOSE(Weight_1))</f>
        <v>-4.6243973269687055E-4</v>
      </c>
      <c r="N516" cm="1">
        <f t="array" ref="N516">SUMPRODUCT(B516:K516,TRANSPOSE(Weight_2))</f>
        <v>-3.001722954058309E-3</v>
      </c>
      <c r="O516">
        <f>SUMPRODUCT(B516:K516,Equally_Weight)</f>
        <v>-1.7820485163057222E-3</v>
      </c>
      <c r="P516">
        <v>-2.4574000000000002E-3</v>
      </c>
      <c r="Q516">
        <v>-2.5643314290798502E-3</v>
      </c>
      <c r="R516">
        <v>-7.6074553062010998E-4</v>
      </c>
      <c r="V516" s="46">
        <v>42725</v>
      </c>
      <c r="W516">
        <f t="shared" si="123"/>
        <v>0.53054696662758261</v>
      </c>
      <c r="X516">
        <f t="shared" si="124"/>
        <v>0.46577751065600448</v>
      </c>
      <c r="Y516">
        <f t="shared" si="125"/>
        <v>0.44372052510099547</v>
      </c>
      <c r="Z516">
        <f t="shared" si="126"/>
        <v>0.10258531090456868</v>
      </c>
      <c r="AA516">
        <f t="shared" si="127"/>
        <v>0.24107990015418279</v>
      </c>
      <c r="AB516">
        <f t="shared" si="128"/>
        <v>1.4830029335617576</v>
      </c>
      <c r="AC516">
        <f t="shared" si="129"/>
        <v>0.1674767650342206</v>
      </c>
      <c r="AD516">
        <f t="shared" si="130"/>
        <v>0.1443159925265125</v>
      </c>
      <c r="AE516">
        <f t="shared" si="131"/>
        <v>0.10522812983030261</v>
      </c>
      <c r="AF516">
        <f t="shared" si="132"/>
        <v>3.6083547884177447E-2</v>
      </c>
      <c r="AG516">
        <f t="shared" si="133"/>
        <v>-4.0422721268161044E-2</v>
      </c>
      <c r="AH516">
        <f t="shared" si="134"/>
        <v>0.73805389917257247</v>
      </c>
      <c r="AI516">
        <f t="shared" si="135"/>
        <v>0.21978646882883224</v>
      </c>
      <c r="AJ516">
        <f t="shared" si="136"/>
        <v>0.36434642773542802</v>
      </c>
      <c r="AK516">
        <f t="shared" si="137"/>
        <v>0.10018877900997003</v>
      </c>
      <c r="AL516">
        <f t="shared" si="138"/>
        <v>9.7852950485027401E-2</v>
      </c>
      <c r="AM516">
        <f t="shared" si="139"/>
        <v>2.9491071376349876E-2</v>
      </c>
    </row>
    <row r="517" spans="1:39" x14ac:dyDescent="0.2">
      <c r="A517" s="46">
        <v>42726</v>
      </c>
      <c r="B517">
        <v>-3.10270806867163E-3</v>
      </c>
      <c r="C517">
        <v>1.61384340991532E-3</v>
      </c>
      <c r="D517">
        <v>1.57586832681966E-4</v>
      </c>
      <c r="E517">
        <v>-6.5779653746891303E-3</v>
      </c>
      <c r="F517">
        <v>1.2837545019484401E-2</v>
      </c>
      <c r="G517">
        <v>-5.5280935185984996E-3</v>
      </c>
      <c r="H517">
        <v>1.1274133992236199E-3</v>
      </c>
      <c r="I517">
        <v>4.3154130868656698E-3</v>
      </c>
      <c r="J517">
        <v>4.8208395616677798E-4</v>
      </c>
      <c r="K517">
        <v>1.19268853781351E-3</v>
      </c>
      <c r="L517">
        <v>-2.47797356828205E-3</v>
      </c>
      <c r="M517" cm="1">
        <f t="array" ref="M517">SUMPRODUCT(B517:K517,TRANSPOSE(Weight_1))</f>
        <v>2.4014977673765536E-4</v>
      </c>
      <c r="N517" cm="1">
        <f t="array" ref="N517">SUMPRODUCT(B517:K517,TRANSPOSE(Weight_2))</f>
        <v>2.5260863717115486E-3</v>
      </c>
      <c r="O517">
        <f>SUMPRODUCT(B517:K517,Equally_Weight)</f>
        <v>6.517807280192004E-4</v>
      </c>
      <c r="P517">
        <v>-1.8630000000000001E-3</v>
      </c>
      <c r="Q517">
        <v>-2.3241309601157402E-3</v>
      </c>
      <c r="R517">
        <v>-1.28402524870885E-3</v>
      </c>
      <c r="V517" s="46">
        <v>42726</v>
      </c>
      <c r="W517">
        <f t="shared" ref="W517:W580" si="140">(W516+1)*(1+B517) - 1</f>
        <v>0.52579812620474642</v>
      </c>
      <c r="X517">
        <f t="shared" ref="X517:X580" si="141">(X516+1)*(1+C517) - 1</f>
        <v>0.46814304603197887</v>
      </c>
      <c r="Y517">
        <f t="shared" ref="Y517:Y580" si="142">(Y516+1)*(1+D517) - 1</f>
        <v>0.44394803644582415</v>
      </c>
      <c r="Z517">
        <f t="shared" ref="Z517:Z580" si="143">(Z516+1)*(1+E517) - 1</f>
        <v>9.5332542906797491E-2</v>
      </c>
      <c r="AA517">
        <f t="shared" ref="AA517:AA580" si="144">(AA516+1)*(1+F517) - 1</f>
        <v>0.25701231924518941</v>
      </c>
      <c r="AB517">
        <f t="shared" ref="AB517:AB580" si="145">(AB516+1)*(1+G517) - 1</f>
        <v>1.4692766611380739</v>
      </c>
      <c r="AC517">
        <f t="shared" ref="AC517:AC580" si="146">(AC516+1)*(1+H517) - 1</f>
        <v>0.16879299398240244</v>
      </c>
      <c r="AD517">
        <f t="shared" ref="AD517:AD580" si="147">(AD516+1)*(1+I517) - 1</f>
        <v>0.14925418873617113</v>
      </c>
      <c r="AE517">
        <f t="shared" ref="AE517:AE580" si="148">(AE516+1)*(1+J517) - 1</f>
        <v>0.10576094257959801</v>
      </c>
      <c r="AF517">
        <f t="shared" ref="AF517:AF580" si="149">(AF516+1)*(1+K517) - 1</f>
        <v>3.7319272855956154E-2</v>
      </c>
      <c r="AG517">
        <f t="shared" ref="AG517:AG580" si="150">(AG516+1)*(1+L517) - 1</f>
        <v>-4.2800528401582549E-2</v>
      </c>
      <c r="AH517">
        <f t="shared" ref="AH517:AH580" si="151">(AH516+1)*(1+M517) - 1</f>
        <v>0.73847129242841691</v>
      </c>
      <c r="AI517">
        <f t="shared" ref="AI517:AI580" si="152">(AI516+1)*(1+N517) - 1</f>
        <v>0.2228677548041389</v>
      </c>
      <c r="AJ517">
        <f t="shared" ref="AJ517:AJ580" si="153">(AJ516+1)*(1+O517) - 1</f>
        <v>0.36523568244336801</v>
      </c>
      <c r="AK517">
        <f t="shared" ref="AK517:AK580" si="154">(AK516+1)*(1+P517) - 1</f>
        <v>9.8139127314674557E-2</v>
      </c>
      <c r="AL517">
        <f t="shared" ref="AL517:AL580" si="155">(AL516+1)*(1+Q517) - 1</f>
        <v>9.5301396453150833E-2</v>
      </c>
      <c r="AM517">
        <f t="shared" ref="AM517:AM580" si="156">(AM516+1)*(1+R517) - 1</f>
        <v>2.8169178847382348E-2</v>
      </c>
    </row>
    <row r="518" spans="1:39" x14ac:dyDescent="0.2">
      <c r="A518" s="46">
        <v>42727</v>
      </c>
      <c r="B518">
        <v>-2.3219110016533501E-3</v>
      </c>
      <c r="C518">
        <v>1.84140659805942E-3</v>
      </c>
      <c r="D518">
        <v>-4.8782758299247197E-3</v>
      </c>
      <c r="E518">
        <v>1.9777905023106099E-3</v>
      </c>
      <c r="F518">
        <v>5.5914749930385799E-4</v>
      </c>
      <c r="G518">
        <v>-7.5031967514395097E-3</v>
      </c>
      <c r="H518">
        <v>4.5046486346849096E-3</v>
      </c>
      <c r="I518">
        <v>-2.5111517486699998E-3</v>
      </c>
      <c r="J518">
        <v>-4.2762841673082896E-3</v>
      </c>
      <c r="K518">
        <v>1.4465560716539301E-2</v>
      </c>
      <c r="L518">
        <v>5.5202870549275697E-4</v>
      </c>
      <c r="M518" cm="1">
        <f t="array" ref="M518">SUMPRODUCT(B518:K518,TRANSPOSE(Weight_1))</f>
        <v>-3.2571329808224591E-3</v>
      </c>
      <c r="N518" cm="1">
        <f t="array" ref="N518">SUMPRODUCT(B518:K518,TRANSPOSE(Weight_2))</f>
        <v>2.4944548987876228E-4</v>
      </c>
      <c r="O518">
        <f>SUMPRODUCT(B518:K518,Equally_Weight)</f>
        <v>1.8577344519022277E-4</v>
      </c>
      <c r="P518">
        <v>1.25172E-3</v>
      </c>
      <c r="Q518">
        <v>1.46794455331988E-3</v>
      </c>
      <c r="R518">
        <v>7.5092585744940201E-4</v>
      </c>
      <c r="V518" s="46">
        <v>42727</v>
      </c>
      <c r="W518">
        <f t="shared" si="140"/>
        <v>0.52225535874920959</v>
      </c>
      <c r="X518">
        <f t="shared" si="141"/>
        <v>0.47084649432383729</v>
      </c>
      <c r="Y518">
        <f t="shared" si="142"/>
        <v>0.43690405963996315</v>
      </c>
      <c r="Z518">
        <f t="shared" si="143"/>
        <v>9.7498881207030319E-2</v>
      </c>
      <c r="AA518">
        <f t="shared" si="144"/>
        <v>0.25771517454008941</v>
      </c>
      <c r="AB518">
        <f t="shared" si="145"/>
        <v>1.4507491925158171</v>
      </c>
      <c r="AC518">
        <f t="shared" si="146"/>
        <v>0.17405799574697456</v>
      </c>
      <c r="AD518">
        <f t="shared" si="147"/>
        <v>0.14636823707045998</v>
      </c>
      <c r="AE518">
        <f t="shared" si="148"/>
        <v>0.10103239456801694</v>
      </c>
      <c r="AF518">
        <f t="shared" si="149"/>
        <v>5.2324677779890472E-2</v>
      </c>
      <c r="AG518">
        <f t="shared" si="150"/>
        <v>-4.2272126816377709E-2</v>
      </c>
      <c r="AH518">
        <f t="shared" si="151"/>
        <v>0.7328088602456353</v>
      </c>
      <c r="AI518">
        <f t="shared" si="152"/>
        <v>0.22317279365029297</v>
      </c>
      <c r="AJ518">
        <f t="shared" si="153"/>
        <v>0.36548930697959214</v>
      </c>
      <c r="AK518">
        <f t="shared" si="154"/>
        <v>9.951369002311683E-2</v>
      </c>
      <c r="AL518">
        <f t="shared" si="155"/>
        <v>9.6909238172318002E-2</v>
      </c>
      <c r="AM518">
        <f t="shared" si="156"/>
        <v>2.8941257669611309E-2</v>
      </c>
    </row>
    <row r="519" spans="1:39" x14ac:dyDescent="0.2">
      <c r="A519" s="46">
        <v>42730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cm="1">
        <f t="array" ref="M519">SUMPRODUCT(B519:K519,TRANSPOSE(Weight_1))</f>
        <v>0</v>
      </c>
      <c r="N519" cm="1">
        <f t="array" ref="N519">SUMPRODUCT(B519:K519,TRANSPOSE(Weight_2))</f>
        <v>0</v>
      </c>
      <c r="O519">
        <f>SUMPRODUCT(B519:K519,Equally_Weight)</f>
        <v>0</v>
      </c>
      <c r="P519">
        <v>0</v>
      </c>
      <c r="Q519">
        <v>0</v>
      </c>
      <c r="R519">
        <v>-3.8086575903140103E-4</v>
      </c>
      <c r="V519" s="46">
        <v>42730</v>
      </c>
      <c r="W519">
        <f t="shared" si="140"/>
        <v>0.52225535874920959</v>
      </c>
      <c r="X519">
        <f t="shared" si="141"/>
        <v>0.47084649432383729</v>
      </c>
      <c r="Y519">
        <f t="shared" si="142"/>
        <v>0.43690405963996315</v>
      </c>
      <c r="Z519">
        <f t="shared" si="143"/>
        <v>9.7498881207030319E-2</v>
      </c>
      <c r="AA519">
        <f t="shared" si="144"/>
        <v>0.25771517454008941</v>
      </c>
      <c r="AB519">
        <f t="shared" si="145"/>
        <v>1.4507491925158171</v>
      </c>
      <c r="AC519">
        <f t="shared" si="146"/>
        <v>0.17405799574697456</v>
      </c>
      <c r="AD519">
        <f t="shared" si="147"/>
        <v>0.14636823707045998</v>
      </c>
      <c r="AE519">
        <f t="shared" si="148"/>
        <v>0.10103239456801694</v>
      </c>
      <c r="AF519">
        <f t="shared" si="149"/>
        <v>5.2324677779890472E-2</v>
      </c>
      <c r="AG519">
        <f t="shared" si="150"/>
        <v>-4.2272126816377709E-2</v>
      </c>
      <c r="AH519">
        <f t="shared" si="151"/>
        <v>0.7328088602456353</v>
      </c>
      <c r="AI519">
        <f t="shared" si="152"/>
        <v>0.22317279365029297</v>
      </c>
      <c r="AJ519">
        <f t="shared" si="153"/>
        <v>0.36548930697959214</v>
      </c>
      <c r="AK519">
        <f t="shared" si="154"/>
        <v>9.951369002311683E-2</v>
      </c>
      <c r="AL519">
        <f t="shared" si="155"/>
        <v>9.6909238172318002E-2</v>
      </c>
      <c r="AM519">
        <f t="shared" si="156"/>
        <v>2.8549369176510186E-2</v>
      </c>
    </row>
    <row r="520" spans="1:39" x14ac:dyDescent="0.2">
      <c r="A520" s="46">
        <v>42731</v>
      </c>
      <c r="B520">
        <v>2.6367973693983602E-3</v>
      </c>
      <c r="C520">
        <v>9.18863187943763E-4</v>
      </c>
      <c r="D520">
        <v>6.3243688353886696E-4</v>
      </c>
      <c r="E520">
        <v>6.3509909220298404E-3</v>
      </c>
      <c r="F520">
        <v>-7.4522659270104198E-4</v>
      </c>
      <c r="G520">
        <v>1.4212646993658E-2</v>
      </c>
      <c r="H520">
        <v>-4.3122928979044602E-4</v>
      </c>
      <c r="I520">
        <v>9.5112033821465004E-4</v>
      </c>
      <c r="J520">
        <v>-2.2381463802557599E-3</v>
      </c>
      <c r="K520">
        <v>-4.6971963436133104E-3</v>
      </c>
      <c r="L520">
        <v>-2.48275862068969E-3</v>
      </c>
      <c r="M520" cm="1">
        <f t="array" ref="M520">SUMPRODUCT(B520:K520,TRANSPOSE(Weight_1))</f>
        <v>6.0584521079207095E-3</v>
      </c>
      <c r="N520" cm="1">
        <f t="array" ref="N520">SUMPRODUCT(B520:K520,TRANSPOSE(Weight_2))</f>
        <v>-6.2760895543279667E-4</v>
      </c>
      <c r="O520">
        <f>SUMPRODUCT(B520:K520,Equally_Weight)</f>
        <v>1.7591057088422919E-3</v>
      </c>
      <c r="P520">
        <v>2.24837E-3</v>
      </c>
      <c r="Q520">
        <v>2.3102793573812602E-3</v>
      </c>
      <c r="R520">
        <v>1.18283972521715E-3</v>
      </c>
      <c r="V520" s="46">
        <v>42731</v>
      </c>
      <c r="W520">
        <f t="shared" si="140"/>
        <v>0.52626923767471201</v>
      </c>
      <c r="X520">
        <f t="shared" si="141"/>
        <v>0.47219800102258769</v>
      </c>
      <c r="Y520">
        <f t="shared" si="142"/>
        <v>0.43781281076538625</v>
      </c>
      <c r="Z520">
        <f t="shared" si="143"/>
        <v>0.10446908663851406</v>
      </c>
      <c r="AA520">
        <f t="shared" si="144"/>
        <v>0.25677789174597843</v>
      </c>
      <c r="AB520">
        <f t="shared" si="145"/>
        <v>1.4855808256590373</v>
      </c>
      <c r="AC520">
        <f t="shared" si="146"/>
        <v>0.17355170755129579</v>
      </c>
      <c r="AD520">
        <f t="shared" si="147"/>
        <v>0.14745857121582095</v>
      </c>
      <c r="AE520">
        <f t="shared" si="148"/>
        <v>9.8568122899570287E-2</v>
      </c>
      <c r="AF520">
        <f t="shared" si="149"/>
        <v>4.7381702151128691E-2</v>
      </c>
      <c r="AG520">
        <f t="shared" si="150"/>
        <v>-4.4649933949799103E-2</v>
      </c>
      <c r="AH520">
        <f t="shared" si="151"/>
        <v>0.74330699973761427</v>
      </c>
      <c r="AI520">
        <f t="shared" si="152"/>
        <v>0.2224051194509562</v>
      </c>
      <c r="AJ520">
        <f t="shared" si="153"/>
        <v>0.36789134701486281</v>
      </c>
      <c r="AK520">
        <f t="shared" si="154"/>
        <v>0.10198580361835408</v>
      </c>
      <c r="AL520">
        <f t="shared" si="155"/>
        <v>9.9443404942188396E-2</v>
      </c>
      <c r="AM520">
        <f t="shared" si="156"/>
        <v>2.976597822971927E-2</v>
      </c>
    </row>
    <row r="521" spans="1:39" x14ac:dyDescent="0.2">
      <c r="A521" s="46">
        <v>42732</v>
      </c>
      <c r="B521">
        <v>-6.6178378378786099E-3</v>
      </c>
      <c r="C521">
        <v>-7.2304263794123998E-3</v>
      </c>
      <c r="D521">
        <v>-4.5826230416572402E-3</v>
      </c>
      <c r="E521">
        <v>-4.2639503937148496E-3</v>
      </c>
      <c r="F521">
        <v>-3.7285719287379802E-3</v>
      </c>
      <c r="G521">
        <v>9.4630599643097304E-4</v>
      </c>
      <c r="H521">
        <v>-6.9882103985232603E-3</v>
      </c>
      <c r="I521">
        <v>-4.6947865187796298E-3</v>
      </c>
      <c r="J521">
        <v>-7.2749134310000603E-3</v>
      </c>
      <c r="K521">
        <v>-1.2135290800505001E-2</v>
      </c>
      <c r="L521">
        <v>-8.5730088495573602E-3</v>
      </c>
      <c r="M521" cm="1">
        <f t="array" ref="M521">SUMPRODUCT(B521:K521,TRANSPOSE(Weight_1))</f>
        <v>-2.6300336236571046E-3</v>
      </c>
      <c r="N521" cm="1">
        <f t="array" ref="N521">SUMPRODUCT(B521:K521,TRANSPOSE(Weight_2))</f>
        <v>-6.5206965010231946E-3</v>
      </c>
      <c r="O521">
        <f>SUMPRODUCT(B521:K521,Equally_Weight)</f>
        <v>-5.6570304733778061E-3</v>
      </c>
      <c r="P521">
        <v>-8.3564999999999993E-3</v>
      </c>
      <c r="Q521">
        <v>-8.5361992888472998E-3</v>
      </c>
      <c r="R521">
        <v>-5.7254509928658104E-3</v>
      </c>
      <c r="V521" s="46">
        <v>42732</v>
      </c>
      <c r="W521">
        <f t="shared" si="140"/>
        <v>0.51616863536283808</v>
      </c>
      <c r="X521">
        <f t="shared" si="141"/>
        <v>0.46155338176027572</v>
      </c>
      <c r="Y521">
        <f t="shared" si="142"/>
        <v>0.43122385664918284</v>
      </c>
      <c r="Z521">
        <f t="shared" si="143"/>
        <v>9.9759685241695983E-2</v>
      </c>
      <c r="AA521">
        <f t="shared" si="144"/>
        <v>0.25209190497815581</v>
      </c>
      <c r="AB521">
        <f t="shared" si="145"/>
        <v>1.4879329456989723</v>
      </c>
      <c r="AC521">
        <f t="shared" si="146"/>
        <v>0.16535068130538111</v>
      </c>
      <c r="AD521">
        <f t="shared" si="147"/>
        <v>0.14207149818481879</v>
      </c>
      <c r="AE521">
        <f t="shared" si="148"/>
        <v>9.057613490741967E-2</v>
      </c>
      <c r="AF521">
        <f t="shared" si="149"/>
        <v>3.467142061639672E-2</v>
      </c>
      <c r="AG521">
        <f t="shared" si="150"/>
        <v>-5.2840158520472635E-2</v>
      </c>
      <c r="AH521">
        <f t="shared" si="151"/>
        <v>0.7387220437119475</v>
      </c>
      <c r="AI521">
        <f t="shared" si="152"/>
        <v>0.21443418666571956</v>
      </c>
      <c r="AJ521">
        <f t="shared" si="153"/>
        <v>0.36015314398052989</v>
      </c>
      <c r="AK521">
        <f t="shared" si="154"/>
        <v>9.2777059250417349E-2</v>
      </c>
      <c r="AL521">
        <f t="shared" si="155"/>
        <v>9.0058336930793015E-2</v>
      </c>
      <c r="AM521">
        <f t="shared" si="156"/>
        <v>2.3870103587244396E-2</v>
      </c>
    </row>
    <row r="522" spans="1:39" x14ac:dyDescent="0.2">
      <c r="A522" s="46">
        <v>42733</v>
      </c>
      <c r="B522">
        <v>-2.1005039039756401E-3</v>
      </c>
      <c r="C522">
        <v>-7.05208335503015E-3</v>
      </c>
      <c r="D522">
        <v>-1.4288565594922E-3</v>
      </c>
      <c r="E522">
        <v>-2.5706917817136499E-4</v>
      </c>
      <c r="F522">
        <v>5.61395990594038E-3</v>
      </c>
      <c r="G522">
        <v>-9.0399031569941002E-3</v>
      </c>
      <c r="H522">
        <v>3.38818948866714E-3</v>
      </c>
      <c r="I522">
        <v>1.8530285260025499E-3</v>
      </c>
      <c r="J522">
        <v>-4.2747905236164502E-3</v>
      </c>
      <c r="K522">
        <v>4.9476832349537496E-3</v>
      </c>
      <c r="L522">
        <v>2.7894002789396999E-4</v>
      </c>
      <c r="M522" cm="1">
        <f t="array" ref="M522">SUMPRODUCT(B522:K522,TRANSPOSE(Weight_1))</f>
        <v>-3.5568523808210102E-3</v>
      </c>
      <c r="N522" cm="1">
        <f t="array" ref="N522">SUMPRODUCT(B522:K522,TRANSPOSE(Weight_2))</f>
        <v>5.1870513915210136E-4</v>
      </c>
      <c r="O522">
        <f>SUMPRODUCT(B522:K522,Equally_Weight)</f>
        <v>-8.3503455217160902E-4</v>
      </c>
      <c r="P522">
        <v>-2.9329999999999997E-4</v>
      </c>
      <c r="Q522">
        <v>-1.60388345296191E-4</v>
      </c>
      <c r="R522">
        <v>1.4167542616883E-3</v>
      </c>
      <c r="V522" s="46">
        <v>42733</v>
      </c>
      <c r="W522">
        <f t="shared" si="140"/>
        <v>0.51298391722517311</v>
      </c>
      <c r="X522">
        <f t="shared" si="141"/>
        <v>0.45124638548427609</v>
      </c>
      <c r="Y522">
        <f t="shared" si="142"/>
        <v>0.42917884305350795</v>
      </c>
      <c r="Z522">
        <f t="shared" si="143"/>
        <v>9.9476970923224828E-2</v>
      </c>
      <c r="AA522">
        <f t="shared" si="144"/>
        <v>0.25912109873125577</v>
      </c>
      <c r="AB522">
        <f t="shared" si="145"/>
        <v>1.4654422728087586</v>
      </c>
      <c r="AC522">
        <f t="shared" si="146"/>
        <v>0.16929911023439104</v>
      </c>
      <c r="AD522">
        <f t="shared" si="147"/>
        <v>0.14418778924968967</v>
      </c>
      <c r="AE522">
        <f t="shared" si="148"/>
        <v>8.5914150380635101E-2</v>
      </c>
      <c r="AF522">
        <f t="shared" si="149"/>
        <v>3.9790647057866169E-2</v>
      </c>
      <c r="AG522">
        <f t="shared" si="150"/>
        <v>-5.2575957727870271E-2</v>
      </c>
      <c r="AH522">
        <f t="shared" si="151"/>
        <v>0.73253766607118465</v>
      </c>
      <c r="AI522">
        <f t="shared" si="152"/>
        <v>0.21506411991950514</v>
      </c>
      <c r="AJ522">
        <f t="shared" si="153"/>
        <v>0.35901736910906124</v>
      </c>
      <c r="AK522">
        <f t="shared" si="154"/>
        <v>9.2456547738939188E-2</v>
      </c>
      <c r="AL522">
        <f t="shared" si="155"/>
        <v>8.9883504277856296E-2</v>
      </c>
      <c r="AM522">
        <f t="shared" si="156"/>
        <v>2.5320675919916935E-2</v>
      </c>
    </row>
    <row r="523" spans="1:39" x14ac:dyDescent="0.2">
      <c r="A523" s="46">
        <v>42734</v>
      </c>
      <c r="B523">
        <v>-1.2990724158467E-2</v>
      </c>
      <c r="C523">
        <v>4.6570646548051899E-3</v>
      </c>
      <c r="D523">
        <v>-1.20827408978395E-2</v>
      </c>
      <c r="E523">
        <v>-7.7957675091285799E-3</v>
      </c>
      <c r="F523">
        <v>-6.6988717368276999E-3</v>
      </c>
      <c r="G523">
        <v>-1.99699781864035E-2</v>
      </c>
      <c r="H523">
        <v>-2.42438875978845E-3</v>
      </c>
      <c r="I523">
        <v>8.9666829968781904E-4</v>
      </c>
      <c r="J523">
        <v>-4.2936107272883902E-4</v>
      </c>
      <c r="K523">
        <v>-7.8097348049693798E-3</v>
      </c>
      <c r="L523">
        <v>-4.7406581148913196E-3</v>
      </c>
      <c r="M523" cm="1">
        <f t="array" ref="M523">SUMPRODUCT(B523:K523,TRANSPOSE(Weight_1))</f>
        <v>-1.1321999374763411E-2</v>
      </c>
      <c r="N523" cm="1">
        <f t="array" ref="N523">SUMPRODUCT(B523:K523,TRANSPOSE(Weight_2))</f>
        <v>-4.7614539720405875E-3</v>
      </c>
      <c r="O523">
        <f>SUMPRODUCT(B523:K523,Equally_Weight)</f>
        <v>-6.4647834171659944E-3</v>
      </c>
      <c r="P523">
        <v>-4.6370999999999999E-3</v>
      </c>
      <c r="Q523">
        <v>-4.4658534322348196E-3</v>
      </c>
      <c r="R523">
        <v>-9.9260679079959903E-4</v>
      </c>
      <c r="V523" s="46">
        <v>42734</v>
      </c>
      <c r="W523">
        <f t="shared" si="140"/>
        <v>0.49332916050030406</v>
      </c>
      <c r="X523">
        <f t="shared" si="141"/>
        <v>0.45800493373152862</v>
      </c>
      <c r="Y523">
        <f t="shared" si="142"/>
        <v>0.41191044539621857</v>
      </c>
      <c r="Z523">
        <f t="shared" si="143"/>
        <v>9.0905704076266414E-2</v>
      </c>
      <c r="AA523">
        <f t="shared" si="144"/>
        <v>0.25068640798972153</v>
      </c>
      <c r="AB523">
        <f t="shared" si="145"/>
        <v>1.4162074444009307</v>
      </c>
      <c r="AC523">
        <f t="shared" si="146"/>
        <v>0.16646427461470803</v>
      </c>
      <c r="AD523">
        <f t="shared" si="147"/>
        <v>0.1452137461691998</v>
      </c>
      <c r="AE523">
        <f t="shared" si="148"/>
        <v>8.5447901116136205E-2</v>
      </c>
      <c r="AF523">
        <f t="shared" si="149"/>
        <v>3.1670157851656722E-2</v>
      </c>
      <c r="AG523">
        <f t="shared" si="150"/>
        <v>-5.7067371202110806E-2</v>
      </c>
      <c r="AH523">
        <f t="shared" si="151"/>
        <v>0.71292187569917265</v>
      </c>
      <c r="AI523">
        <f t="shared" si="152"/>
        <v>0.20927864803943041</v>
      </c>
      <c r="AJ523">
        <f t="shared" si="153"/>
        <v>0.35023161615760445</v>
      </c>
      <c r="AK523">
        <f t="shared" si="154"/>
        <v>8.7390717481419022E-2</v>
      </c>
      <c r="AL523">
        <f t="shared" si="155"/>
        <v>8.5016244289541021E-2</v>
      </c>
      <c r="AM523">
        <f t="shared" si="156"/>
        <v>2.4302935654251678E-2</v>
      </c>
    </row>
    <row r="524" spans="1:39" x14ac:dyDescent="0.2">
      <c r="A524" s="46">
        <v>42737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cm="1">
        <f t="array" ref="M524">SUMPRODUCT(B524:K524,TRANSPOSE(Weight_1))</f>
        <v>0</v>
      </c>
      <c r="N524" cm="1">
        <f t="array" ref="N524">SUMPRODUCT(B524:K524,TRANSPOSE(Weight_2))</f>
        <v>0</v>
      </c>
      <c r="O524">
        <f>SUMPRODUCT(B524:K524,Equally_Weight)</f>
        <v>0</v>
      </c>
      <c r="P524">
        <v>0</v>
      </c>
      <c r="Q524">
        <v>0</v>
      </c>
      <c r="R524">
        <v>1.0678270006052499E-3</v>
      </c>
      <c r="V524" s="46">
        <v>42737</v>
      </c>
      <c r="W524">
        <f t="shared" si="140"/>
        <v>0.49332916050030406</v>
      </c>
      <c r="X524">
        <f t="shared" si="141"/>
        <v>0.45800493373152862</v>
      </c>
      <c r="Y524">
        <f t="shared" si="142"/>
        <v>0.41191044539621857</v>
      </c>
      <c r="Z524">
        <f t="shared" si="143"/>
        <v>9.0905704076266414E-2</v>
      </c>
      <c r="AA524">
        <f t="shared" si="144"/>
        <v>0.25068640798972153</v>
      </c>
      <c r="AB524">
        <f t="shared" si="145"/>
        <v>1.4162074444009307</v>
      </c>
      <c r="AC524">
        <f t="shared" si="146"/>
        <v>0.16646427461470803</v>
      </c>
      <c r="AD524">
        <f t="shared" si="147"/>
        <v>0.1452137461691998</v>
      </c>
      <c r="AE524">
        <f t="shared" si="148"/>
        <v>8.5447901116136205E-2</v>
      </c>
      <c r="AF524">
        <f t="shared" si="149"/>
        <v>3.1670157851656722E-2</v>
      </c>
      <c r="AG524">
        <f t="shared" si="150"/>
        <v>-5.7067371202110806E-2</v>
      </c>
      <c r="AH524">
        <f t="shared" si="151"/>
        <v>0.71292187569917265</v>
      </c>
      <c r="AI524">
        <f t="shared" si="152"/>
        <v>0.20927864803943041</v>
      </c>
      <c r="AJ524">
        <f t="shared" si="153"/>
        <v>0.35023161615760445</v>
      </c>
      <c r="AK524">
        <f t="shared" si="154"/>
        <v>8.7390717481419022E-2</v>
      </c>
      <c r="AL524">
        <f t="shared" si="155"/>
        <v>8.5016244289541021E-2</v>
      </c>
      <c r="AM524">
        <f t="shared" si="156"/>
        <v>2.5396713985742503E-2</v>
      </c>
    </row>
    <row r="525" spans="1:39" x14ac:dyDescent="0.2">
      <c r="A525" s="46">
        <v>42738</v>
      </c>
      <c r="B525">
        <v>1.9635304838040199E-2</v>
      </c>
      <c r="C525">
        <v>1.0893698915124201E-2</v>
      </c>
      <c r="D525">
        <v>7.0808061654601398E-3</v>
      </c>
      <c r="E525">
        <v>2.84939004885642E-3</v>
      </c>
      <c r="F525">
        <v>2.24799649407811E-2</v>
      </c>
      <c r="G525">
        <v>5.06752879527461E-3</v>
      </c>
      <c r="H525">
        <v>5.4683895465648096E-3</v>
      </c>
      <c r="I525">
        <v>-2.9116815906912101E-3</v>
      </c>
      <c r="J525">
        <v>5.2154014345209198E-3</v>
      </c>
      <c r="K525">
        <v>1.7282619149528101E-2</v>
      </c>
      <c r="L525">
        <v>8.96609694592331E-3</v>
      </c>
      <c r="M525" cm="1">
        <f t="array" ref="M525">SUMPRODUCT(B525:K525,TRANSPOSE(Weight_1))</f>
        <v>9.663845827039861E-3</v>
      </c>
      <c r="N525" cm="1">
        <f t="array" ref="N525">SUMPRODUCT(B525:K525,TRANSPOSE(Weight_2))</f>
        <v>1.17189170312486E-2</v>
      </c>
      <c r="O525">
        <f>SUMPRODUCT(B525:K525,Equally_Weight)</f>
        <v>9.3061422243459289E-3</v>
      </c>
      <c r="P525">
        <v>8.4865800000000005E-3</v>
      </c>
      <c r="Q525">
        <v>8.4161130133972792E-3</v>
      </c>
      <c r="R525">
        <v>2.7950647143044601E-3</v>
      </c>
      <c r="V525" s="46">
        <v>42738</v>
      </c>
      <c r="W525">
        <f t="shared" si="140"/>
        <v>0.52265113379026218</v>
      </c>
      <c r="X525">
        <f t="shared" si="141"/>
        <v>0.4738880004963657</v>
      </c>
      <c r="Y525">
        <f t="shared" si="142"/>
        <v>0.42190790958305779</v>
      </c>
      <c r="Z525">
        <f t="shared" si="143"/>
        <v>9.4014119933702123E-2</v>
      </c>
      <c r="AA525">
        <f t="shared" si="144"/>
        <v>0.27880179459324195</v>
      </c>
      <c r="AB525">
        <f t="shared" si="145"/>
        <v>1.4284516452007892</v>
      </c>
      <c r="AC525">
        <f t="shared" si="146"/>
        <v>0.17284295566045249</v>
      </c>
      <c r="AD525">
        <f t="shared" si="147"/>
        <v>0.14187924838707233</v>
      </c>
      <c r="AE525">
        <f t="shared" si="148"/>
        <v>9.1108947656715067E-2</v>
      </c>
      <c r="AF525">
        <f t="shared" si="149"/>
        <v>4.9500120277740534E-2</v>
      </c>
      <c r="AG525">
        <f t="shared" si="150"/>
        <v>-4.8612945838834576E-2</v>
      </c>
      <c r="AH525">
        <f t="shared" si="151"/>
        <v>0.72947528861969357</v>
      </c>
      <c r="AI525">
        <f t="shared" si="152"/>
        <v>0.22345008418346501</v>
      </c>
      <c r="AJ525">
        <f t="shared" si="153"/>
        <v>0.36279706361337549</v>
      </c>
      <c r="AK525">
        <f t="shared" si="154"/>
        <v>9.6618945796582478E-2</v>
      </c>
      <c r="AL525">
        <f t="shared" si="155"/>
        <v>9.4147863622853656E-2</v>
      </c>
      <c r="AM525">
        <f t="shared" si="156"/>
        <v>2.826276415916773E-2</v>
      </c>
    </row>
    <row r="526" spans="1:39" x14ac:dyDescent="0.2">
      <c r="A526" s="46">
        <v>42739</v>
      </c>
      <c r="B526">
        <v>-2.9701393729586402E-4</v>
      </c>
      <c r="C526">
        <v>1.8443597233224101E-3</v>
      </c>
      <c r="D526">
        <v>-4.4742682762624001E-3</v>
      </c>
      <c r="E526">
        <v>-1.11926194460842E-3</v>
      </c>
      <c r="F526">
        <v>-1.09915687877526E-3</v>
      </c>
      <c r="G526">
        <v>4.6572237785984499E-3</v>
      </c>
      <c r="H526">
        <v>-1.6401343627391301E-3</v>
      </c>
      <c r="I526">
        <v>1.5161325481172199E-3</v>
      </c>
      <c r="J526">
        <v>1.5259720271369999E-3</v>
      </c>
      <c r="K526">
        <v>1.35461701036665E-3</v>
      </c>
      <c r="L526">
        <v>6.1094140516522099E-3</v>
      </c>
      <c r="M526" cm="1">
        <f t="array" ref="M526">SUMPRODUCT(B526:K526,TRANSPOSE(Weight_1))</f>
        <v>8.648826920854215E-4</v>
      </c>
      <c r="N526" cm="1">
        <f t="array" ref="N526">SUMPRODUCT(B526:K526,TRANSPOSE(Weight_2))</f>
        <v>-1.1706128314230335E-4</v>
      </c>
      <c r="O526">
        <f>SUMPRODUCT(B526:K526,Equally_Weight)</f>
        <v>2.2684696878606559E-4</v>
      </c>
      <c r="P526">
        <v>5.7222699999999998E-3</v>
      </c>
      <c r="Q526">
        <v>6.9003639852065401E-3</v>
      </c>
      <c r="R526">
        <v>9.0842382493643292E-3</v>
      </c>
      <c r="V526" s="46">
        <v>42739</v>
      </c>
      <c r="W526">
        <f t="shared" si="140"/>
        <v>0.52219888518188706</v>
      </c>
      <c r="X526">
        <f t="shared" si="141"/>
        <v>0.47660638016116952</v>
      </c>
      <c r="Y526">
        <f t="shared" si="142"/>
        <v>0.41554591213144376</v>
      </c>
      <c r="Z526">
        <f t="shared" si="143"/>
        <v>9.2789631562395947E-2</v>
      </c>
      <c r="AA526">
        <f t="shared" si="144"/>
        <v>0.2773961908041247</v>
      </c>
      <c r="AB526">
        <f t="shared" si="145"/>
        <v>1.4397614879479947</v>
      </c>
      <c r="AC526">
        <f t="shared" si="146"/>
        <v>0.1709193356267773</v>
      </c>
      <c r="AD526">
        <f t="shared" si="147"/>
        <v>0.14361048868157167</v>
      </c>
      <c r="AE526">
        <f t="shared" si="148"/>
        <v>9.2773949389398203E-2</v>
      </c>
      <c r="AF526">
        <f t="shared" si="149"/>
        <v>5.0921790993050609E-2</v>
      </c>
      <c r="AG526">
        <f t="shared" si="150"/>
        <v>-4.2800528401582327E-2</v>
      </c>
      <c r="AH526">
        <f t="shared" si="151"/>
        <v>0.73097108186321025</v>
      </c>
      <c r="AI526">
        <f t="shared" si="152"/>
        <v>0.22330686554675006</v>
      </c>
      <c r="AJ526">
        <f t="shared" si="153"/>
        <v>0.3631062099963267</v>
      </c>
      <c r="AK526">
        <f t="shared" si="154"/>
        <v>0.10289409549154582</v>
      </c>
      <c r="AL526">
        <f t="shared" si="155"/>
        <v>0.10169788213548747</v>
      </c>
      <c r="AM526">
        <f t="shared" si="156"/>
        <v>3.7603748091739497E-2</v>
      </c>
    </row>
    <row r="527" spans="1:39" x14ac:dyDescent="0.2">
      <c r="A527" s="46">
        <v>42740</v>
      </c>
      <c r="B527">
        <v>6.49937466489114E-3</v>
      </c>
      <c r="C527">
        <v>-9.2048216143663097E-3</v>
      </c>
      <c r="D527">
        <v>0</v>
      </c>
      <c r="E527">
        <v>5.0852322671974797E-3</v>
      </c>
      <c r="F527">
        <v>2.2009835323790702E-3</v>
      </c>
      <c r="G527">
        <v>3.0732480726302001E-2</v>
      </c>
      <c r="H527">
        <v>1.0462635280988E-2</v>
      </c>
      <c r="I527">
        <v>-3.4209543624059702E-3</v>
      </c>
      <c r="J527">
        <v>-4.7537711518311704E-3</v>
      </c>
      <c r="K527">
        <v>1.67399334850921E-2</v>
      </c>
      <c r="L527">
        <v>-3.3121722329559899E-3</v>
      </c>
      <c r="M527" cm="1">
        <f t="array" ref="M527">SUMPRODUCT(B527:K527,TRANSPOSE(Weight_1))</f>
        <v>1.1363665291484826E-2</v>
      </c>
      <c r="N527" cm="1">
        <f t="array" ref="N527">SUMPRODUCT(B527:K527,TRANSPOSE(Weight_2))</f>
        <v>3.3449954574686206E-3</v>
      </c>
      <c r="O527">
        <f>SUMPRODUCT(B527:K527,Equally_Weight)</f>
        <v>5.4341092828246347E-3</v>
      </c>
      <c r="P527">
        <v>-7.7070000000000003E-4</v>
      </c>
      <c r="Q527">
        <v>-1.1342880911660001E-3</v>
      </c>
      <c r="R527">
        <v>4.7915398317888097E-3</v>
      </c>
      <c r="V527" s="46">
        <v>42740</v>
      </c>
      <c r="W527">
        <f t="shared" si="140"/>
        <v>0.5320922260511638</v>
      </c>
      <c r="X527">
        <f t="shared" si="141"/>
        <v>0.46301448183715088</v>
      </c>
      <c r="Y527">
        <f t="shared" si="142"/>
        <v>0.41554591213144376</v>
      </c>
      <c r="Z527">
        <f t="shared" si="143"/>
        <v>9.8346720658075926E-2</v>
      </c>
      <c r="AA527">
        <f t="shared" si="144"/>
        <v>0.28020771878440831</v>
      </c>
      <c r="AB527">
        <f t="shared" si="145"/>
        <v>1.5147414108531305</v>
      </c>
      <c r="AC527">
        <f t="shared" si="146"/>
        <v>0.18317023757889705</v>
      </c>
      <c r="AD527">
        <f t="shared" si="147"/>
        <v>0.13969824939142317</v>
      </c>
      <c r="AE527">
        <f t="shared" si="148"/>
        <v>8.7579152113318237E-2</v>
      </c>
      <c r="AF527">
        <f t="shared" si="149"/>
        <v>6.8514151872308249E-2</v>
      </c>
      <c r="AG527">
        <f t="shared" si="150"/>
        <v>-4.5970937912810705E-2</v>
      </c>
      <c r="AH527">
        <f t="shared" si="151"/>
        <v>0.75064125786674318</v>
      </c>
      <c r="AI527">
        <f t="shared" si="152"/>
        <v>0.22739882145509416</v>
      </c>
      <c r="AJ527">
        <f t="shared" si="153"/>
        <v>0.37051347810554369</v>
      </c>
      <c r="AK527">
        <f t="shared" si="154"/>
        <v>0.10204409501215039</v>
      </c>
      <c r="AL527">
        <f t="shared" si="155"/>
        <v>0.1004482393477184</v>
      </c>
      <c r="AM527">
        <f t="shared" si="156"/>
        <v>4.2575467780334497E-2</v>
      </c>
    </row>
    <row r="528" spans="1:39" x14ac:dyDescent="0.2">
      <c r="A528" s="46">
        <v>42741</v>
      </c>
      <c r="B528">
        <v>1.4993483737872E-2</v>
      </c>
      <c r="C528">
        <v>1.1603013255978501E-4</v>
      </c>
      <c r="D528">
        <v>8.6677650193922595E-3</v>
      </c>
      <c r="E528">
        <v>1.1148330240873401E-2</v>
      </c>
      <c r="F528">
        <v>-1.48347940545364E-2</v>
      </c>
      <c r="G528">
        <v>1.99115610023483E-2</v>
      </c>
      <c r="H528">
        <v>-4.7920772539530301E-3</v>
      </c>
      <c r="I528">
        <v>2.9262561022509398E-3</v>
      </c>
      <c r="J528">
        <v>6.7361058356318795E-4</v>
      </c>
      <c r="K528">
        <v>-2.9934035109208099E-3</v>
      </c>
      <c r="L528">
        <v>2.21545278316259E-3</v>
      </c>
      <c r="M528" cm="1">
        <f t="array" ref="M528">SUMPRODUCT(B528:K528,TRANSPOSE(Weight_1))</f>
        <v>7.138747124938909E-3</v>
      </c>
      <c r="N528" cm="1">
        <f t="array" ref="N528">SUMPRODUCT(B528:K528,TRANSPOSE(Weight_2))</f>
        <v>-1.5479244946179518E-3</v>
      </c>
      <c r="O528">
        <f>SUMPRODUCT(B528:K528,Equally_Weight)</f>
        <v>3.5816761999449631E-3</v>
      </c>
      <c r="P528">
        <v>3.51696E-3</v>
      </c>
      <c r="Q528">
        <v>3.30339735501383E-3</v>
      </c>
      <c r="R528">
        <v>3.5905434063021602E-4</v>
      </c>
      <c r="V528" s="46">
        <v>42741</v>
      </c>
      <c r="W528">
        <f t="shared" si="140"/>
        <v>0.55506362592738201</v>
      </c>
      <c r="X528">
        <f t="shared" si="141"/>
        <v>0.46318423560141531</v>
      </c>
      <c r="Y528">
        <f t="shared" si="142"/>
        <v>0.4278155314719605</v>
      </c>
      <c r="Z528">
        <f t="shared" si="143"/>
        <v>0.11059145261895265</v>
      </c>
      <c r="AA528">
        <f t="shared" si="144"/>
        <v>0.26121610092921377</v>
      </c>
      <c r="AB528">
        <f t="shared" si="145"/>
        <v>1.5648138378604641</v>
      </c>
      <c r="AC528">
        <f t="shared" si="146"/>
        <v>0.17750039439584109</v>
      </c>
      <c r="AD528">
        <f t="shared" si="147"/>
        <v>0.14303329834842948</v>
      </c>
      <c r="AE528">
        <f t="shared" si="148"/>
        <v>8.8311756940644415E-2</v>
      </c>
      <c r="AF528">
        <f t="shared" si="149"/>
        <v>6.5315657858625142E-2</v>
      </c>
      <c r="AG528">
        <f t="shared" si="150"/>
        <v>-4.3857331571991676E-2</v>
      </c>
      <c r="AH528">
        <f t="shared" si="151"/>
        <v>0.76313864311313884</v>
      </c>
      <c r="AI528">
        <f t="shared" si="152"/>
        <v>0.22549890075469858</v>
      </c>
      <c r="AJ528">
        <f t="shared" si="153"/>
        <v>0.37542221361177819</v>
      </c>
      <c r="AK528">
        <f t="shared" si="154"/>
        <v>0.10591994001254434</v>
      </c>
      <c r="AL528">
        <f t="shared" si="155"/>
        <v>0.10408345715090928</v>
      </c>
      <c r="AM528">
        <f t="shared" si="156"/>
        <v>4.2949809027475583E-2</v>
      </c>
    </row>
    <row r="529" spans="1:39" x14ac:dyDescent="0.2">
      <c r="A529" s="46">
        <v>42744</v>
      </c>
      <c r="B529">
        <v>2.3872355529757001E-3</v>
      </c>
      <c r="C529">
        <v>6.9659540112287899E-4</v>
      </c>
      <c r="D529">
        <v>-3.1827660183640898E-3</v>
      </c>
      <c r="E529">
        <v>9.1594475308960296E-3</v>
      </c>
      <c r="F529">
        <v>-1.08899401341207E-2</v>
      </c>
      <c r="G529">
        <v>1.1683471993251199E-3</v>
      </c>
      <c r="H529">
        <v>-1.72089656885976E-4</v>
      </c>
      <c r="I529">
        <v>-5.3863117030258298E-3</v>
      </c>
      <c r="J529">
        <v>-8.5062074444511807E-3</v>
      </c>
      <c r="K529">
        <v>-3.66992854097836E-3</v>
      </c>
      <c r="L529">
        <v>-3.5921525283225601E-3</v>
      </c>
      <c r="M529" cm="1">
        <f t="array" ref="M529">SUMPRODUCT(B529:K529,TRANSPOSE(Weight_1))</f>
        <v>-1.5423677540168702E-3</v>
      </c>
      <c r="N529" cm="1">
        <f t="array" ref="N529">SUMPRODUCT(B529:K529,TRANSPOSE(Weight_2))</f>
        <v>-4.6497524822304509E-3</v>
      </c>
      <c r="O529">
        <f>SUMPRODUCT(B529:K529,Equally_Weight)</f>
        <v>-1.8395617813506411E-3</v>
      </c>
      <c r="P529">
        <v>-3.5485999999999998E-3</v>
      </c>
      <c r="Q529">
        <v>-3.6407190118128399E-3</v>
      </c>
      <c r="R529">
        <v>-3.45465761875374E-3</v>
      </c>
      <c r="V529" s="46">
        <v>42744</v>
      </c>
      <c r="W529">
        <f t="shared" si="140"/>
        <v>0.55877592910233509</v>
      </c>
      <c r="X529">
        <f t="shared" si="141"/>
        <v>0.46420348301093073</v>
      </c>
      <c r="Y529">
        <f t="shared" si="142"/>
        <v>0.42327112871789918</v>
      </c>
      <c r="Z529">
        <f t="shared" si="143"/>
        <v>0.12076385675747758</v>
      </c>
      <c r="AA529">
        <f t="shared" si="144"/>
        <v>0.24748153309390553</v>
      </c>
      <c r="AB529">
        <f t="shared" si="145"/>
        <v>1.5678104309247187</v>
      </c>
      <c r="AC529">
        <f t="shared" si="146"/>
        <v>0.17729775875698639</v>
      </c>
      <c r="AD529">
        <f t="shared" si="147"/>
        <v>0.13687656471658705</v>
      </c>
      <c r="AE529">
        <f t="shared" si="148"/>
        <v>7.9054351371872222E-2</v>
      </c>
      <c r="AF529">
        <f t="shared" si="149"/>
        <v>6.1406025520698737E-2</v>
      </c>
      <c r="AG529">
        <f t="shared" si="150"/>
        <v>-4.7291941875822419E-2</v>
      </c>
      <c r="AH529">
        <f t="shared" si="151"/>
        <v>0.7604192349241401</v>
      </c>
      <c r="AI529">
        <f t="shared" si="152"/>
        <v>0.2198006341989438</v>
      </c>
      <c r="AJ529">
        <f t="shared" si="153"/>
        <v>0.37289203947439709</v>
      </c>
      <c r="AK529">
        <f t="shared" si="154"/>
        <v>0.10199547251341579</v>
      </c>
      <c r="AL529">
        <f t="shared" si="155"/>
        <v>0.10006379951783195</v>
      </c>
      <c r="AM529">
        <f t="shared" si="156"/>
        <v>3.9346774523741024E-2</v>
      </c>
    </row>
    <row r="530" spans="1:39" x14ac:dyDescent="0.2">
      <c r="A530" s="46">
        <v>42745</v>
      </c>
      <c r="B530">
        <v>-1.4144236085444899E-3</v>
      </c>
      <c r="C530">
        <v>2.90077390933118E-3</v>
      </c>
      <c r="D530">
        <v>-3.1924736864497001E-4</v>
      </c>
      <c r="E530">
        <v>1.0084642347576399E-3</v>
      </c>
      <c r="F530">
        <v>1.5185184424180099E-3</v>
      </c>
      <c r="G530">
        <v>-1.2798756687830699E-3</v>
      </c>
      <c r="H530">
        <v>-1.0317663395743499E-3</v>
      </c>
      <c r="I530">
        <v>-3.8920952940844E-3</v>
      </c>
      <c r="J530">
        <v>-3.3946613828802399E-3</v>
      </c>
      <c r="K530">
        <v>4.18567630398847E-3</v>
      </c>
      <c r="L530">
        <v>0</v>
      </c>
      <c r="M530" cm="1">
        <f t="array" ref="M530">SUMPRODUCT(B530:K530,TRANSPOSE(Weight_1))</f>
        <v>2.4793893971263134E-4</v>
      </c>
      <c r="N530" cm="1">
        <f t="array" ref="N530">SUMPRODUCT(B530:K530,TRANSPOSE(Weight_2))</f>
        <v>-9.5848162479039755E-4</v>
      </c>
      <c r="O530">
        <f>SUMPRODUCT(B530:K530,Equally_Weight)</f>
        <v>-1.7186367720162205E-4</v>
      </c>
      <c r="P530">
        <v>0</v>
      </c>
      <c r="Q530">
        <v>5.0840004285968E-4</v>
      </c>
      <c r="R530">
        <v>1.50821074431317E-3</v>
      </c>
      <c r="V530" s="46">
        <v>42745</v>
      </c>
      <c r="W530">
        <f t="shared" si="140"/>
        <v>0.55657115962778181</v>
      </c>
      <c r="X530">
        <f t="shared" si="141"/>
        <v>0.46845080627240065</v>
      </c>
      <c r="Y530">
        <f t="shared" si="142"/>
        <v>0.42281675315518763</v>
      </c>
      <c r="Z530">
        <f t="shared" si="143"/>
        <v>0.12189410702262649</v>
      </c>
      <c r="AA530">
        <f t="shared" si="144"/>
        <v>0.24937585680848451</v>
      </c>
      <c r="AB530">
        <f t="shared" si="145"/>
        <v>1.5645239528321309</v>
      </c>
      <c r="AC530">
        <f t="shared" si="146"/>
        <v>0.17608306255784467</v>
      </c>
      <c r="AD530">
        <f t="shared" si="147"/>
        <v>0.13245173278909883</v>
      </c>
      <c r="AE530">
        <f t="shared" si="148"/>
        <v>7.5391327235241334E-2</v>
      </c>
      <c r="AF530">
        <f t="shared" si="149"/>
        <v>6.5848727570631205E-2</v>
      </c>
      <c r="AG530">
        <f t="shared" si="150"/>
        <v>-4.7291941875822419E-2</v>
      </c>
      <c r="AH530">
        <f t="shared" si="151"/>
        <v>0.76085571140269681</v>
      </c>
      <c r="AI530">
        <f t="shared" si="152"/>
        <v>0.21863147770515634</v>
      </c>
      <c r="AJ530">
        <f t="shared" si="153"/>
        <v>0.3726560892000923</v>
      </c>
      <c r="AK530">
        <f t="shared" si="154"/>
        <v>0.10199547251341579</v>
      </c>
      <c r="AL530">
        <f t="shared" si="155"/>
        <v>0.10062307200065512</v>
      </c>
      <c r="AM530">
        <f t="shared" si="156"/>
        <v>4.0914328496145069E-2</v>
      </c>
    </row>
    <row r="531" spans="1:39" x14ac:dyDescent="0.2">
      <c r="A531" s="46">
        <v>42746</v>
      </c>
      <c r="B531">
        <v>4.6609309093359396E-3</v>
      </c>
      <c r="C531">
        <v>7.5206518806516503E-3</v>
      </c>
      <c r="D531">
        <v>9.1024627257942897E-3</v>
      </c>
      <c r="E531">
        <v>5.3731024705949704E-3</v>
      </c>
      <c r="F531">
        <v>-5.68591700552933E-3</v>
      </c>
      <c r="G531">
        <v>3.9200842084210399E-3</v>
      </c>
      <c r="H531">
        <v>-1.2310795802560301E-2</v>
      </c>
      <c r="I531">
        <v>7.4183270027043903E-3</v>
      </c>
      <c r="J531">
        <v>4.70672261776439E-3</v>
      </c>
      <c r="K531">
        <v>-5.3017581804416403E-2</v>
      </c>
      <c r="L531">
        <v>3.3277870216306101E-3</v>
      </c>
      <c r="M531" cm="1">
        <f t="array" ref="M531">SUMPRODUCT(B531:K531,TRANSPOSE(Weight_1))</f>
        <v>3.5330789670912893E-3</v>
      </c>
      <c r="N531" cm="1">
        <f t="array" ref="N531">SUMPRODUCT(B531:K531,TRANSPOSE(Weight_2))</f>
        <v>-4.4620438270763169E-3</v>
      </c>
      <c r="O531">
        <f>SUMPRODUCT(B531:K531,Equally_Weight)</f>
        <v>-2.8312012797239369E-3</v>
      </c>
      <c r="P531">
        <v>2.82964E-3</v>
      </c>
      <c r="Q531">
        <v>2.7549944814821898E-3</v>
      </c>
      <c r="R531">
        <v>-8.1478068351659096E-4</v>
      </c>
      <c r="V531" s="46">
        <v>42746</v>
      </c>
      <c r="W531">
        <f t="shared" si="140"/>
        <v>0.56382623025827194</v>
      </c>
      <c r="X531">
        <f t="shared" si="141"/>
        <v>0.47949451359023754</v>
      </c>
      <c r="Y531">
        <f t="shared" si="142"/>
        <v>0.43576788961641832</v>
      </c>
      <c r="Z531">
        <f t="shared" si="143"/>
        <v>0.12792215902081572</v>
      </c>
      <c r="AA531">
        <f t="shared" si="144"/>
        <v>0.24227200937795934</v>
      </c>
      <c r="AB531">
        <f t="shared" si="145"/>
        <v>1.5745771026817454</v>
      </c>
      <c r="AC531">
        <f t="shared" si="146"/>
        <v>0.16160454412784531</v>
      </c>
      <c r="AD531">
        <f t="shared" si="147"/>
        <v>0.14085263005770754</v>
      </c>
      <c r="AE531">
        <f t="shared" si="148"/>
        <v>8.045289591808702E-2</v>
      </c>
      <c r="AF531">
        <f t="shared" si="149"/>
        <v>9.3400054655221609E-3</v>
      </c>
      <c r="AG531">
        <f t="shared" si="150"/>
        <v>-4.4121532364593929E-2</v>
      </c>
      <c r="AH531">
        <f t="shared" si="151"/>
        <v>0.76707695368073625</v>
      </c>
      <c r="AI531">
        <f t="shared" si="152"/>
        <v>0.21319389064258121</v>
      </c>
      <c r="AJ531">
        <f t="shared" si="153"/>
        <v>0.36876982352372822</v>
      </c>
      <c r="AK531">
        <f t="shared" si="154"/>
        <v>0.10511372298225874</v>
      </c>
      <c r="AL531">
        <f t="shared" si="155"/>
        <v>0.10365528249020883</v>
      </c>
      <c r="AM531">
        <f t="shared" si="156"/>
        <v>4.0066211608090763E-2</v>
      </c>
    </row>
    <row r="532" spans="1:39" x14ac:dyDescent="0.2">
      <c r="A532" s="46">
        <v>42747</v>
      </c>
      <c r="B532">
        <v>-3.9760448812064999E-4</v>
      </c>
      <c r="C532">
        <v>-9.6462934292151897E-3</v>
      </c>
      <c r="D532">
        <v>-9.1786218101455007E-3</v>
      </c>
      <c r="E532">
        <v>-4.17535663719781E-3</v>
      </c>
      <c r="F532">
        <v>4.1935451146120004E-3</v>
      </c>
      <c r="G532">
        <v>1.8297407774293801E-2</v>
      </c>
      <c r="H532">
        <v>-9.5866817580614295E-4</v>
      </c>
      <c r="I532">
        <v>-2.5293546990708899E-3</v>
      </c>
      <c r="J532">
        <v>-5.0545034027298296E-3</v>
      </c>
      <c r="K532">
        <v>-4.4015911644000802E-3</v>
      </c>
      <c r="L532">
        <v>-1.38197899391923E-3</v>
      </c>
      <c r="M532" cm="1">
        <f t="array" ref="M532">SUMPRODUCT(B532:K532,TRANSPOSE(Weight_1))</f>
        <v>4.4446689812230175E-3</v>
      </c>
      <c r="N532" cm="1">
        <f t="array" ref="N532">SUMPRODUCT(B532:K532,TRANSPOSE(Weight_2))</f>
        <v>-1.3926441749099424E-3</v>
      </c>
      <c r="O532">
        <f>SUMPRODUCT(B532:K532,Equally_Weight)</f>
        <v>-1.3851040917780293E-3</v>
      </c>
      <c r="P532">
        <v>-2.1448000000000001E-3</v>
      </c>
      <c r="Q532">
        <v>-2.2248288150851199E-3</v>
      </c>
      <c r="R532">
        <v>2.9637211290258702E-3</v>
      </c>
      <c r="V532" s="46">
        <v>42747</v>
      </c>
      <c r="W532">
        <f t="shared" si="140"/>
        <v>0.56320444593048036</v>
      </c>
      <c r="X532">
        <f t="shared" si="141"/>
        <v>0.4652228753852321</v>
      </c>
      <c r="Y532">
        <f t="shared" si="142"/>
        <v>0.42258951915047849</v>
      </c>
      <c r="Z532">
        <f t="shared" si="143"/>
        <v>0.12321268174790556</v>
      </c>
      <c r="AA532">
        <f t="shared" si="144"/>
        <v>0.24748153309390553</v>
      </c>
      <c r="AB532">
        <f t="shared" si="145"/>
        <v>1.6216851897758735</v>
      </c>
      <c r="AC532">
        <f t="shared" si="146"/>
        <v>0.16049095081851816</v>
      </c>
      <c r="AD532">
        <f t="shared" si="147"/>
        <v>0.13796700909692361</v>
      </c>
      <c r="AE532">
        <f t="shared" si="148"/>
        <v>7.4991743079179773E-2</v>
      </c>
      <c r="AF532">
        <f t="shared" si="149"/>
        <v>4.8973034155896933E-3</v>
      </c>
      <c r="AG532">
        <f t="shared" si="150"/>
        <v>-4.5442536327605754E-2</v>
      </c>
      <c r="AH532">
        <f t="shared" si="151"/>
        <v>0.77493102580419504</v>
      </c>
      <c r="AI532">
        <f t="shared" si="152"/>
        <v>0.21150434323774148</v>
      </c>
      <c r="AJ532">
        <f t="shared" si="153"/>
        <v>0.36687393484046327</v>
      </c>
      <c r="AK532">
        <f t="shared" si="154"/>
        <v>0.10274347506920645</v>
      </c>
      <c r="AL532">
        <f t="shared" si="155"/>
        <v>0.10119983841580371</v>
      </c>
      <c r="AM532">
        <f t="shared" si="156"/>
        <v>4.3148677815019632E-2</v>
      </c>
    </row>
    <row r="533" spans="1:39" x14ac:dyDescent="0.2">
      <c r="A533" s="46">
        <v>42748</v>
      </c>
      <c r="B533">
        <v>1.69972525976702E-3</v>
      </c>
      <c r="C533">
        <v>5.3341894683520599E-3</v>
      </c>
      <c r="D533">
        <v>1.43752893448567E-3</v>
      </c>
      <c r="E533">
        <v>-1.7608296665144699E-3</v>
      </c>
      <c r="F533">
        <v>-2.4677101868555399E-3</v>
      </c>
      <c r="G533">
        <v>4.3016566749267604E-3</v>
      </c>
      <c r="H533">
        <v>-1.7461199392521099E-4</v>
      </c>
      <c r="I533">
        <v>-2.8189198538464101E-4</v>
      </c>
      <c r="J533">
        <v>3.0356869045162702E-3</v>
      </c>
      <c r="K533">
        <v>-5.8354162530599397E-3</v>
      </c>
      <c r="L533">
        <v>1.10711320232481E-3</v>
      </c>
      <c r="M533" cm="1">
        <f t="array" ref="M533">SUMPRODUCT(B533:K533,TRANSPOSE(Weight_1))</f>
        <v>1.9920118075205488E-3</v>
      </c>
      <c r="N533" cm="1">
        <f t="array" ref="N533">SUMPRODUCT(B533:K533,TRANSPOSE(Weight_2))</f>
        <v>2.9769231979295498E-4</v>
      </c>
      <c r="O533">
        <f>SUMPRODUCT(B533:K533,Equally_Weight)</f>
        <v>5.2883271563079802E-4</v>
      </c>
      <c r="P533">
        <v>1.8498399999999999E-3</v>
      </c>
      <c r="Q533">
        <v>2.1980172220474798E-3</v>
      </c>
      <c r="R533">
        <v>2.68582066119416E-3</v>
      </c>
      <c r="V533" s="46">
        <v>42748</v>
      </c>
      <c r="W533">
        <f t="shared" si="140"/>
        <v>0.56586146401340853</v>
      </c>
      <c r="X533">
        <f t="shared" si="141"/>
        <v>0.47303865181590043</v>
      </c>
      <c r="Y533">
        <f t="shared" si="142"/>
        <v>0.42463453274615337</v>
      </c>
      <c r="Z533">
        <f t="shared" si="143"/>
        <v>0.12123489553607847</v>
      </c>
      <c r="AA533">
        <f t="shared" si="144"/>
        <v>0.24440311020677563</v>
      </c>
      <c r="AB533">
        <f t="shared" si="145"/>
        <v>1.6329627793720296</v>
      </c>
      <c r="AC533">
        <f t="shared" si="146"/>
        <v>0.16028831517966369</v>
      </c>
      <c r="AD533">
        <f t="shared" si="147"/>
        <v>0.1376462253174271</v>
      </c>
      <c r="AE533">
        <f t="shared" si="148"/>
        <v>7.8255081436108265E-2</v>
      </c>
      <c r="AF533">
        <f t="shared" si="149"/>
        <v>-9.6669064141774452E-4</v>
      </c>
      <c r="AG533">
        <f t="shared" si="150"/>
        <v>-4.4385733157196405E-2</v>
      </c>
      <c r="AH533">
        <f t="shared" si="151"/>
        <v>0.7784667093651314</v>
      </c>
      <c r="AI533">
        <f t="shared" si="152"/>
        <v>0.2118649987761192</v>
      </c>
      <c r="AJ533">
        <f t="shared" si="153"/>
        <v>0.36759678249534988</v>
      </c>
      <c r="AK533">
        <f t="shared" si="154"/>
        <v>0.10478337405912841</v>
      </c>
      <c r="AL533">
        <f t="shared" si="155"/>
        <v>0.10362029462555755</v>
      </c>
      <c r="AM533">
        <f t="shared" si="156"/>
        <v>4.5950388086592575E-2</v>
      </c>
    </row>
    <row r="534" spans="1:39" x14ac:dyDescent="0.2">
      <c r="A534" s="46">
        <v>42751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cm="1">
        <f t="array" ref="M534">SUMPRODUCT(B534:K534,TRANSPOSE(Weight_1))</f>
        <v>0</v>
      </c>
      <c r="N534" cm="1">
        <f t="array" ref="N534">SUMPRODUCT(B534:K534,TRANSPOSE(Weight_2))</f>
        <v>0</v>
      </c>
      <c r="O534">
        <f>SUMPRODUCT(B534:K534,Equally_Weight)</f>
        <v>0</v>
      </c>
      <c r="P534">
        <v>0</v>
      </c>
      <c r="Q534">
        <v>0</v>
      </c>
      <c r="R534">
        <v>-2.4996784529954701E-3</v>
      </c>
      <c r="V534" s="46">
        <v>42751</v>
      </c>
      <c r="W534">
        <f t="shared" si="140"/>
        <v>0.56586146401340853</v>
      </c>
      <c r="X534">
        <f t="shared" si="141"/>
        <v>0.47303865181590043</v>
      </c>
      <c r="Y534">
        <f t="shared" si="142"/>
        <v>0.42463453274615337</v>
      </c>
      <c r="Z534">
        <f t="shared" si="143"/>
        <v>0.12123489553607847</v>
      </c>
      <c r="AA534">
        <f t="shared" si="144"/>
        <v>0.24440311020677563</v>
      </c>
      <c r="AB534">
        <f t="shared" si="145"/>
        <v>1.6329627793720296</v>
      </c>
      <c r="AC534">
        <f t="shared" si="146"/>
        <v>0.16028831517966369</v>
      </c>
      <c r="AD534">
        <f t="shared" si="147"/>
        <v>0.1376462253174271</v>
      </c>
      <c r="AE534">
        <f t="shared" si="148"/>
        <v>7.8255081436108265E-2</v>
      </c>
      <c r="AF534">
        <f t="shared" si="149"/>
        <v>-9.6669064141774452E-4</v>
      </c>
      <c r="AG534">
        <f t="shared" si="150"/>
        <v>-4.4385733157196405E-2</v>
      </c>
      <c r="AH534">
        <f t="shared" si="151"/>
        <v>0.7784667093651314</v>
      </c>
      <c r="AI534">
        <f t="shared" si="152"/>
        <v>0.2118649987761192</v>
      </c>
      <c r="AJ534">
        <f t="shared" si="153"/>
        <v>0.36759678249534988</v>
      </c>
      <c r="AK534">
        <f t="shared" si="154"/>
        <v>0.10478337405912841</v>
      </c>
      <c r="AL534">
        <f t="shared" si="155"/>
        <v>0.10362029462555755</v>
      </c>
      <c r="AM534">
        <f t="shared" si="156"/>
        <v>4.3335848438590174E-2</v>
      </c>
    </row>
    <row r="535" spans="1:39" x14ac:dyDescent="0.2">
      <c r="A535" s="46">
        <v>42752</v>
      </c>
      <c r="B535">
        <v>-4.1880044991520196E-3</v>
      </c>
      <c r="C535">
        <v>-3.6332359217840497E-2</v>
      </c>
      <c r="D535">
        <v>-2.7112976728017602E-3</v>
      </c>
      <c r="E535">
        <v>8.0645275895954108E-3</v>
      </c>
      <c r="F535">
        <v>3.6156283578962999E-3</v>
      </c>
      <c r="G535">
        <v>-9.0805049468846103E-3</v>
      </c>
      <c r="H535">
        <v>2.35600645310296E-3</v>
      </c>
      <c r="I535">
        <v>-7.3283513205613104E-4</v>
      </c>
      <c r="J535">
        <v>-1.39592006920082E-2</v>
      </c>
      <c r="K535">
        <v>1.0670952333404701E-3</v>
      </c>
      <c r="L535">
        <v>-1.9353055017971E-3</v>
      </c>
      <c r="M535" cm="1">
        <f t="array" ref="M535">SUMPRODUCT(B535:K535,TRANSPOSE(Weight_1))</f>
        <v>-7.555986417638081E-3</v>
      </c>
      <c r="N535" cm="1">
        <f t="array" ref="N535">SUMPRODUCT(B535:K535,TRANSPOSE(Weight_2))</f>
        <v>-3.5254871163150812E-3</v>
      </c>
      <c r="O535">
        <f>SUMPRODUCT(B535:K535,Equally_Weight)</f>
        <v>-5.1900944526808088E-3</v>
      </c>
      <c r="P535">
        <v>-2.9675000000000001E-3</v>
      </c>
      <c r="Q535">
        <v>-3.40466916667814E-3</v>
      </c>
      <c r="R535">
        <v>-5.0455218190792396E-4</v>
      </c>
      <c r="V535" s="46">
        <v>42752</v>
      </c>
      <c r="W535">
        <f t="shared" si="140"/>
        <v>0.55930362915707166</v>
      </c>
      <c r="X535">
        <f t="shared" si="141"/>
        <v>0.41951968237636161</v>
      </c>
      <c r="Y535">
        <f t="shared" si="142"/>
        <v>0.42077192445292577</v>
      </c>
      <c r="Z535">
        <f t="shared" si="143"/>
        <v>0.13027712528554636</v>
      </c>
      <c r="AA535">
        <f t="shared" si="144"/>
        <v>0.24890240938069352</v>
      </c>
      <c r="AB535">
        <f t="shared" si="145"/>
        <v>1.6090541478289788</v>
      </c>
      <c r="AC535">
        <f t="shared" si="146"/>
        <v>0.16302196193768692</v>
      </c>
      <c r="AD535">
        <f t="shared" si="147"/>
        <v>0.13681251819566342</v>
      </c>
      <c r="AE535">
        <f t="shared" si="148"/>
        <v>6.3203502357163988E-2</v>
      </c>
      <c r="AF535">
        <f t="shared" si="149"/>
        <v>9.9373040947092761E-5</v>
      </c>
      <c r="AG535">
        <f t="shared" si="150"/>
        <v>-4.623513870541307E-2</v>
      </c>
      <c r="AH535">
        <f t="shared" si="151"/>
        <v>0.765028639064947</v>
      </c>
      <c r="AI535">
        <f t="shared" si="152"/>
        <v>0.20759258433622074</v>
      </c>
      <c r="AJ535">
        <f t="shared" si="153"/>
        <v>0.36049882602101668</v>
      </c>
      <c r="AK535">
        <f t="shared" si="154"/>
        <v>0.10150492939660793</v>
      </c>
      <c r="AL535">
        <f t="shared" si="155"/>
        <v>9.9862832636725685E-2</v>
      </c>
      <c r="AM535">
        <f t="shared" si="156"/>
        <v>4.2809431059797731E-2</v>
      </c>
    </row>
    <row r="536" spans="1:39" x14ac:dyDescent="0.2">
      <c r="A536" s="46">
        <v>42753</v>
      </c>
      <c r="B536">
        <v>1.8852845057997199E-3</v>
      </c>
      <c r="C536">
        <v>4.6680158400043102E-3</v>
      </c>
      <c r="D536">
        <v>-4.7968087557503897E-4</v>
      </c>
      <c r="E536" s="1">
        <v>-8.3308976142726298E-5</v>
      </c>
      <c r="F536">
        <v>-9.2908462011560503E-3</v>
      </c>
      <c r="G536">
        <v>-2.7663764207641601E-3</v>
      </c>
      <c r="H536">
        <v>-1.4797522756605499E-3</v>
      </c>
      <c r="I536">
        <v>6.9391610093643098E-3</v>
      </c>
      <c r="J536">
        <v>5.3245183335346403E-3</v>
      </c>
      <c r="K536">
        <v>-3.7314201480632601E-3</v>
      </c>
      <c r="L536">
        <v>8.3102493074793595E-4</v>
      </c>
      <c r="M536" cm="1">
        <f t="array" ref="M536">SUMPRODUCT(B536:K536,TRANSPOSE(Weight_1))</f>
        <v>-2.4342205082395485E-3</v>
      </c>
      <c r="N536" cm="1">
        <f t="array" ref="N536">SUMPRODUCT(B536:K536,TRANSPOSE(Weight_2))</f>
        <v>-5.1252019704646143E-4</v>
      </c>
      <c r="O536">
        <f>SUMPRODUCT(B536:K536,Equally_Weight)</f>
        <v>9.8559479134119441E-5</v>
      </c>
      <c r="P536">
        <v>1.7637499999999999E-3</v>
      </c>
      <c r="Q536">
        <v>2.0815914403269301E-3</v>
      </c>
      <c r="R536">
        <v>1.58733719978032E-3</v>
      </c>
      <c r="V536" s="46">
        <v>42753</v>
      </c>
      <c r="W536">
        <f t="shared" si="140"/>
        <v>0.5622433601289587</v>
      </c>
      <c r="X536">
        <f t="shared" si="141"/>
        <v>0.42614602273889246</v>
      </c>
      <c r="Y536">
        <f t="shared" si="142"/>
        <v>0.42009040733221181</v>
      </c>
      <c r="Z536">
        <f t="shared" si="143"/>
        <v>0.13018296305548138</v>
      </c>
      <c r="AA536">
        <f t="shared" si="144"/>
        <v>0.23729904917488431</v>
      </c>
      <c r="AB536">
        <f t="shared" si="145"/>
        <v>1.6018365219539277</v>
      </c>
      <c r="AC536">
        <f t="shared" si="146"/>
        <v>0.16130097754286643</v>
      </c>
      <c r="AD536">
        <f t="shared" si="147"/>
        <v>0.14470104329688405</v>
      </c>
      <c r="AE536">
        <f t="shared" si="148"/>
        <v>6.886454889774285E-2</v>
      </c>
      <c r="AF536">
        <f t="shared" si="149"/>
        <v>-3.6324179096833831E-3</v>
      </c>
      <c r="AG536">
        <f t="shared" si="150"/>
        <v>-4.5442536327605976E-2</v>
      </c>
      <c r="AH536">
        <f t="shared" si="151"/>
        <v>0.76073217015410499</v>
      </c>
      <c r="AI536">
        <f t="shared" si="152"/>
        <v>0.20697366874694478</v>
      </c>
      <c r="AJ536">
        <f t="shared" si="153"/>
        <v>0.36063291607667192</v>
      </c>
      <c r="AK536">
        <f t="shared" si="154"/>
        <v>0.1034477087158312</v>
      </c>
      <c r="AL536">
        <f t="shared" si="155"/>
        <v>0.10215229769467604</v>
      </c>
      <c r="AM536">
        <f t="shared" si="156"/>
        <v>4.4464721262000628E-2</v>
      </c>
    </row>
    <row r="537" spans="1:39" x14ac:dyDescent="0.2">
      <c r="A537" s="46">
        <v>42754</v>
      </c>
      <c r="B537">
        <v>-5.6090616686093001E-3</v>
      </c>
      <c r="C537">
        <v>-7.6246109552678904E-3</v>
      </c>
      <c r="D537">
        <v>-3.2001449888710001E-3</v>
      </c>
      <c r="E537">
        <v>-1.75023848425992E-3</v>
      </c>
      <c r="F537">
        <v>2.10528623649475E-3</v>
      </c>
      <c r="G537">
        <v>1.9319334179506099E-3</v>
      </c>
      <c r="H537">
        <v>-4.3593677843268798E-3</v>
      </c>
      <c r="I537">
        <v>1.06431016147534E-3</v>
      </c>
      <c r="J537">
        <v>-6.72940241815056E-3</v>
      </c>
      <c r="K537">
        <v>-1.03440427682085E-2</v>
      </c>
      <c r="L537">
        <v>-5.8123443122058902E-3</v>
      </c>
      <c r="M537" cm="1">
        <f t="array" ref="M537">SUMPRODUCT(B537:K537,TRANSPOSE(Weight_1))</f>
        <v>-6.281884429179726E-4</v>
      </c>
      <c r="N537" cm="1">
        <f t="array" ref="N537">SUMPRODUCT(B537:K537,TRANSPOSE(Weight_2))</f>
        <v>-4.1768257732940298E-3</v>
      </c>
      <c r="O537">
        <f>SUMPRODUCT(B537:K537,Equally_Weight)</f>
        <v>-3.4515339251773346E-3</v>
      </c>
      <c r="P537">
        <v>-3.6093000000000002E-3</v>
      </c>
      <c r="Q537">
        <v>-3.7026519880716201E-3</v>
      </c>
      <c r="R537">
        <v>-5.4152736477216497E-3</v>
      </c>
      <c r="V537" s="46">
        <v>42754</v>
      </c>
      <c r="W537">
        <f t="shared" si="140"/>
        <v>0.55348064078061987</v>
      </c>
      <c r="X537">
        <f t="shared" si="141"/>
        <v>0.41527221415010573</v>
      </c>
      <c r="Y537">
        <f t="shared" si="142"/>
        <v>0.41554591213144376</v>
      </c>
      <c r="Z537">
        <f t="shared" si="143"/>
        <v>0.12820487333928687</v>
      </c>
      <c r="AA537">
        <f t="shared" si="144"/>
        <v>0.23990391783354026</v>
      </c>
      <c r="AB537">
        <f t="shared" si="145"/>
        <v>1.606863096878735</v>
      </c>
      <c r="AC537">
        <f t="shared" si="146"/>
        <v>0.15623843947345883</v>
      </c>
      <c r="AD537">
        <f t="shared" si="147"/>
        <v>0.14591936024911645</v>
      </c>
      <c r="AE537">
        <f t="shared" si="148"/>
        <v>6.167172921771491E-2</v>
      </c>
      <c r="AF537">
        <f t="shared" si="149"/>
        <v>-1.3938886791682203E-2</v>
      </c>
      <c r="AG537">
        <f t="shared" si="150"/>
        <v>-5.0990752972255859E-2</v>
      </c>
      <c r="AH537">
        <f t="shared" si="151"/>
        <v>0.75962609855374019</v>
      </c>
      <c r="AI537">
        <f t="shared" si="152"/>
        <v>0.20193235001963528</v>
      </c>
      <c r="AJ537">
        <f t="shared" si="153"/>
        <v>0.35593664540712022</v>
      </c>
      <c r="AK537">
        <f t="shared" si="154"/>
        <v>9.9465034900763083E-2</v>
      </c>
      <c r="AL537">
        <f t="shared" si="155"/>
        <v>9.8071411298459088E-2</v>
      </c>
      <c r="AM537">
        <f t="shared" si="156"/>
        <v>3.8808658980975519E-2</v>
      </c>
    </row>
    <row r="538" spans="1:39" x14ac:dyDescent="0.2">
      <c r="A538" s="46">
        <v>42755</v>
      </c>
      <c r="B538">
        <v>4.6095658690592503E-3</v>
      </c>
      <c r="C538">
        <v>4.4417271193539698E-3</v>
      </c>
      <c r="D538">
        <v>7.0626862384788299E-3</v>
      </c>
      <c r="E538">
        <v>1.8367691854814701E-3</v>
      </c>
      <c r="F538">
        <v>6.8753099290210697E-3</v>
      </c>
      <c r="G538">
        <v>-8.7753504991316901E-4</v>
      </c>
      <c r="H538">
        <v>-4.3772654040041798E-4</v>
      </c>
      <c r="I538">
        <v>-1.06317860967752E-3</v>
      </c>
      <c r="J538">
        <v>5.0185247687060102E-3</v>
      </c>
      <c r="K538">
        <v>-0.112813186894219</v>
      </c>
      <c r="L538">
        <v>3.8975501113585002E-3</v>
      </c>
      <c r="M538" cm="1">
        <f t="array" ref="M538">SUMPRODUCT(B538:K538,TRANSPOSE(Weight_1))</f>
        <v>3.1892615099705967E-3</v>
      </c>
      <c r="N538" cm="1">
        <f t="array" ref="N538">SUMPRODUCT(B538:K538,TRANSPOSE(Weight_2))</f>
        <v>-2.4002526256122871E-3</v>
      </c>
      <c r="O538">
        <f>SUMPRODUCT(B538:K538,Equally_Weight)</f>
        <v>-8.5347043984109507E-3</v>
      </c>
      <c r="P538">
        <v>3.3662399999999999E-3</v>
      </c>
      <c r="Q538">
        <v>3.26275319560287E-3</v>
      </c>
      <c r="R538">
        <v>3.7668494724158999E-3</v>
      </c>
      <c r="V538" s="46">
        <v>42755</v>
      </c>
      <c r="W538">
        <f t="shared" si="140"/>
        <v>0.56064151212060653</v>
      </c>
      <c r="X538">
        <f t="shared" si="141"/>
        <v>0.42155846712496436</v>
      </c>
      <c r="Y538">
        <f t="shared" si="142"/>
        <v>0.4255434687649895</v>
      </c>
      <c r="Z538">
        <f t="shared" si="143"/>
        <v>0.13027712528554658</v>
      </c>
      <c r="AA538">
        <f t="shared" si="144"/>
        <v>0.24842864155085342</v>
      </c>
      <c r="AB538">
        <f t="shared" si="145"/>
        <v>1.6045754831408985</v>
      </c>
      <c r="AC538">
        <f t="shared" si="146"/>
        <v>0.15573232322147024</v>
      </c>
      <c r="AD538">
        <f t="shared" si="147"/>
        <v>0.14470104329688427</v>
      </c>
      <c r="AE538">
        <f t="shared" si="148"/>
        <v>6.6999755087028934E-2</v>
      </c>
      <c r="AF538">
        <f t="shared" si="149"/>
        <v>-0.12517958344517388</v>
      </c>
      <c r="AG538">
        <f t="shared" si="150"/>
        <v>-4.7291941875822641E-2</v>
      </c>
      <c r="AH538">
        <f t="shared" si="151"/>
        <v>0.76523800634179739</v>
      </c>
      <c r="AI538">
        <f t="shared" si="152"/>
        <v>0.19904740874069238</v>
      </c>
      <c r="AJ538">
        <f t="shared" si="153"/>
        <v>0.34436412695559748</v>
      </c>
      <c r="AK538">
        <f t="shared" si="154"/>
        <v>0.10316609807984745</v>
      </c>
      <c r="AL538">
        <f t="shared" si="155"/>
        <v>0.10165414730467326</v>
      </c>
      <c r="AM538">
        <f t="shared" si="156"/>
        <v>4.2721694829999102E-2</v>
      </c>
    </row>
    <row r="539" spans="1:39" x14ac:dyDescent="0.2">
      <c r="A539" s="46">
        <v>42758</v>
      </c>
      <c r="B539">
        <v>1.96336622929607E-2</v>
      </c>
      <c r="C539">
        <v>4.78165264888197E-4</v>
      </c>
      <c r="D539">
        <v>3.5065124141018199E-3</v>
      </c>
      <c r="E539">
        <v>6.6660607018342801E-4</v>
      </c>
      <c r="F539">
        <v>-5.88014781340795E-3</v>
      </c>
      <c r="G539">
        <v>1.18144663578754E-2</v>
      </c>
      <c r="H539">
        <v>-2.1025579646554099E-3</v>
      </c>
      <c r="I539">
        <v>1.11997169543576E-4</v>
      </c>
      <c r="J539">
        <v>-8.7385874577350295E-3</v>
      </c>
      <c r="K539">
        <v>1.56407872583843E-2</v>
      </c>
      <c r="L539">
        <v>-3.0504714364947201E-3</v>
      </c>
      <c r="M539" cm="1">
        <f t="array" ref="M539">SUMPRODUCT(B539:K539,TRANSPOSE(Weight_1))</f>
        <v>4.086295145761509E-3</v>
      </c>
      <c r="N539" cm="1">
        <f t="array" ref="N539">SUMPRODUCT(B539:K539,TRANSPOSE(Weight_2))</f>
        <v>-7.0355441176916304E-4</v>
      </c>
      <c r="O539">
        <f>SUMPRODUCT(B539:K539,Equally_Weight)</f>
        <v>3.5130903592139034E-3</v>
      </c>
      <c r="P539">
        <v>-2.6901E-3</v>
      </c>
      <c r="Q539">
        <v>-2.56999314655581E-3</v>
      </c>
      <c r="R539">
        <v>-7.1800797661980499E-4</v>
      </c>
      <c r="V539" s="46">
        <v>42758</v>
      </c>
      <c r="W539">
        <f t="shared" si="140"/>
        <v>0.59128262052995817</v>
      </c>
      <c r="X539">
        <f t="shared" si="141"/>
        <v>0.42223820700595116</v>
      </c>
      <c r="Y539">
        <f t="shared" si="142"/>
        <v>0.43054215463505563</v>
      </c>
      <c r="Z539">
        <f t="shared" si="143"/>
        <v>0.13103057487825143</v>
      </c>
      <c r="AA539">
        <f t="shared" si="144"/>
        <v>0.24108769660404228</v>
      </c>
      <c r="AB539">
        <f t="shared" si="145"/>
        <v>1.6353471525630137</v>
      </c>
      <c r="AC539">
        <f t="shared" si="146"/>
        <v>0.1533023290202713</v>
      </c>
      <c r="AD539">
        <f t="shared" si="147"/>
        <v>0.1448292465737071</v>
      </c>
      <c r="AE539">
        <f t="shared" si="148"/>
        <v>5.7675684409818961E-2</v>
      </c>
      <c r="AF539">
        <f t="shared" si="149"/>
        <v>-0.11149670342054863</v>
      </c>
      <c r="AG539">
        <f t="shared" si="150"/>
        <v>-5.0198150594448765E-2</v>
      </c>
      <c r="AH539">
        <f t="shared" si="151"/>
        <v>0.77245128983822542</v>
      </c>
      <c r="AI539">
        <f t="shared" si="152"/>
        <v>0.19820381364635242</v>
      </c>
      <c r="AJ539">
        <f t="shared" si="153"/>
        <v>0.34908699960927825</v>
      </c>
      <c r="AK539">
        <f t="shared" si="154"/>
        <v>0.10019847095940282</v>
      </c>
      <c r="AL539">
        <f t="shared" si="155"/>
        <v>9.8822903696225373E-2</v>
      </c>
      <c r="AM539">
        <f t="shared" si="156"/>
        <v>4.1973012335716708E-2</v>
      </c>
    </row>
    <row r="540" spans="1:39" x14ac:dyDescent="0.2">
      <c r="A540" s="46">
        <v>42759</v>
      </c>
      <c r="B540">
        <v>6.03962041297601E-3</v>
      </c>
      <c r="C540">
        <v>1.2065328824344799E-2</v>
      </c>
      <c r="D540">
        <v>8.8945909833610896E-3</v>
      </c>
      <c r="E540">
        <v>-9.1605661075555502E-4</v>
      </c>
      <c r="F540">
        <v>-4.3693882508790201E-2</v>
      </c>
      <c r="G540">
        <v>5.5753870144399304E-3</v>
      </c>
      <c r="H540">
        <v>-1.8874482999629301E-2</v>
      </c>
      <c r="I540">
        <v>-1.42289805431764E-2</v>
      </c>
      <c r="J540">
        <v>1.2026973688509E-2</v>
      </c>
      <c r="K540">
        <v>-2.07999345308169E-2</v>
      </c>
      <c r="L540">
        <v>8.6230876216966106E-3</v>
      </c>
      <c r="M540" cm="1">
        <f t="array" ref="M540">SUMPRODUCT(B540:K540,TRANSPOSE(Weight_1))</f>
        <v>-3.6353156237525068E-3</v>
      </c>
      <c r="N540" cm="1">
        <f t="array" ref="N540">SUMPRODUCT(B540:K540,TRANSPOSE(Weight_2))</f>
        <v>-9.9163292070325853E-3</v>
      </c>
      <c r="O540">
        <f>SUMPRODUCT(B540:K540,Equally_Weight)</f>
        <v>-5.3911436269537521E-3</v>
      </c>
      <c r="P540">
        <v>6.5645900000000004E-3</v>
      </c>
      <c r="Q540">
        <v>7.1493252378966804E-3</v>
      </c>
      <c r="R540">
        <v>5.1307095984685002E-3</v>
      </c>
      <c r="V540" s="46">
        <v>42759</v>
      </c>
      <c r="W540">
        <f t="shared" si="140"/>
        <v>0.60089336352772493</v>
      </c>
      <c r="X540">
        <f t="shared" si="141"/>
        <v>0.43939797864002461</v>
      </c>
      <c r="Y540">
        <f t="shared" si="142"/>
        <v>0.44326624198499065</v>
      </c>
      <c r="Z540">
        <f t="shared" si="143"/>
        <v>0.1299944868431675</v>
      </c>
      <c r="AA540">
        <f t="shared" si="144"/>
        <v>0.18685975660552012</v>
      </c>
      <c r="AB540">
        <f t="shared" si="145"/>
        <v>1.6500402328559547</v>
      </c>
      <c r="AC540">
        <f t="shared" si="146"/>
        <v>0.1315343438177452</v>
      </c>
      <c r="AD540">
        <f t="shared" si="147"/>
        <v>0.12853949349895055</v>
      </c>
      <c r="AE540">
        <f t="shared" si="148"/>
        <v>7.0396322037191705E-2</v>
      </c>
      <c r="AF540">
        <f t="shared" si="149"/>
        <v>-0.12997751381981615</v>
      </c>
      <c r="AG540">
        <f t="shared" si="150"/>
        <v>-4.2007926023775233E-2</v>
      </c>
      <c r="AH540">
        <f t="shared" si="151"/>
        <v>0.76600786997193615</v>
      </c>
      <c r="AI540">
        <f t="shared" si="152"/>
        <v>0.18632203017311322</v>
      </c>
      <c r="AJ540">
        <f t="shared" si="153"/>
        <v>0.34181387782912864</v>
      </c>
      <c r="AK540">
        <f t="shared" si="154"/>
        <v>0.10742082283987808</v>
      </c>
      <c r="AL540">
        <f t="shared" si="155"/>
        <v>0.10667874601359961</v>
      </c>
      <c r="AM540">
        <f t="shared" si="156"/>
        <v>4.7319073271452794E-2</v>
      </c>
    </row>
    <row r="541" spans="1:39" x14ac:dyDescent="0.2">
      <c r="A541" s="46">
        <v>42760</v>
      </c>
      <c r="B541">
        <v>1.04999030081831E-2</v>
      </c>
      <c r="C541">
        <v>1.54628314963782E-2</v>
      </c>
      <c r="D541">
        <v>2.5187881044126301E-3</v>
      </c>
      <c r="E541">
        <v>1.5920493285638E-2</v>
      </c>
      <c r="F541">
        <v>-6.9830884036207099E-3</v>
      </c>
      <c r="G541">
        <v>1.71198106221091E-2</v>
      </c>
      <c r="H541">
        <v>9.3056474152055594E-3</v>
      </c>
      <c r="I541">
        <v>4.3188913474774202E-3</v>
      </c>
      <c r="J541">
        <v>2.1963655752151399E-2</v>
      </c>
      <c r="K541">
        <v>1.2050881052819901E-2</v>
      </c>
      <c r="L541">
        <v>9.1009376723662997E-3</v>
      </c>
      <c r="M541" cm="1">
        <f t="array" ref="M541">SUMPRODUCT(B541:K541,TRANSPOSE(Weight_1))</f>
        <v>9.0417191817425604E-3</v>
      </c>
      <c r="N541" cm="1">
        <f t="array" ref="N541">SUMPRODUCT(B541:K541,TRANSPOSE(Weight_2))</f>
        <v>1.0472684590651451E-2</v>
      </c>
      <c r="O541">
        <f>SUMPRODUCT(B541:K541,Equally_Weight)</f>
        <v>1.0217781368075459E-2</v>
      </c>
      <c r="P541">
        <v>8.0260899999999996E-3</v>
      </c>
      <c r="Q541">
        <v>7.8566651867928404E-3</v>
      </c>
      <c r="R541">
        <v>8.5112561921623E-3</v>
      </c>
      <c r="V541" s="46">
        <v>42760</v>
      </c>
      <c r="W541">
        <f t="shared" si="140"/>
        <v>0.61770258857121019</v>
      </c>
      <c r="X541">
        <f t="shared" si="141"/>
        <v>0.4616551470399628</v>
      </c>
      <c r="Y541">
        <f t="shared" si="142"/>
        <v>0.44690152382680282</v>
      </c>
      <c r="Z541">
        <f t="shared" si="143"/>
        <v>0.14798455648376208</v>
      </c>
      <c r="AA541">
        <f t="shared" si="144"/>
        <v>0.17857181000244404</v>
      </c>
      <c r="AB541">
        <f t="shared" si="145"/>
        <v>1.6954084197834187</v>
      </c>
      <c r="AC541">
        <f t="shared" si="146"/>
        <v>0.14206400345950909</v>
      </c>
      <c r="AD541">
        <f t="shared" si="147"/>
        <v>0.13341353295270975</v>
      </c>
      <c r="AE541">
        <f t="shared" si="148"/>
        <v>9.3906138372785497E-2</v>
      </c>
      <c r="AF541">
        <f t="shared" si="149"/>
        <v>-0.11949297632558009</v>
      </c>
      <c r="AG541">
        <f t="shared" si="150"/>
        <v>-3.3289299867896638E-2</v>
      </c>
      <c r="AH541">
        <f t="shared" si="151"/>
        <v>0.78197561720496944</v>
      </c>
      <c r="AI541">
        <f t="shared" si="152"/>
        <v>0.19874600661805752</v>
      </c>
      <c r="AJ541">
        <f t="shared" si="153"/>
        <v>0.35552423866943617</v>
      </c>
      <c r="AK541">
        <f t="shared" si="154"/>
        <v>0.11630908203186507</v>
      </c>
      <c r="AL541">
        <f t="shared" si="155"/>
        <v>0.11537355039036812</v>
      </c>
      <c r="AM541">
        <f t="shared" si="156"/>
        <v>5.6233074219004031E-2</v>
      </c>
    </row>
    <row r="542" spans="1:39" x14ac:dyDescent="0.2">
      <c r="A542" s="46">
        <v>42761</v>
      </c>
      <c r="B542">
        <v>-1.7124255546363499E-3</v>
      </c>
      <c r="C542">
        <v>8.3691789278583697E-3</v>
      </c>
      <c r="D542">
        <v>9.2649788552900906E-3</v>
      </c>
      <c r="E542">
        <v>4.9240809169925903E-4</v>
      </c>
      <c r="F542">
        <v>-1.30603341330134E-2</v>
      </c>
      <c r="G542">
        <v>3.14398319395414E-3</v>
      </c>
      <c r="H542">
        <v>-8.5108109558727999E-3</v>
      </c>
      <c r="I542">
        <v>5.09055032797745E-4</v>
      </c>
      <c r="J542">
        <v>4.0791364928176501E-3</v>
      </c>
      <c r="K542">
        <v>-5.5096124888678703E-2</v>
      </c>
      <c r="L542">
        <v>-2.45968843946442E-3</v>
      </c>
      <c r="M542" cm="1">
        <f t="array" ref="M542">SUMPRODUCT(B542:K542,TRANSPOSE(Weight_1))</f>
        <v>1.4490733348814441E-3</v>
      </c>
      <c r="N542" cm="1">
        <f t="array" ref="N542">SUMPRODUCT(B542:K542,TRANSPOSE(Weight_2))</f>
        <v>-6.6238200876301053E-3</v>
      </c>
      <c r="O542">
        <f>SUMPRODUCT(B542:K542,Equally_Weight)</f>
        <v>-5.2520954937784001E-3</v>
      </c>
      <c r="P542">
        <v>-7.3539999999999999E-4</v>
      </c>
      <c r="Q542">
        <v>-8.6177966538547503E-4</v>
      </c>
      <c r="R542">
        <v>-1.1407623171872899E-3</v>
      </c>
      <c r="V542" s="46">
        <v>42761</v>
      </c>
      <c r="W542">
        <f t="shared" si="140"/>
        <v>0.61493239331873939</v>
      </c>
      <c r="X542">
        <f t="shared" si="141"/>
        <v>0.47388800049636548</v>
      </c>
      <c r="Y542">
        <f t="shared" si="142"/>
        <v>0.46030703585074506</v>
      </c>
      <c r="Z542">
        <f t="shared" si="143"/>
        <v>0.14854983336852046</v>
      </c>
      <c r="AA542">
        <f t="shared" si="144"/>
        <v>0.1631792683640616</v>
      </c>
      <c r="AB542">
        <f t="shared" si="145"/>
        <v>1.7038827385560604</v>
      </c>
      <c r="AC542">
        <f t="shared" si="146"/>
        <v>0.13234411262655787</v>
      </c>
      <c r="AD542">
        <f t="shared" si="147"/>
        <v>0.1339905028159003</v>
      </c>
      <c r="AE542">
        <f t="shared" si="148"/>
        <v>9.8368330821539063E-2</v>
      </c>
      <c r="AF542">
        <f t="shared" si="149"/>
        <v>-0.16800550126730462</v>
      </c>
      <c r="AG542">
        <f t="shared" si="150"/>
        <v>-3.5667107001318143E-2</v>
      </c>
      <c r="AH542">
        <f t="shared" si="151"/>
        <v>0.78455783055527029</v>
      </c>
      <c r="AI542">
        <f t="shared" si="152"/>
        <v>0.19080572873945445</v>
      </c>
      <c r="AJ542">
        <f t="shared" si="153"/>
        <v>0.34840489592381307</v>
      </c>
      <c r="AK542">
        <f t="shared" si="154"/>
        <v>0.11548814833293886</v>
      </c>
      <c r="AL542">
        <f t="shared" si="155"/>
        <v>0.11441234414533286</v>
      </c>
      <c r="AM542">
        <f t="shared" si="156"/>
        <v>5.502816332976801E-2</v>
      </c>
    </row>
    <row r="543" spans="1:39" x14ac:dyDescent="0.2">
      <c r="A543" s="46">
        <v>42762</v>
      </c>
      <c r="B543">
        <v>-1.39442594275523E-2</v>
      </c>
      <c r="C543">
        <v>2.0748063333770801E-3</v>
      </c>
      <c r="D543">
        <v>2.3494821920506798E-2</v>
      </c>
      <c r="E543" s="1">
        <v>8.1983582539857299E-5</v>
      </c>
      <c r="F543">
        <v>9.7719041252131104E-3</v>
      </c>
      <c r="G543">
        <v>-4.02789106175927E-3</v>
      </c>
      <c r="H543">
        <v>1.3769688554581201E-2</v>
      </c>
      <c r="I543">
        <v>3.7326614192822998E-3</v>
      </c>
      <c r="J543">
        <v>-3.15306984134355E-3</v>
      </c>
      <c r="K543">
        <v>1.9649898307973101E-2</v>
      </c>
      <c r="L543">
        <v>-8.2191780821916295E-4</v>
      </c>
      <c r="M543" cm="1">
        <f t="array" ref="M543">SUMPRODUCT(B543:K543,TRANSPOSE(Weight_1))</f>
        <v>5.2239612896742733E-3</v>
      </c>
      <c r="N543" cm="1">
        <f t="array" ref="N543">SUMPRODUCT(B543:K543,TRANSPOSE(Weight_2))</f>
        <v>3.1174328333378794E-3</v>
      </c>
      <c r="O543">
        <f>SUMPRODUCT(B543:K543,Equally_Weight)</f>
        <v>5.1450543912818329E-3</v>
      </c>
      <c r="P543">
        <v>-8.6649999999999997E-4</v>
      </c>
      <c r="Q543">
        <v>-1.1918916906235001E-3</v>
      </c>
      <c r="R543">
        <v>-1.99584199584101E-4</v>
      </c>
      <c r="V543" s="46">
        <v>42762</v>
      </c>
      <c r="W543">
        <f t="shared" si="140"/>
        <v>0.59241335706834497</v>
      </c>
      <c r="X543">
        <f t="shared" si="141"/>
        <v>0.47694603265448388</v>
      </c>
      <c r="Y543">
        <f t="shared" si="142"/>
        <v>0.49461668960732164</v>
      </c>
      <c r="Z543">
        <f t="shared" si="143"/>
        <v>0.14864399559858565</v>
      </c>
      <c r="AA543">
        <f t="shared" si="144"/>
        <v>0.17454574465495076</v>
      </c>
      <c r="AB543">
        <f t="shared" si="145"/>
        <v>1.6929917934413852</v>
      </c>
      <c r="AC543">
        <f t="shared" si="146"/>
        <v>0.14793613839403918</v>
      </c>
      <c r="AD543">
        <f t="shared" si="147"/>
        <v>0.13822330541559369</v>
      </c>
      <c r="AE543">
        <f t="shared" si="148"/>
        <v>9.4905098762938733E-2</v>
      </c>
      <c r="AF543">
        <f t="shared" si="149"/>
        <v>-0.15165689397441406</v>
      </c>
      <c r="AG543">
        <f t="shared" si="150"/>
        <v>-3.6459709379125238E-2</v>
      </c>
      <c r="AH543">
        <f t="shared" si="151"/>
        <v>0.79388029158127615</v>
      </c>
      <c r="AI543">
        <f t="shared" si="152"/>
        <v>0.19451798561635369</v>
      </c>
      <c r="AJ543">
        <f t="shared" si="153"/>
        <v>0.35534251245481197</v>
      </c>
      <c r="AK543">
        <f t="shared" si="154"/>
        <v>0.11452157785240846</v>
      </c>
      <c r="AL543">
        <f t="shared" si="155"/>
        <v>0.11308408533241776</v>
      </c>
      <c r="AM543">
        <f t="shared" si="156"/>
        <v>5.4817596378251121E-2</v>
      </c>
    </row>
    <row r="544" spans="1:39" x14ac:dyDescent="0.2">
      <c r="A544" s="46">
        <v>42765</v>
      </c>
      <c r="B544">
        <v>-2.5087880278847698E-2</v>
      </c>
      <c r="C544">
        <v>-1.03530428847417E-2</v>
      </c>
      <c r="D544">
        <v>-9.8816545685055292E-3</v>
      </c>
      <c r="E544">
        <v>-2.6239862051635702E-3</v>
      </c>
      <c r="F544">
        <v>-4.6368513566068499E-3</v>
      </c>
      <c r="G544">
        <v>-6.44916008289042E-3</v>
      </c>
      <c r="H544">
        <v>-2.2049110628703499E-3</v>
      </c>
      <c r="I544">
        <v>-1.16069764856236E-2</v>
      </c>
      <c r="J544">
        <v>2.43314580367504E-3</v>
      </c>
      <c r="K544">
        <v>1.98993186365874E-2</v>
      </c>
      <c r="L544">
        <v>-6.0323553605703397E-3</v>
      </c>
      <c r="M544" cm="1">
        <f t="array" ref="M544">SUMPRODUCT(B544:K544,TRANSPOSE(Weight_1))</f>
        <v>-6.9401665571266653E-3</v>
      </c>
      <c r="N544" cm="1">
        <f t="array" ref="N544">SUMPRODUCT(B544:K544,TRANSPOSE(Weight_2))</f>
        <v>-3.4987233193330509E-3</v>
      </c>
      <c r="O544">
        <f>SUMPRODUCT(B544:K544,Equally_Weight)</f>
        <v>-5.0511998484987289E-3</v>
      </c>
      <c r="P544">
        <v>-6.0095000000000001E-3</v>
      </c>
      <c r="Q544">
        <v>-6.2491818247507602E-3</v>
      </c>
      <c r="R544">
        <v>-6.28261219148384E-3</v>
      </c>
      <c r="V544" s="46">
        <v>42765</v>
      </c>
      <c r="W544">
        <f t="shared" si="140"/>
        <v>0.55246308141177636</v>
      </c>
      <c r="X544">
        <f t="shared" si="141"/>
        <v>0.4616551470399628</v>
      </c>
      <c r="Y544">
        <f t="shared" si="142"/>
        <v>0.47984740376829893</v>
      </c>
      <c r="Z544">
        <f t="shared" si="143"/>
        <v>0.14562996959949093</v>
      </c>
      <c r="AA544">
        <f t="shared" si="144"/>
        <v>0.16909955062545068</v>
      </c>
      <c r="AB544">
        <f t="shared" si="145"/>
        <v>1.6756242582635714</v>
      </c>
      <c r="AC544">
        <f t="shared" si="146"/>
        <v>0.14540504130302545</v>
      </c>
      <c r="AD544">
        <f t="shared" si="147"/>
        <v>0.12501197427424615</v>
      </c>
      <c r="AE544">
        <f t="shared" si="148"/>
        <v>9.7569162509416163E-2</v>
      </c>
      <c r="AF544">
        <f t="shared" si="149"/>
        <v>-0.13477544419445864</v>
      </c>
      <c r="AG544">
        <f t="shared" si="150"/>
        <v>-4.2272126816377598E-2</v>
      </c>
      <c r="AH544">
        <f t="shared" si="151"/>
        <v>0.78143046357415513</v>
      </c>
      <c r="AI544">
        <f t="shared" si="152"/>
        <v>0.19033869768471501</v>
      </c>
      <c r="AJ544">
        <f t="shared" si="153"/>
        <v>0.34849640656123637</v>
      </c>
      <c r="AK544">
        <f t="shared" si="154"/>
        <v>0.10782386043030434</v>
      </c>
      <c r="AL544">
        <f t="shared" si="155"/>
        <v>0.10612822049693915</v>
      </c>
      <c r="AM544">
        <f t="shared" si="156"/>
        <v>4.8190586487453446E-2</v>
      </c>
    </row>
    <row r="545" spans="1:39" x14ac:dyDescent="0.2">
      <c r="A545" s="46">
        <v>42766</v>
      </c>
      <c r="B545">
        <v>-4.4184049778809298E-3</v>
      </c>
      <c r="C545">
        <v>-1.6273607337781899E-2</v>
      </c>
      <c r="D545">
        <v>-7.3696993291862897E-3</v>
      </c>
      <c r="E545">
        <v>-2.30218571869955E-3</v>
      </c>
      <c r="F545">
        <v>-7.2917918011647896E-3</v>
      </c>
      <c r="G545">
        <v>-8.3094780383545699E-3</v>
      </c>
      <c r="H545">
        <v>1.0607951272327801E-3</v>
      </c>
      <c r="I545">
        <v>-3.4201874444972301E-3</v>
      </c>
      <c r="J545">
        <v>-4.0048765163074301E-3</v>
      </c>
      <c r="K545">
        <v>9.6528466303189495E-3</v>
      </c>
      <c r="L545">
        <v>2.7586206896557097E-4</v>
      </c>
      <c r="M545" cm="1">
        <f t="array" ref="M545">SUMPRODUCT(B545:K545,TRANSPOSE(Weight_1))</f>
        <v>-8.511482569334549E-3</v>
      </c>
      <c r="N545" cm="1">
        <f t="array" ref="N545">SUMPRODUCT(B545:K545,TRANSPOSE(Weight_2))</f>
        <v>-2.8309127345479391E-3</v>
      </c>
      <c r="O545">
        <f>SUMPRODUCT(B545:K545,Equally_Weight)</f>
        <v>-4.2676589406320953E-3</v>
      </c>
      <c r="P545">
        <v>-8.899E-4</v>
      </c>
      <c r="Q545">
        <v>-3.7127768803357699E-4</v>
      </c>
      <c r="R545">
        <v>1.8972579043130501E-4</v>
      </c>
      <c r="V545" s="46">
        <v>42766</v>
      </c>
      <c r="W545">
        <f t="shared" si="140"/>
        <v>0.54560367080489014</v>
      </c>
      <c r="X545">
        <f t="shared" si="141"/>
        <v>0.43786874511378659</v>
      </c>
      <c r="Y545">
        <f t="shared" si="142"/>
        <v>0.46894137334944963</v>
      </c>
      <c r="Z545">
        <f t="shared" si="143"/>
        <v>0.14299251664456469</v>
      </c>
      <c r="AA545">
        <f t="shared" si="144"/>
        <v>0.16057472010745455</v>
      </c>
      <c r="AB545">
        <f t="shared" si="145"/>
        <v>1.6533912172506415</v>
      </c>
      <c r="AC545">
        <f t="shared" si="146"/>
        <v>0.14662008138954752</v>
      </c>
      <c r="AD545">
        <f t="shared" si="147"/>
        <v>0.12116422244492431</v>
      </c>
      <c r="AE545">
        <f t="shared" si="148"/>
        <v>9.3173533545459097E-2</v>
      </c>
      <c r="AF545">
        <f t="shared" si="149"/>
        <v>-0.12642356425648194</v>
      </c>
      <c r="AG545">
        <f t="shared" si="150"/>
        <v>-4.2007926023775122E-2</v>
      </c>
      <c r="AH545">
        <f t="shared" si="151"/>
        <v>0.76626784923496216</v>
      </c>
      <c r="AI545">
        <f t="shared" si="152"/>
        <v>0.18696895270701419</v>
      </c>
      <c r="AJ545">
        <f t="shared" si="153"/>
        <v>0.34274148381536507</v>
      </c>
      <c r="AK545">
        <f t="shared" si="154"/>
        <v>0.10683800797690735</v>
      </c>
      <c r="AL545">
        <f t="shared" si="155"/>
        <v>0.10571753976856435</v>
      </c>
      <c r="AM545">
        <f t="shared" si="156"/>
        <v>4.8389455274997495E-2</v>
      </c>
    </row>
    <row r="546" spans="1:39" x14ac:dyDescent="0.2">
      <c r="A546" s="46">
        <v>42767</v>
      </c>
      <c r="B546">
        <v>-6.0352018340834503E-3</v>
      </c>
      <c r="C546">
        <v>3.7810226999483998E-3</v>
      </c>
      <c r="D546">
        <v>-1.6550571877130701E-2</v>
      </c>
      <c r="E546">
        <v>6.0980613631166102E-2</v>
      </c>
      <c r="F546">
        <v>-1.2650533946028801E-2</v>
      </c>
      <c r="G546">
        <v>1.0771354893337399E-2</v>
      </c>
      <c r="H546">
        <v>-1.7657434964779499E-4</v>
      </c>
      <c r="I546">
        <v>2.0018335064453299E-3</v>
      </c>
      <c r="J546">
        <v>-3.2289434706206299E-3</v>
      </c>
      <c r="K546">
        <v>2.6444397316578399E-3</v>
      </c>
      <c r="L546">
        <v>-1.6547159404300901E-3</v>
      </c>
      <c r="M546" cm="1">
        <f t="array" ref="M546">SUMPRODUCT(B546:K546,TRANSPOSE(Weight_1))</f>
        <v>4.0108432647839145E-3</v>
      </c>
      <c r="N546" cm="1">
        <f t="array" ref="N546">SUMPRODUCT(B546:K546,TRANSPOSE(Weight_2))</f>
        <v>-2.5492978965625818E-3</v>
      </c>
      <c r="O546">
        <f>SUMPRODUCT(B546:K546,Equally_Weight)</f>
        <v>4.1537438985043695E-3</v>
      </c>
      <c r="P546">
        <v>2.9836000000000001E-4</v>
      </c>
      <c r="Q546" s="1">
        <v>8.6920894364794695E-5</v>
      </c>
      <c r="R546">
        <v>5.5233206873461695E-4</v>
      </c>
      <c r="V546" s="46">
        <v>42767</v>
      </c>
      <c r="W546">
        <f t="shared" si="140"/>
        <v>0.53627564069608225</v>
      </c>
      <c r="X546">
        <f t="shared" si="141"/>
        <v>0.44330535947860805</v>
      </c>
      <c r="Y546">
        <f t="shared" si="142"/>
        <v>0.44462955356653855</v>
      </c>
      <c r="Z546">
        <f t="shared" si="143"/>
        <v>0.21269290168538113</v>
      </c>
      <c r="AA546">
        <f t="shared" si="144"/>
        <v>0.14589283021383226</v>
      </c>
      <c r="AB546">
        <f t="shared" si="145"/>
        <v>1.6819718357225129</v>
      </c>
      <c r="AC546">
        <f t="shared" si="146"/>
        <v>0.146417617694383</v>
      </c>
      <c r="AD546">
        <f t="shared" si="147"/>
        <v>0.12340860655164221</v>
      </c>
      <c r="AE546">
        <f t="shared" si="148"/>
        <v>8.9643738002062268E-2</v>
      </c>
      <c r="AF546">
        <f t="shared" si="149"/>
        <v>-0.12411344402116176</v>
      </c>
      <c r="AG546">
        <f t="shared" si="150"/>
        <v>-4.3593130779389311E-2</v>
      </c>
      <c r="AH546">
        <f t="shared" si="151"/>
        <v>0.77335207274187057</v>
      </c>
      <c r="AI546">
        <f t="shared" si="152"/>
        <v>0.18394301525259316</v>
      </c>
      <c r="AJ546">
        <f t="shared" si="153"/>
        <v>0.34831888806103195</v>
      </c>
      <c r="AK546">
        <f t="shared" si="154"/>
        <v>0.10716824416496729</v>
      </c>
      <c r="AL546">
        <f t="shared" si="155"/>
        <v>0.1058136497260358</v>
      </c>
      <c r="AM546">
        <f t="shared" si="156"/>
        <v>4.896851439166916E-2</v>
      </c>
    </row>
    <row r="547" spans="1:39" x14ac:dyDescent="0.2">
      <c r="A547" s="46">
        <v>42768</v>
      </c>
      <c r="B547">
        <v>3.7044545991686802E-3</v>
      </c>
      <c r="C547">
        <v>-4.2376405248242197E-3</v>
      </c>
      <c r="D547">
        <v>-6.44880338806475E-3</v>
      </c>
      <c r="E547">
        <v>-1.7084265000882799E-3</v>
      </c>
      <c r="F547">
        <v>-2.2730354781991201E-3</v>
      </c>
      <c r="G547">
        <v>9.1308185787397599E-3</v>
      </c>
      <c r="H547">
        <v>3.0025940390721001E-3</v>
      </c>
      <c r="I547">
        <v>-5.6513390787746804E-3</v>
      </c>
      <c r="J547">
        <v>-3.72838217759263E-3</v>
      </c>
      <c r="K547">
        <v>2.4548574065295301E-2</v>
      </c>
      <c r="L547">
        <v>2.4861878453037401E-3</v>
      </c>
      <c r="M547" cm="1">
        <f t="array" ref="M547">SUMPRODUCT(B547:K547,TRANSPOSE(Weight_1))</f>
        <v>1.0721513053040745E-3</v>
      </c>
      <c r="N547" cm="1">
        <f t="array" ref="N547">SUMPRODUCT(B547:K547,TRANSPOSE(Weight_2))</f>
        <v>8.2680644420869416E-4</v>
      </c>
      <c r="O547">
        <f>SUMPRODUCT(B547:K547,Equally_Weight)</f>
        <v>1.6338814134732162E-3</v>
      </c>
      <c r="P547">
        <v>5.7030999999999998E-4</v>
      </c>
      <c r="Q547">
        <v>7.5868303814319304E-4</v>
      </c>
      <c r="R547">
        <v>9.5907750126844604E-4</v>
      </c>
      <c r="V547" s="46">
        <v>42768</v>
      </c>
      <c r="W547">
        <f t="shared" si="140"/>
        <v>0.54196670405884961</v>
      </c>
      <c r="X547">
        <f t="shared" si="141"/>
        <v>0.43718915019758553</v>
      </c>
      <c r="Y547">
        <f t="shared" si="142"/>
        <v>0.43531342160700026</v>
      </c>
      <c r="Z547">
        <f t="shared" si="143"/>
        <v>0.21062110499567277</v>
      </c>
      <c r="AA547">
        <f t="shared" si="144"/>
        <v>0.14328817515654224</v>
      </c>
      <c r="AB547">
        <f t="shared" si="145"/>
        <v>1.7064604339877847</v>
      </c>
      <c r="AC547">
        <f t="shared" si="146"/>
        <v>0.14985984439955935</v>
      </c>
      <c r="AD547">
        <f t="shared" si="147"/>
        <v>0.11705984359200516</v>
      </c>
      <c r="AE547">
        <f t="shared" si="148"/>
        <v>8.5581129709370041E-2</v>
      </c>
      <c r="AF547">
        <f t="shared" si="149"/>
        <v>-0.1026116780289188</v>
      </c>
      <c r="AG547">
        <f t="shared" si="150"/>
        <v>-4.1215323645968027E-2</v>
      </c>
      <c r="AH547">
        <f t="shared" si="151"/>
        <v>0.77525337448142428</v>
      </c>
      <c r="AI547">
        <f t="shared" si="152"/>
        <v>0.18492190696717992</v>
      </c>
      <c r="AJ547">
        <f t="shared" si="153"/>
        <v>0.35052188123166994</v>
      </c>
      <c r="AK547">
        <f t="shared" si="154"/>
        <v>0.10779967328629714</v>
      </c>
      <c r="AL547">
        <f t="shared" si="155"/>
        <v>0.10665261178543006</v>
      </c>
      <c r="AM547">
        <f t="shared" si="156"/>
        <v>4.9974556493361133E-2</v>
      </c>
    </row>
    <row r="548" spans="1:39" x14ac:dyDescent="0.2">
      <c r="A548" s="46">
        <v>42769</v>
      </c>
      <c r="B548">
        <v>2.2853311843054002E-3</v>
      </c>
      <c r="C548">
        <v>3.0618444094077699E-2</v>
      </c>
      <c r="D548">
        <v>8.0735691907822798E-3</v>
      </c>
      <c r="E548">
        <v>4.2790336314633103E-3</v>
      </c>
      <c r="F548">
        <v>6.2138032973195704E-3</v>
      </c>
      <c r="G548">
        <v>-3.5418774412336297E-2</v>
      </c>
      <c r="H548">
        <v>6.1638111313766497E-4</v>
      </c>
      <c r="I548">
        <v>4.9372163044682999E-3</v>
      </c>
      <c r="J548">
        <v>5.7668861435966603E-3</v>
      </c>
      <c r="K548">
        <v>5.5445565278981999E-3</v>
      </c>
      <c r="L548">
        <v>6.8889501240010304E-3</v>
      </c>
      <c r="M548" cm="1">
        <f t="array" ref="M548">SUMPRODUCT(B548:K548,TRANSPOSE(Weight_1))</f>
        <v>-6.1537966531612243E-3</v>
      </c>
      <c r="N548" cm="1">
        <f t="array" ref="N548">SUMPRODUCT(B548:K548,TRANSPOSE(Weight_2))</f>
        <v>4.1176009583790037E-3</v>
      </c>
      <c r="O548">
        <f>SUMPRODUCT(B548:K548,Equally_Weight)</f>
        <v>3.2916447074712793E-3</v>
      </c>
      <c r="P548">
        <v>7.2647600000000003E-3</v>
      </c>
      <c r="Q548">
        <v>7.6041159715158901E-3</v>
      </c>
      <c r="R548">
        <v>5.7935168318376997E-3</v>
      </c>
      <c r="V548" s="46">
        <v>42769</v>
      </c>
      <c r="W548">
        <f t="shared" si="140"/>
        <v>0.54549060865279597</v>
      </c>
      <c r="X548">
        <f t="shared" si="141"/>
        <v>0.48119364584552549</v>
      </c>
      <c r="Y548">
        <f t="shared" si="142"/>
        <v>0.44690152382680282</v>
      </c>
      <c r="Z548">
        <f t="shared" si="143"/>
        <v>0.21580139341890847</v>
      </c>
      <c r="AA548">
        <f t="shared" si="144"/>
        <v>0.15039234298911652</v>
      </c>
      <c r="AB548">
        <f t="shared" si="145"/>
        <v>1.6106009224204576</v>
      </c>
      <c r="AC548">
        <f t="shared" si="146"/>
        <v>0.15056859629040265</v>
      </c>
      <c r="AD548">
        <f t="shared" si="147"/>
        <v>0.12257500966485435</v>
      </c>
      <c r="AE548">
        <f t="shared" si="148"/>
        <v>9.1841552484041022E-2</v>
      </c>
      <c r="AF548">
        <f t="shared" si="149"/>
        <v>-9.7636057750274396E-2</v>
      </c>
      <c r="AG548">
        <f t="shared" si="150"/>
        <v>-3.4610303830908573E-2</v>
      </c>
      <c r="AH548">
        <f t="shared" si="151"/>
        <v>0.76432882620702736</v>
      </c>
      <c r="AI548">
        <f t="shared" si="152"/>
        <v>0.18980094254691227</v>
      </c>
      <c r="AJ548">
        <f t="shared" si="153"/>
        <v>0.35496731943435034</v>
      </c>
      <c r="AK548">
        <f t="shared" si="154"/>
        <v>0.11584757204080054</v>
      </c>
      <c r="AL548">
        <f t="shared" si="155"/>
        <v>0.11506772658562747</v>
      </c>
      <c r="AM548">
        <f t="shared" si="156"/>
        <v>5.6057601759406772E-2</v>
      </c>
    </row>
    <row r="549" spans="1:39" x14ac:dyDescent="0.2">
      <c r="A549" s="46">
        <v>42772</v>
      </c>
      <c r="B549">
        <v>1.81677322559115E-3</v>
      </c>
      <c r="C549">
        <v>-4.7029589111348101E-3</v>
      </c>
      <c r="D549">
        <v>-6.2819480377085402E-4</v>
      </c>
      <c r="E549">
        <v>9.37403793712876E-3</v>
      </c>
      <c r="F549">
        <v>-1.13218390004266E-2</v>
      </c>
      <c r="G549">
        <v>-3.1597105900062999E-3</v>
      </c>
      <c r="H549">
        <v>-2.1118447568819702E-3</v>
      </c>
      <c r="I549">
        <v>3.4290852021623403E-4</v>
      </c>
      <c r="J549">
        <v>-3.1719181695558599E-3</v>
      </c>
      <c r="K549">
        <v>5.1203197929376998E-3</v>
      </c>
      <c r="L549">
        <v>-2.1893814997262502E-3</v>
      </c>
      <c r="M549" cm="1">
        <f t="array" ref="M549">SUMPRODUCT(B549:K549,TRANSPOSE(Weight_1))</f>
        <v>-3.5266161023271431E-3</v>
      </c>
      <c r="N549" cm="1">
        <f t="array" ref="N549">SUMPRODUCT(B549:K549,TRANSPOSE(Weight_2))</f>
        <v>-3.0524675402320966E-3</v>
      </c>
      <c r="O549">
        <f>SUMPRODUCT(B549:K549,Equally_Weight)</f>
        <v>-8.4424267559025522E-4</v>
      </c>
      <c r="P549">
        <v>-2.1153999999999999E-3</v>
      </c>
      <c r="Q549">
        <v>-2.11596186581175E-3</v>
      </c>
      <c r="R549">
        <v>-4.0431789355915796E-3</v>
      </c>
      <c r="V549" s="46">
        <v>42772</v>
      </c>
      <c r="W549">
        <f t="shared" si="140"/>
        <v>0.54829841461099904</v>
      </c>
      <c r="X549">
        <f t="shared" si="141"/>
        <v>0.47422765298968006</v>
      </c>
      <c r="Y549">
        <f t="shared" si="142"/>
        <v>0.44599258780796669</v>
      </c>
      <c r="Z549">
        <f t="shared" si="143"/>
        <v>0.22719836180483144</v>
      </c>
      <c r="AA549">
        <f t="shared" si="144"/>
        <v>0.1373677860944702</v>
      </c>
      <c r="AB549">
        <f t="shared" si="145"/>
        <v>1.6023521790396056</v>
      </c>
      <c r="AC549">
        <f t="shared" si="146"/>
        <v>0.14813877403289366</v>
      </c>
      <c r="AD549">
        <f t="shared" si="147"/>
        <v>0.1229599502002503</v>
      </c>
      <c r="AE549">
        <f t="shared" si="148"/>
        <v>8.8378320425440915E-2</v>
      </c>
      <c r="AF549">
        <f t="shared" si="149"/>
        <v>-9.3015665796339797E-2</v>
      </c>
      <c r="AG549">
        <f t="shared" si="150"/>
        <v>-3.6723910171727492E-2</v>
      </c>
      <c r="AH549">
        <f t="shared" si="151"/>
        <v>0.75810671575872557</v>
      </c>
      <c r="AI549">
        <f t="shared" si="152"/>
        <v>0.1861691137904502</v>
      </c>
      <c r="AJ549">
        <f t="shared" si="153"/>
        <v>0.35382339819925379</v>
      </c>
      <c r="AK549">
        <f t="shared" si="154"/>
        <v>0.11348710808690554</v>
      </c>
      <c r="AL549">
        <f t="shared" si="155"/>
        <v>0.11270828579837477</v>
      </c>
      <c r="AM549">
        <f t="shared" si="156"/>
        <v>5.1787771909201696E-2</v>
      </c>
    </row>
    <row r="550" spans="1:39" x14ac:dyDescent="0.2">
      <c r="A550" s="46">
        <v>42773</v>
      </c>
      <c r="B550">
        <v>9.2621715595870794E-3</v>
      </c>
      <c r="C550">
        <v>-5.7603295797448097E-4</v>
      </c>
      <c r="D550">
        <v>-3.29977615762921E-3</v>
      </c>
      <c r="E550">
        <v>9.5169842230442506E-3</v>
      </c>
      <c r="F550">
        <v>2.08179901991067E-4</v>
      </c>
      <c r="G550">
        <v>6.0175143175367199E-3</v>
      </c>
      <c r="H550">
        <v>7.0551290720954896E-4</v>
      </c>
      <c r="I550">
        <v>3.7694245764636702E-3</v>
      </c>
      <c r="J550">
        <v>-2.9984426548426099E-3</v>
      </c>
      <c r="K550">
        <v>1.21471825082042E-2</v>
      </c>
      <c r="L550">
        <v>1.0970927043334399E-3</v>
      </c>
      <c r="M550" cm="1">
        <f t="array" ref="M550">SUMPRODUCT(B550:K550,TRANSPOSE(Weight_1))</f>
        <v>2.4385965821517E-3</v>
      </c>
      <c r="N550" cm="1">
        <f t="array" ref="N550">SUMPRODUCT(B550:K550,TRANSPOSE(Weight_2))</f>
        <v>1.6108808821134718E-3</v>
      </c>
      <c r="O550">
        <f>SUMPRODUCT(B550:K550,Equally_Weight)</f>
        <v>3.4752718223590236E-3</v>
      </c>
      <c r="P550">
        <v>2.2682999999999999E-4</v>
      </c>
      <c r="Q550" s="1">
        <v>-7.8609697388154402E-6</v>
      </c>
      <c r="R550">
        <v>-5.1161988866710295E-4</v>
      </c>
      <c r="V550" s="46">
        <v>42773</v>
      </c>
      <c r="W550">
        <f t="shared" si="140"/>
        <v>0.56263902015256284</v>
      </c>
      <c r="X550">
        <f t="shared" si="141"/>
        <v>0.47337844927400075</v>
      </c>
      <c r="Y550">
        <f t="shared" si="142"/>
        <v>0.44122113594260948</v>
      </c>
      <c r="Z550">
        <f t="shared" si="143"/>
        <v>0.23887758925267377</v>
      </c>
      <c r="AA550">
        <f t="shared" si="144"/>
        <v>0.13760456320870706</v>
      </c>
      <c r="AB550">
        <f t="shared" si="145"/>
        <v>1.6180118705362494</v>
      </c>
      <c r="AC550">
        <f t="shared" si="146"/>
        <v>0.14894880075724171</v>
      </c>
      <c r="AD550">
        <f t="shared" si="147"/>
        <v>0.1271928630349195</v>
      </c>
      <c r="AE550">
        <f t="shared" si="148"/>
        <v>8.5114880444871366E-2</v>
      </c>
      <c r="AF550">
        <f t="shared" si="149"/>
        <v>-8.1998361556685828E-2</v>
      </c>
      <c r="AG550">
        <f t="shared" si="150"/>
        <v>-3.5667107001318032E-2</v>
      </c>
      <c r="AH550">
        <f t="shared" si="151"/>
        <v>0.76239402878683271</v>
      </c>
      <c r="AI550">
        <f t="shared" si="152"/>
        <v>0.18807989093880861</v>
      </c>
      <c r="AJ550">
        <f t="shared" si="153"/>
        <v>0.35852830250746592</v>
      </c>
      <c r="AK550">
        <f t="shared" si="154"/>
        <v>0.11373968036763271</v>
      </c>
      <c r="AL550">
        <f t="shared" si="155"/>
        <v>0.11269953883221207</v>
      </c>
      <c r="AM550">
        <f t="shared" si="156"/>
        <v>5.1249656366436191E-2</v>
      </c>
    </row>
    <row r="551" spans="1:39" x14ac:dyDescent="0.2">
      <c r="A551" s="46">
        <v>42774</v>
      </c>
      <c r="B551">
        <v>7.8388918559735201E-4</v>
      </c>
      <c r="C551">
        <v>-8.7640336456244992E-3</v>
      </c>
      <c r="D551">
        <v>-1.41888090451225E-3</v>
      </c>
      <c r="E551">
        <v>3.8775350339954602E-3</v>
      </c>
      <c r="F551">
        <v>6.8692579372604499E-3</v>
      </c>
      <c r="G551">
        <v>8.8738731971154099E-3</v>
      </c>
      <c r="H551">
        <v>-7.0501550966772797E-4</v>
      </c>
      <c r="I551">
        <v>7.4531324798674499E-3</v>
      </c>
      <c r="J551">
        <v>-3.6824133855539699E-4</v>
      </c>
      <c r="K551">
        <v>6.5816733593671E-3</v>
      </c>
      <c r="L551">
        <v>0</v>
      </c>
      <c r="M551" cm="1">
        <f t="array" ref="M551">SUMPRODUCT(B551:K551,TRANSPOSE(Weight_1))</f>
        <v>3.6639454219242352E-3</v>
      </c>
      <c r="N551" cm="1">
        <f t="array" ref="N551">SUMPRODUCT(B551:K551,TRANSPOSE(Weight_2))</f>
        <v>1.792659701993028E-3</v>
      </c>
      <c r="O551">
        <f>SUMPRODUCT(B551:K551,Equally_Weight)</f>
        <v>2.3183189794843346E-3</v>
      </c>
      <c r="P551">
        <v>6.9331999999999998E-4</v>
      </c>
      <c r="Q551">
        <v>7.9319725504278695E-4</v>
      </c>
      <c r="R551">
        <v>2.7652743853245898E-3</v>
      </c>
      <c r="V551" s="46">
        <v>42774</v>
      </c>
      <c r="W551">
        <f t="shared" si="140"/>
        <v>0.56386395598145289</v>
      </c>
      <c r="X551">
        <f t="shared" si="141"/>
        <v>0.46046571097182531</v>
      </c>
      <c r="Y551">
        <f t="shared" si="142"/>
        <v>0.43917621479364111</v>
      </c>
      <c r="Z551">
        <f t="shared" si="143"/>
        <v>0.24368138050783283</v>
      </c>
      <c r="AA551">
        <f t="shared" si="144"/>
        <v>0.14541906238399216</v>
      </c>
      <c r="AB551">
        <f t="shared" si="145"/>
        <v>1.6412437759039311</v>
      </c>
      <c r="AC551">
        <f t="shared" si="146"/>
        <v>0.14813877403289366</v>
      </c>
      <c r="AD551">
        <f t="shared" si="147"/>
        <v>0.13559398077347984</v>
      </c>
      <c r="AE551">
        <f t="shared" si="148"/>
        <v>8.4715296288810027E-2</v>
      </c>
      <c r="AF551">
        <f t="shared" si="149"/>
        <v>-7.5956374629088108E-2</v>
      </c>
      <c r="AG551">
        <f t="shared" si="150"/>
        <v>-3.5667107001318032E-2</v>
      </c>
      <c r="AH551">
        <f t="shared" si="151"/>
        <v>0.76885134432023294</v>
      </c>
      <c r="AI551">
        <f t="shared" si="152"/>
        <v>0.19020971388204289</v>
      </c>
      <c r="AJ551">
        <f t="shared" si="153"/>
        <v>0.36167780445533571</v>
      </c>
      <c r="AK551">
        <f t="shared" si="154"/>
        <v>0.11451185836282529</v>
      </c>
      <c r="AL551">
        <f t="shared" si="155"/>
        <v>0.11358212905210108</v>
      </c>
      <c r="AM551">
        <f t="shared" si="156"/>
        <v>5.4156650113767579E-2</v>
      </c>
    </row>
    <row r="552" spans="1:39" x14ac:dyDescent="0.2">
      <c r="A552" s="46">
        <v>42775</v>
      </c>
      <c r="B552">
        <v>2.1689000183422401E-4</v>
      </c>
      <c r="C552">
        <v>1.4425451510646999E-2</v>
      </c>
      <c r="D552">
        <v>1.1367175904927401E-2</v>
      </c>
      <c r="E552">
        <v>7.2259988315503901E-3</v>
      </c>
      <c r="F552">
        <v>9.0966485339765094E-3</v>
      </c>
      <c r="G552">
        <v>2.0128622740704901E-3</v>
      </c>
      <c r="H552">
        <v>5.9963355560759199E-3</v>
      </c>
      <c r="I552">
        <v>6.2686524857944398E-3</v>
      </c>
      <c r="J552">
        <v>7.1836323695071399E-3</v>
      </c>
      <c r="K552">
        <v>-9.4232422927291708E-3</v>
      </c>
      <c r="L552">
        <v>5.4794520547944902E-3</v>
      </c>
      <c r="M552" cm="1">
        <f t="array" ref="M552">SUMPRODUCT(B552:K552,TRANSPOSE(Weight_1))</f>
        <v>7.394735808309052E-3</v>
      </c>
      <c r="N552" cm="1">
        <f t="array" ref="N552">SUMPRODUCT(B552:K552,TRANSPOSE(Weight_2))</f>
        <v>5.3659080566642418E-3</v>
      </c>
      <c r="O552">
        <f>SUMPRODUCT(B552:K552,Equally_Weight)</f>
        <v>5.4370405175654347E-3</v>
      </c>
      <c r="P552">
        <v>5.7525500000000004E-3</v>
      </c>
      <c r="Q552">
        <v>6.0344988612932504E-3</v>
      </c>
      <c r="R552">
        <v>2.9296549887363101E-3</v>
      </c>
      <c r="V552" s="46">
        <v>42775</v>
      </c>
      <c r="W552">
        <f t="shared" si="140"/>
        <v>0.56420314243773428</v>
      </c>
      <c r="X552">
        <f t="shared" si="141"/>
        <v>0.48153358826841197</v>
      </c>
      <c r="Y552">
        <f t="shared" si="142"/>
        <v>0.45553558398538807</v>
      </c>
      <c r="Z552">
        <f t="shared" si="143"/>
        <v>0.25266822071020334</v>
      </c>
      <c r="AA552">
        <f t="shared" si="144"/>
        <v>0.15583853701861616</v>
      </c>
      <c r="AB552">
        <f t="shared" si="145"/>
        <v>1.6465602358570717</v>
      </c>
      <c r="AC552">
        <f t="shared" si="146"/>
        <v>0.15502339938693654</v>
      </c>
      <c r="AD552">
        <f t="shared" si="147"/>
        <v>0.14271262480390878</v>
      </c>
      <c r="AE552">
        <f t="shared" si="148"/>
        <v>9.2507492202929864E-2</v>
      </c>
      <c r="AF552">
        <f t="shared" si="149"/>
        <v>-8.4663861600010049E-2</v>
      </c>
      <c r="AG552">
        <f t="shared" si="150"/>
        <v>-3.0383091149270514E-2</v>
      </c>
      <c r="AH552">
        <f t="shared" si="151"/>
        <v>0.78193153269565352</v>
      </c>
      <c r="AI552">
        <f t="shared" si="152"/>
        <v>0.19659626977488243</v>
      </c>
      <c r="AJ552">
        <f t="shared" si="153"/>
        <v>0.36908130185002896</v>
      </c>
      <c r="AK552">
        <f t="shared" si="154"/>
        <v>0.12092314355365041</v>
      </c>
      <c r="AL552">
        <f t="shared" si="155"/>
        <v>0.12030203914182258</v>
      </c>
      <c r="AM552">
        <f t="shared" si="156"/>
        <v>5.7244965402682979E-2</v>
      </c>
    </row>
    <row r="553" spans="1:39" x14ac:dyDescent="0.2">
      <c r="A553" s="46">
        <v>42776</v>
      </c>
      <c r="B553">
        <v>5.7706407264923598E-3</v>
      </c>
      <c r="C553">
        <v>-2.2936500209639302E-3</v>
      </c>
      <c r="D553">
        <v>-9.3644858732755399E-4</v>
      </c>
      <c r="E553">
        <v>-2.2654981924532499E-3</v>
      </c>
      <c r="F553">
        <v>3.4828724046049799E-3</v>
      </c>
      <c r="G553">
        <v>7.4267516434742796E-3</v>
      </c>
      <c r="H553">
        <v>1.0168290757290799E-2</v>
      </c>
      <c r="I553">
        <v>4.6020929847358999E-3</v>
      </c>
      <c r="J553">
        <v>-1.82874789835807E-4</v>
      </c>
      <c r="K553">
        <v>2.71808521289829E-3</v>
      </c>
      <c r="L553">
        <v>3.54223433242495E-3</v>
      </c>
      <c r="M553" cm="1">
        <f t="array" ref="M553">SUMPRODUCT(B553:K553,TRANSPOSE(Weight_1))</f>
        <v>2.875663280246514E-3</v>
      </c>
      <c r="N553" cm="1">
        <f t="array" ref="N553">SUMPRODUCT(B553:K553,TRANSPOSE(Weight_2))</f>
        <v>3.9143037893170658E-3</v>
      </c>
      <c r="O553">
        <f>SUMPRODUCT(B553:K553,Equally_Weight)</f>
        <v>2.8490262138916068E-3</v>
      </c>
      <c r="P553">
        <v>3.5660499999999999E-3</v>
      </c>
      <c r="Q553">
        <v>3.5723970509038399E-3</v>
      </c>
      <c r="R553">
        <v>3.9667171957466999E-3</v>
      </c>
      <c r="V553" s="46">
        <v>42776</v>
      </c>
      <c r="W553">
        <f t="shared" si="140"/>
        <v>0.57322959679599284</v>
      </c>
      <c r="X553">
        <f t="shared" si="141"/>
        <v>0.47813546872262136</v>
      </c>
      <c r="Y553">
        <f t="shared" si="142"/>
        <v>0.45417254974395993</v>
      </c>
      <c r="Z553">
        <f t="shared" si="143"/>
        <v>0.24983030312044074</v>
      </c>
      <c r="AA553">
        <f t="shared" si="144"/>
        <v>0.15986417516337736</v>
      </c>
      <c r="AB553">
        <f t="shared" si="145"/>
        <v>1.6662155814382769</v>
      </c>
      <c r="AC553">
        <f t="shared" si="146"/>
        <v>0.1667680131433773</v>
      </c>
      <c r="AD553">
        <f t="shared" si="147"/>
        <v>0.14797149455808811</v>
      </c>
      <c r="AE553">
        <f t="shared" si="148"/>
        <v>9.2307700124899306E-2</v>
      </c>
      <c r="AF553">
        <f t="shared" si="149"/>
        <v>-8.2175899977393607E-2</v>
      </c>
      <c r="AG553">
        <f t="shared" si="150"/>
        <v>-2.694848084543966E-2</v>
      </c>
      <c r="AH553">
        <f t="shared" si="151"/>
        <v>0.7870557677721397</v>
      </c>
      <c r="AI553">
        <f t="shared" si="152"/>
        <v>0.20128011108794475</v>
      </c>
      <c r="AJ553">
        <f t="shared" si="153"/>
        <v>0.37298185036794851</v>
      </c>
      <c r="AK553">
        <f t="shared" si="154"/>
        <v>0.12492041152972</v>
      </c>
      <c r="AL553">
        <f t="shared" si="155"/>
        <v>0.12430420284257448</v>
      </c>
      <c r="AM553">
        <f t="shared" si="156"/>
        <v>6.1438757187062487E-2</v>
      </c>
    </row>
    <row r="554" spans="1:39" x14ac:dyDescent="0.2">
      <c r="A554" s="46">
        <v>42779</v>
      </c>
      <c r="B554">
        <v>4.9230957739851899E-3</v>
      </c>
      <c r="C554">
        <v>1.32184391646008E-2</v>
      </c>
      <c r="D554">
        <v>1.1249950492207599E-2</v>
      </c>
      <c r="E554">
        <v>8.8557600596066398E-3</v>
      </c>
      <c r="F554">
        <v>-8.7791233988840905E-3</v>
      </c>
      <c r="G554">
        <v>1.09612634850877E-2</v>
      </c>
      <c r="H554">
        <v>5.5537654497328504E-3</v>
      </c>
      <c r="I554">
        <v>1.12851537552025E-2</v>
      </c>
      <c r="J554">
        <v>1.12188992031396E-2</v>
      </c>
      <c r="K554">
        <v>7.3570952413410896E-3</v>
      </c>
      <c r="L554">
        <v>5.97339125712736E-3</v>
      </c>
      <c r="M554" cm="1">
        <f t="array" ref="M554">SUMPRODUCT(B554:K554,TRANSPOSE(Weight_1))</f>
        <v>7.0680669125769355E-3</v>
      </c>
      <c r="N554" cm="1">
        <f t="array" ref="N554">SUMPRODUCT(B554:K554,TRANSPOSE(Weight_2))</f>
        <v>4.4399784586638706E-3</v>
      </c>
      <c r="O554">
        <f>SUMPRODUCT(B554:K554,Equally_Weight)</f>
        <v>7.584429922601988E-3</v>
      </c>
      <c r="P554">
        <v>5.2458499999999998E-3</v>
      </c>
      <c r="Q554">
        <v>5.0442168309252598E-3</v>
      </c>
      <c r="R554">
        <v>4.7555807815022801E-3</v>
      </c>
      <c r="V554" s="46">
        <v>42779</v>
      </c>
      <c r="W554">
        <f t="shared" si="140"/>
        <v>0.58097475677548771</v>
      </c>
      <c r="X554">
        <f t="shared" si="141"/>
        <v>0.49767411249297</v>
      </c>
      <c r="Y554">
        <f t="shared" si="142"/>
        <v>0.47053191893570689</v>
      </c>
      <c r="Z554">
        <f t="shared" si="143"/>
        <v>0.26089850040010076</v>
      </c>
      <c r="AA554">
        <f t="shared" si="144"/>
        <v>0.14968158444367319</v>
      </c>
      <c r="AB554">
        <f t="shared" si="145"/>
        <v>1.6954406729344682</v>
      </c>
      <c r="AC554">
        <f t="shared" si="146"/>
        <v>0.17324796902262651</v>
      </c>
      <c r="AD554">
        <f t="shared" si="147"/>
        <v>0.16092652938076579</v>
      </c>
      <c r="AE554">
        <f t="shared" si="148"/>
        <v>0.10456219011141377</v>
      </c>
      <c r="AF554">
        <f t="shared" si="149"/>
        <v>-7.5423380658729111E-2</v>
      </c>
      <c r="AG554">
        <f t="shared" si="150"/>
        <v>-2.11360634081873E-2</v>
      </c>
      <c r="AH554">
        <f t="shared" si="151"/>
        <v>0.79968679751525973</v>
      </c>
      <c r="AI554">
        <f t="shared" si="152"/>
        <v>0.20661376890399663</v>
      </c>
      <c r="AJ554">
        <f t="shared" si="153"/>
        <v>0.38339513499706857</v>
      </c>
      <c r="AK554">
        <f t="shared" si="154"/>
        <v>0.13082157527054328</v>
      </c>
      <c r="AL554">
        <f t="shared" si="155"/>
        <v>0.12997543702563297</v>
      </c>
      <c r="AM554">
        <f t="shared" si="156"/>
        <v>6.6486514941483055E-2</v>
      </c>
    </row>
    <row r="555" spans="1:39" x14ac:dyDescent="0.2">
      <c r="A555" s="46">
        <v>42780</v>
      </c>
      <c r="B555">
        <v>1.2753972730461501E-3</v>
      </c>
      <c r="C555">
        <v>1.5995185889553499E-2</v>
      </c>
      <c r="D555">
        <v>3.73091846779805E-3</v>
      </c>
      <c r="E555">
        <v>1.2978985324406601E-2</v>
      </c>
      <c r="F555">
        <v>-5.7671620494317202E-3</v>
      </c>
      <c r="G555">
        <v>-1.6737551974699199E-4</v>
      </c>
      <c r="H555">
        <v>4.1421903868765703E-3</v>
      </c>
      <c r="I555">
        <v>3.2039482761092499E-3</v>
      </c>
      <c r="J555">
        <v>6.6324438000924203E-3</v>
      </c>
      <c r="K555">
        <v>3.2289072692684502E-2</v>
      </c>
      <c r="L555">
        <v>3.23886639676129E-3</v>
      </c>
      <c r="M555" cm="1">
        <f t="array" ref="M555">SUMPRODUCT(B555:K555,TRANSPOSE(Weight_1))</f>
        <v>2.7409200180368723E-3</v>
      </c>
      <c r="N555" cm="1">
        <f t="array" ref="N555">SUMPRODUCT(B555:K555,TRANSPOSE(Weight_2))</f>
        <v>4.2243299324803323E-3</v>
      </c>
      <c r="O555">
        <f>SUMPRODUCT(B555:K555,Equally_Weight)</f>
        <v>7.4313604541388339E-3</v>
      </c>
      <c r="P555">
        <v>4.0073399999999999E-3</v>
      </c>
      <c r="Q555">
        <v>3.9439611817326803E-3</v>
      </c>
      <c r="R555">
        <v>1.5904877861516701E-4</v>
      </c>
      <c r="V555" s="46">
        <v>42780</v>
      </c>
      <c r="W555">
        <f t="shared" si="140"/>
        <v>0.58299112766903405</v>
      </c>
      <c r="X555">
        <f t="shared" si="141"/>
        <v>0.52162968832426704</v>
      </c>
      <c r="Y555">
        <f t="shared" si="142"/>
        <v>0.47601835362955058</v>
      </c>
      <c r="Z555">
        <f t="shared" si="143"/>
        <v>0.27726368353236008</v>
      </c>
      <c r="AA555">
        <f t="shared" si="144"/>
        <v>0.14305118444093901</v>
      </c>
      <c r="AB555">
        <f t="shared" si="145"/>
        <v>1.6949895221508888</v>
      </c>
      <c r="AC555">
        <f t="shared" si="146"/>
        <v>0.17810778548133444</v>
      </c>
      <c r="AD555">
        <f t="shared" si="147"/>
        <v>0.1646460779332648</v>
      </c>
      <c r="AE555">
        <f t="shared" si="148"/>
        <v>0.11188813676103471</v>
      </c>
      <c r="AF555">
        <f t="shared" si="149"/>
        <v>-4.5569658986862271E-2</v>
      </c>
      <c r="AG555">
        <f t="shared" si="150"/>
        <v>-1.7965653896958589E-2</v>
      </c>
      <c r="AH555">
        <f t="shared" si="151"/>
        <v>0.80461959508476588</v>
      </c>
      <c r="AI555">
        <f t="shared" si="152"/>
        <v>0.21171090356492051</v>
      </c>
      <c r="AJ555">
        <f t="shared" si="153"/>
        <v>0.39367564289573376</v>
      </c>
      <c r="AK555">
        <f t="shared" si="154"/>
        <v>0.13535316180198786</v>
      </c>
      <c r="AL555">
        <f t="shared" si="155"/>
        <v>0.13443201628557344</v>
      </c>
      <c r="AM555">
        <f t="shared" si="156"/>
        <v>6.6656138319094005E-2</v>
      </c>
    </row>
    <row r="556" spans="1:39" x14ac:dyDescent="0.2">
      <c r="A556" s="46">
        <v>42781</v>
      </c>
      <c r="B556">
        <v>-3.2261013036933798E-3</v>
      </c>
      <c r="C556">
        <v>1.15008297490593E-2</v>
      </c>
      <c r="D556">
        <v>-6.1974850048418496E-4</v>
      </c>
      <c r="E556">
        <v>3.6291818729101699E-3</v>
      </c>
      <c r="F556">
        <v>-3.9360315914046496E-3</v>
      </c>
      <c r="G556">
        <v>7.5443243559598604E-3</v>
      </c>
      <c r="H556">
        <v>7.2187850414502297E-3</v>
      </c>
      <c r="I556">
        <v>7.0666474966736203E-3</v>
      </c>
      <c r="J556">
        <v>1.9766507163039202E-3</v>
      </c>
      <c r="K556">
        <v>2.45763673575305E-2</v>
      </c>
      <c r="L556">
        <v>4.5735808447673297E-3</v>
      </c>
      <c r="M556" cm="1">
        <f t="array" ref="M556">SUMPRODUCT(B556:K556,TRANSPOSE(Weight_1))</f>
        <v>3.8391995729909114E-3</v>
      </c>
      <c r="N556" cm="1">
        <f t="array" ref="N556">SUMPRODUCT(B556:K556,TRANSPOSE(Weight_2))</f>
        <v>2.3905480537729411E-3</v>
      </c>
      <c r="O556">
        <f>SUMPRODUCT(B556:K556,Equally_Weight)</f>
        <v>5.5730905194305395E-3</v>
      </c>
      <c r="P556">
        <v>4.9923099999999998E-3</v>
      </c>
      <c r="Q556">
        <v>4.8451631490777896E-3</v>
      </c>
      <c r="R556">
        <v>5.4396999391324004E-3</v>
      </c>
      <c r="V556" s="46">
        <v>42781</v>
      </c>
      <c r="W556">
        <f t="shared" si="140"/>
        <v>0.57788423792832599</v>
      </c>
      <c r="X556">
        <f t="shared" si="141"/>
        <v>0.53912969231079866</v>
      </c>
      <c r="Y556">
        <f t="shared" si="142"/>
        <v>0.47510359346820152</v>
      </c>
      <c r="Z556">
        <f t="shared" si="143"/>
        <v>0.28189910573956212</v>
      </c>
      <c r="AA556">
        <f t="shared" si="144"/>
        <v>0.13855209886838704</v>
      </c>
      <c r="AB556">
        <f t="shared" si="145"/>
        <v>1.7153213972419086</v>
      </c>
      <c r="AC556">
        <f t="shared" si="146"/>
        <v>0.18661229234038323</v>
      </c>
      <c r="AD556">
        <f t="shared" si="147"/>
        <v>0.1728762212244026</v>
      </c>
      <c r="AE556">
        <f t="shared" si="148"/>
        <v>0.11408595124301324</v>
      </c>
      <c r="AF556">
        <f t="shared" si="149"/>
        <v>-2.2113228308950239E-2</v>
      </c>
      <c r="AG556">
        <f t="shared" si="150"/>
        <v>-1.3474240422718053E-2</v>
      </c>
      <c r="AH556">
        <f t="shared" si="151"/>
        <v>0.81154788986362636</v>
      </c>
      <c r="AI556">
        <f t="shared" si="152"/>
        <v>0.21460755670717302</v>
      </c>
      <c r="AJ556">
        <f t="shared" si="153"/>
        <v>0.4014427234083171</v>
      </c>
      <c r="AK556">
        <f t="shared" si="154"/>
        <v>0.14102119674518354</v>
      </c>
      <c r="AL556">
        <f t="shared" si="155"/>
        <v>0.13992852448601423</v>
      </c>
      <c r="AM556">
        <f t="shared" si="156"/>
        <v>7.2458427649783497E-2</v>
      </c>
    </row>
    <row r="557" spans="1:39" x14ac:dyDescent="0.2">
      <c r="A557" s="46">
        <v>42782</v>
      </c>
      <c r="B557">
        <v>5.7922604780893299E-3</v>
      </c>
      <c r="C557">
        <v>-6.6250577125970202E-4</v>
      </c>
      <c r="D557">
        <v>-1.5504887455131101E-4</v>
      </c>
      <c r="E557">
        <v>-1.1804928877434599E-3</v>
      </c>
      <c r="F557">
        <v>7.9030765068759303E-3</v>
      </c>
      <c r="G557">
        <v>1.7087960371982001E-3</v>
      </c>
      <c r="H557">
        <v>7.5086565056814401E-3</v>
      </c>
      <c r="I557">
        <v>9.4110002055494101E-3</v>
      </c>
      <c r="J557">
        <v>2.7499205955525598E-3</v>
      </c>
      <c r="K557">
        <v>-1.3628878723427299E-2</v>
      </c>
      <c r="L557">
        <v>8.0342795929277901E-4</v>
      </c>
      <c r="M557" cm="1">
        <f t="array" ref="M557">SUMPRODUCT(B557:K557,TRANSPOSE(Weight_1))</f>
        <v>2.0674593579427655E-3</v>
      </c>
      <c r="N557" cm="1">
        <f t="array" ref="N557">SUMPRODUCT(B557:K557,TRANSPOSE(Weight_2))</f>
        <v>4.3562109971076084E-3</v>
      </c>
      <c r="O557">
        <f>SUMPRODUCT(B557:K557,Equally_Weight)</f>
        <v>1.9446784071965098E-3</v>
      </c>
      <c r="P557">
        <v>-8.6410000000000002E-4</v>
      </c>
      <c r="Q557">
        <v>-9.6589479925257495E-4</v>
      </c>
      <c r="R557">
        <v>1.6416241716887799E-3</v>
      </c>
      <c r="V557" s="46">
        <v>42782</v>
      </c>
      <c r="W557">
        <f t="shared" si="140"/>
        <v>0.58702375443867827</v>
      </c>
      <c r="X557">
        <f t="shared" si="141"/>
        <v>0.5381100100069256</v>
      </c>
      <c r="Y557">
        <f t="shared" si="142"/>
        <v>0.47487488031618774</v>
      </c>
      <c r="Z557">
        <f t="shared" si="143"/>
        <v>0.2803858329624318</v>
      </c>
      <c r="AA557">
        <f t="shared" si="144"/>
        <v>0.14755016321280801</v>
      </c>
      <c r="AB557">
        <f t="shared" si="145"/>
        <v>1.719961327685235</v>
      </c>
      <c r="AC557">
        <f t="shared" si="146"/>
        <v>0.19552215644898641</v>
      </c>
      <c r="AD557">
        <f t="shared" si="147"/>
        <v>0.18391415958342949</v>
      </c>
      <c r="AE557">
        <f t="shared" si="148"/>
        <v>0.11714959914555223</v>
      </c>
      <c r="AF557">
        <f t="shared" si="149"/>
        <v>-3.5440728525571452E-2</v>
      </c>
      <c r="AG557">
        <f t="shared" si="150"/>
        <v>-1.268163804491107E-2</v>
      </c>
      <c r="AH557">
        <f t="shared" si="151"/>
        <v>0.81529319150088653</v>
      </c>
      <c r="AI557">
        <f t="shared" si="152"/>
        <v>0.21989864350287069</v>
      </c>
      <c r="AJ557">
        <f t="shared" si="153"/>
        <v>0.40416807881145211</v>
      </c>
      <c r="AK557">
        <f t="shared" si="154"/>
        <v>0.14003524032907588</v>
      </c>
      <c r="AL557">
        <f t="shared" si="155"/>
        <v>0.13882747345269353</v>
      </c>
      <c r="AM557">
        <f t="shared" si="156"/>
        <v>7.4219001327744616E-2</v>
      </c>
    </row>
    <row r="558" spans="1:39" x14ac:dyDescent="0.2">
      <c r="A558" s="46">
        <v>42783</v>
      </c>
      <c r="B558">
        <v>5.2008560880751897E-3</v>
      </c>
      <c r="C558">
        <v>-3.3135938969101001E-3</v>
      </c>
      <c r="D558">
        <v>1.55010237382535E-3</v>
      </c>
      <c r="E558">
        <v>2.7336792003458399E-3</v>
      </c>
      <c r="F558">
        <v>1.5064054806877E-2</v>
      </c>
      <c r="G558">
        <v>1.1017042903345099E-3</v>
      </c>
      <c r="H558">
        <v>6.6057225912923203E-3</v>
      </c>
      <c r="I558">
        <v>-2.5082137529220901E-3</v>
      </c>
      <c r="J558">
        <v>4.9481447709176498E-3</v>
      </c>
      <c r="K558">
        <v>5.7110953712879997E-3</v>
      </c>
      <c r="L558">
        <v>1.3379716350014801E-3</v>
      </c>
      <c r="M558" cm="1">
        <f t="array" ref="M558">SUMPRODUCT(B558:K558,TRANSPOSE(Weight_1))</f>
        <v>3.6033231915452838E-3</v>
      </c>
      <c r="N558" cm="1">
        <f t="array" ref="N558">SUMPRODUCT(B558:K558,TRANSPOSE(Weight_2))</f>
        <v>7.4850051858022819E-3</v>
      </c>
      <c r="O558">
        <f>SUMPRODUCT(B558:K558,Equally_Weight)</f>
        <v>3.7093551843123676E-3</v>
      </c>
      <c r="P558">
        <v>1.6785599999999999E-3</v>
      </c>
      <c r="Q558">
        <v>1.70342432687764E-3</v>
      </c>
      <c r="R558" s="1">
        <v>-3.2669773925131299E-5</v>
      </c>
      <c r="V558" s="46">
        <v>42783</v>
      </c>
      <c r="W558">
        <f t="shared" si="140"/>
        <v>0.59527763659387056</v>
      </c>
      <c r="X558">
        <f t="shared" si="141"/>
        <v>0.53301333806499041</v>
      </c>
      <c r="Y558">
        <f t="shared" si="142"/>
        <v>0.47716108736926133</v>
      </c>
      <c r="Z558">
        <f t="shared" si="143"/>
        <v>0.2838859970824188</v>
      </c>
      <c r="AA558">
        <f t="shared" si="144"/>
        <v>0.16483692176508646</v>
      </c>
      <c r="AB558">
        <f t="shared" si="145"/>
        <v>1.7229579207494896</v>
      </c>
      <c r="AC558">
        <f t="shared" si="146"/>
        <v>0.20341944416623203</v>
      </c>
      <c r="AD558">
        <f t="shared" si="147"/>
        <v>0.18094464980608316</v>
      </c>
      <c r="AE558">
        <f t="shared" si="148"/>
        <v>0.12267741709289703</v>
      </c>
      <c r="AF558">
        <f t="shared" si="149"/>
        <v>-2.993203853492088E-2</v>
      </c>
      <c r="AG558">
        <f t="shared" si="150"/>
        <v>-1.1360634081899024E-2</v>
      </c>
      <c r="AH558">
        <f t="shared" si="151"/>
        <v>0.82183427955727595</v>
      </c>
      <c r="AI558">
        <f t="shared" si="152"/>
        <v>0.22902959117564281</v>
      </c>
      <c r="AJ558">
        <f t="shared" si="153"/>
        <v>0.40937663695423732</v>
      </c>
      <c r="AK558">
        <f t="shared" si="154"/>
        <v>0.14194885788208267</v>
      </c>
      <c r="AL558">
        <f t="shared" si="155"/>
        <v>0.14076737987508947</v>
      </c>
      <c r="AM558">
        <f t="shared" si="156"/>
        <v>7.4183906835825209E-2</v>
      </c>
    </row>
    <row r="559" spans="1:39" x14ac:dyDescent="0.2">
      <c r="A559" s="46">
        <v>42786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cm="1">
        <f t="array" ref="M559">SUMPRODUCT(B559:K559,TRANSPOSE(Weight_1))</f>
        <v>0</v>
      </c>
      <c r="N559" cm="1">
        <f t="array" ref="N559">SUMPRODUCT(B559:K559,TRANSPOSE(Weight_2))</f>
        <v>0</v>
      </c>
      <c r="O559">
        <f>SUMPRODUCT(B559:K559,Equally_Weight)</f>
        <v>0</v>
      </c>
      <c r="P559">
        <v>0</v>
      </c>
      <c r="Q559">
        <v>0</v>
      </c>
      <c r="R559">
        <v>1.5246392594603299E-4</v>
      </c>
      <c r="V559" s="46">
        <v>42786</v>
      </c>
      <c r="W559">
        <f t="shared" si="140"/>
        <v>0.59527763659387056</v>
      </c>
      <c r="X559">
        <f t="shared" si="141"/>
        <v>0.53301333806499041</v>
      </c>
      <c r="Y559">
        <f t="shared" si="142"/>
        <v>0.47716108736926133</v>
      </c>
      <c r="Z559">
        <f t="shared" si="143"/>
        <v>0.2838859970824188</v>
      </c>
      <c r="AA559">
        <f t="shared" si="144"/>
        <v>0.16483692176508646</v>
      </c>
      <c r="AB559">
        <f t="shared" si="145"/>
        <v>1.7229579207494896</v>
      </c>
      <c r="AC559">
        <f t="shared" si="146"/>
        <v>0.20341944416623203</v>
      </c>
      <c r="AD559">
        <f t="shared" si="147"/>
        <v>0.18094464980608316</v>
      </c>
      <c r="AE559">
        <f t="shared" si="148"/>
        <v>0.12267741709289703</v>
      </c>
      <c r="AF559">
        <f t="shared" si="149"/>
        <v>-2.993203853492088E-2</v>
      </c>
      <c r="AG559">
        <f t="shared" si="150"/>
        <v>-1.1360634081899024E-2</v>
      </c>
      <c r="AH559">
        <f t="shared" si="151"/>
        <v>0.82183427955727595</v>
      </c>
      <c r="AI559">
        <f t="shared" si="152"/>
        <v>0.22902959117564281</v>
      </c>
      <c r="AJ559">
        <f t="shared" si="153"/>
        <v>0.40937663695423732</v>
      </c>
      <c r="AK559">
        <f t="shared" si="154"/>
        <v>0.14194885788208267</v>
      </c>
      <c r="AL559">
        <f t="shared" si="155"/>
        <v>0.14076737987508947</v>
      </c>
      <c r="AM559">
        <f t="shared" si="156"/>
        <v>7.4347681131449406E-2</v>
      </c>
    </row>
    <row r="560" spans="1:39" x14ac:dyDescent="0.2">
      <c r="A560" s="46">
        <v>42787</v>
      </c>
      <c r="B560">
        <v>3.2130787047468501E-3</v>
      </c>
      <c r="C560">
        <v>8.6445730781647898E-3</v>
      </c>
      <c r="D560">
        <v>-2.0118265057798E-3</v>
      </c>
      <c r="E560">
        <v>7.2208067408536802E-3</v>
      </c>
      <c r="F560">
        <v>4.8794115659602701E-3</v>
      </c>
      <c r="G560">
        <v>1.3454500832645599E-2</v>
      </c>
      <c r="H560">
        <v>6.73068515181496E-3</v>
      </c>
      <c r="I560">
        <v>2.2959073183772502E-3</v>
      </c>
      <c r="J560">
        <v>2.0762343804934199E-3</v>
      </c>
      <c r="K560">
        <v>3.4805923674945298E-3</v>
      </c>
      <c r="L560">
        <v>6.6809192944949896E-3</v>
      </c>
      <c r="M560" cm="1">
        <f t="array" ref="M560">SUMPRODUCT(B560:K560,TRANSPOSE(Weight_1))</f>
        <v>7.5662082902207672E-3</v>
      </c>
      <c r="N560" cm="1">
        <f t="array" ref="N560">SUMPRODUCT(B560:K560,TRANSPOSE(Weight_2))</f>
        <v>4.1367329560717007E-3</v>
      </c>
      <c r="O560">
        <f>SUMPRODUCT(B560:K560,Equally_Weight)</f>
        <v>4.9983963634771551E-3</v>
      </c>
      <c r="P560">
        <v>6.04807E-3</v>
      </c>
      <c r="Q560">
        <v>6.1434435151044298E-3</v>
      </c>
      <c r="R560">
        <v>3.41358246496592E-3</v>
      </c>
      <c r="V560" s="46">
        <v>42787</v>
      </c>
      <c r="W560">
        <f t="shared" si="140"/>
        <v>0.60040338919616931</v>
      </c>
      <c r="X560">
        <f t="shared" si="141"/>
        <v>0.54626558389569446</v>
      </c>
      <c r="Y560">
        <f t="shared" si="142"/>
        <v>0.47418929554038525</v>
      </c>
      <c r="Z560">
        <f t="shared" si="143"/>
        <v>0.29315668974463915</v>
      </c>
      <c r="AA560">
        <f t="shared" si="144"/>
        <v>0.1705206405136046</v>
      </c>
      <c r="AB560">
        <f t="shared" si="145"/>
        <v>1.7595939603614728</v>
      </c>
      <c r="AC560">
        <f t="shared" si="146"/>
        <v>0.21151928155048716</v>
      </c>
      <c r="AD560">
        <f t="shared" si="147"/>
        <v>0.18365598927017146</v>
      </c>
      <c r="AE560">
        <f t="shared" si="148"/>
        <v>0.12500835854446879</v>
      </c>
      <c r="AF560">
        <f t="shared" si="149"/>
        <v>-2.6555627392294556E-2</v>
      </c>
      <c r="AG560">
        <f t="shared" si="150"/>
        <v>-4.7556142668394585E-3</v>
      </c>
      <c r="AH560">
        <f t="shared" si="151"/>
        <v>0.83561865718667061</v>
      </c>
      <c r="AI560">
        <f t="shared" si="152"/>
        <v>0.23411375838944659</v>
      </c>
      <c r="AJ560">
        <f t="shared" si="153"/>
        <v>0.4164212600111592</v>
      </c>
      <c r="AK560">
        <f t="shared" si="154"/>
        <v>0.14885544451097354</v>
      </c>
      <c r="AL560">
        <f t="shared" si="155"/>
        <v>0.14777561983722576</v>
      </c>
      <c r="AM560">
        <f t="shared" si="156"/>
        <v>7.8015055537036471E-2</v>
      </c>
    </row>
    <row r="561" spans="1:39" x14ac:dyDescent="0.2">
      <c r="A561" s="46">
        <v>42788</v>
      </c>
      <c r="B561">
        <v>2.46089673748994E-3</v>
      </c>
      <c r="C561">
        <v>5.4910279303665901E-4</v>
      </c>
      <c r="D561">
        <v>-2.0158194006422098E-3</v>
      </c>
      <c r="E561">
        <v>2.9990014672294199E-3</v>
      </c>
      <c r="F561">
        <v>4.8550798226363297E-3</v>
      </c>
      <c r="G561">
        <v>-9.69147970059425E-4</v>
      </c>
      <c r="H561">
        <v>-1.1700926061345401E-3</v>
      </c>
      <c r="I561">
        <v>1.45605542854567E-2</v>
      </c>
      <c r="J561">
        <v>4.0847883547578904E-3</v>
      </c>
      <c r="K561">
        <v>1.040517055177E-2</v>
      </c>
      <c r="L561">
        <v>-1.0618529333686899E-3</v>
      </c>
      <c r="M561" cm="1">
        <f t="array" ref="M561">SUMPRODUCT(B561:K561,TRANSPOSE(Weight_1))</f>
        <v>5.7900491376279453E-4</v>
      </c>
      <c r="N561" cm="1">
        <f t="array" ref="N561">SUMPRODUCT(B561:K561,TRANSPOSE(Weight_2))</f>
        <v>3.1323088906861029E-3</v>
      </c>
      <c r="O561">
        <f>SUMPRODUCT(B561:K561,Equally_Weight)</f>
        <v>3.5759534035540766E-3</v>
      </c>
      <c r="P561">
        <v>-1.0822E-3</v>
      </c>
      <c r="Q561">
        <v>-1.3247177423701901E-3</v>
      </c>
      <c r="R561">
        <v>-3.68953636634916E-4</v>
      </c>
      <c r="V561" s="46">
        <v>42788</v>
      </c>
      <c r="W561">
        <f t="shared" si="140"/>
        <v>0.60434181667531006</v>
      </c>
      <c r="X561">
        <f t="shared" si="141"/>
        <v>0.54711464264658805</v>
      </c>
      <c r="Y561">
        <f t="shared" si="142"/>
        <v>0.4712175961582159</v>
      </c>
      <c r="Z561">
        <f t="shared" si="143"/>
        <v>0.29703486855454098</v>
      </c>
      <c r="AA561">
        <f t="shared" si="144"/>
        <v>0.17620361165734155</v>
      </c>
      <c r="AB561">
        <f t="shared" si="145"/>
        <v>1.7569195054766</v>
      </c>
      <c r="AC561">
        <f t="shared" si="146"/>
        <v>0.21010169179695559</v>
      </c>
      <c r="AD561">
        <f t="shared" si="147"/>
        <v>0.2008906765572458</v>
      </c>
      <c r="AE561">
        <f t="shared" si="148"/>
        <v>0.12960377958645664</v>
      </c>
      <c r="AF561">
        <f t="shared" si="149"/>
        <v>-1.642677267265058E-2</v>
      </c>
      <c r="AG561">
        <f t="shared" si="150"/>
        <v>-5.8124174372489179E-3</v>
      </c>
      <c r="AH561">
        <f t="shared" si="151"/>
        <v>0.83668148940897646</v>
      </c>
      <c r="AI561">
        <f t="shared" si="152"/>
        <v>0.23797938388696793</v>
      </c>
      <c r="AJ561">
        <f t="shared" si="153"/>
        <v>0.42148631643676238</v>
      </c>
      <c r="AK561">
        <f t="shared" si="154"/>
        <v>0.14761215314892384</v>
      </c>
      <c r="AL561">
        <f t="shared" si="155"/>
        <v>0.14625514110936733</v>
      </c>
      <c r="AM561">
        <f t="shared" si="156"/>
        <v>7.7617317961948817E-2</v>
      </c>
    </row>
    <row r="562" spans="1:39" x14ac:dyDescent="0.2">
      <c r="A562" s="46">
        <v>42789</v>
      </c>
      <c r="B562">
        <v>-4.2283564855805002E-4</v>
      </c>
      <c r="C562">
        <v>7.6909036324534997E-4</v>
      </c>
      <c r="D562">
        <v>4.0398451096328404E-3</v>
      </c>
      <c r="E562">
        <v>-4.2299930303510902E-3</v>
      </c>
      <c r="F562">
        <v>1.2885142310882799E-2</v>
      </c>
      <c r="G562">
        <v>-3.9971283279858199E-3</v>
      </c>
      <c r="H562">
        <v>1.8239632133944601E-2</v>
      </c>
      <c r="I562">
        <v>6.1816149324433996E-3</v>
      </c>
      <c r="J562">
        <v>3.18373494599155E-3</v>
      </c>
      <c r="K562">
        <v>7.5881550577523403E-3</v>
      </c>
      <c r="L562">
        <v>1.3287270794577399E-3</v>
      </c>
      <c r="M562" cm="1">
        <f t="array" ref="M562">SUMPRODUCT(B562:K562,TRANSPOSE(Weight_1))</f>
        <v>1.6518005994612195E-3</v>
      </c>
      <c r="N562" cm="1">
        <f t="array" ref="N562">SUMPRODUCT(B562:K562,TRANSPOSE(Weight_2))</f>
        <v>8.0831746107109161E-3</v>
      </c>
      <c r="O562">
        <f>SUMPRODUCT(B562:K562,Equally_Weight)</f>
        <v>4.423725784699792E-3</v>
      </c>
      <c r="P562">
        <v>4.1899E-4</v>
      </c>
      <c r="Q562">
        <v>-1.37170202909486E-4</v>
      </c>
      <c r="R562">
        <v>1.6174818304683901E-3</v>
      </c>
      <c r="V562" s="46">
        <v>42789</v>
      </c>
      <c r="W562">
        <f t="shared" si="140"/>
        <v>0.60366344376274728</v>
      </c>
      <c r="X562">
        <f t="shared" si="141"/>
        <v>0.54830451360908339</v>
      </c>
      <c r="Y562">
        <f t="shared" si="142"/>
        <v>0.47716108736926155</v>
      </c>
      <c r="Z562">
        <f t="shared" si="143"/>
        <v>0.29154842010043303</v>
      </c>
      <c r="AA562">
        <f t="shared" si="144"/>
        <v>0.19135916258012076</v>
      </c>
      <c r="AB562">
        <f t="shared" si="145"/>
        <v>1.7458997444232827</v>
      </c>
      <c r="AC562">
        <f t="shared" si="146"/>
        <v>0.23217350149999616</v>
      </c>
      <c r="AD562">
        <f t="shared" si="147"/>
        <v>0.20831412029568419</v>
      </c>
      <c r="AE562">
        <f t="shared" si="148"/>
        <v>0.13320013861465019</v>
      </c>
      <c r="AF562">
        <f t="shared" si="149"/>
        <v>-8.963266513036805E-3</v>
      </c>
      <c r="AG562">
        <f t="shared" si="150"/>
        <v>-4.4914134742372047E-3</v>
      </c>
      <c r="AH562">
        <f t="shared" si="151"/>
        <v>0.83971532099420165</v>
      </c>
      <c r="AI562">
        <f t="shared" si="152"/>
        <v>0.24798618741138645</v>
      </c>
      <c r="AJ562">
        <f t="shared" si="153"/>
        <v>0.42777458210738151</v>
      </c>
      <c r="AK562">
        <f t="shared" si="154"/>
        <v>0.14809299116497177</v>
      </c>
      <c r="AL562">
        <f t="shared" si="155"/>
        <v>0.14609790905907527</v>
      </c>
      <c r="AM562">
        <f t="shared" si="156"/>
        <v>7.9360344393950344E-2</v>
      </c>
    </row>
    <row r="563" spans="1:39" x14ac:dyDescent="0.2">
      <c r="A563" s="46">
        <v>42790</v>
      </c>
      <c r="B563">
        <v>-3.7485340087030001E-3</v>
      </c>
      <c r="C563">
        <v>-8.7786628336576893E-3</v>
      </c>
      <c r="D563">
        <v>0</v>
      </c>
      <c r="E563">
        <v>9.5219016074077302E-4</v>
      </c>
      <c r="F563">
        <v>5.7642431714561796E-3</v>
      </c>
      <c r="G563">
        <v>-8.1554725907607706E-3</v>
      </c>
      <c r="H563">
        <v>1.5136728663965799E-2</v>
      </c>
      <c r="I563">
        <v>1.17522996217855E-3</v>
      </c>
      <c r="J563">
        <v>4.1144476479582E-4</v>
      </c>
      <c r="K563">
        <v>1.2013509791327599E-2</v>
      </c>
      <c r="L563">
        <v>2.6539278131634202E-3</v>
      </c>
      <c r="M563" cm="1">
        <f t="array" ref="M563">SUMPRODUCT(B563:K563,TRANSPOSE(Weight_1))</f>
        <v>-3.0528554168644043E-3</v>
      </c>
      <c r="N563" cm="1">
        <f t="array" ref="N563">SUMPRODUCT(B563:K563,TRANSPOSE(Weight_2))</f>
        <v>4.8789488024533843E-3</v>
      </c>
      <c r="O563">
        <f>SUMPRODUCT(B563:K563,Equally_Weight)</f>
        <v>1.4770677081343262E-3</v>
      </c>
      <c r="P563">
        <v>1.49336E-3</v>
      </c>
      <c r="Q563">
        <v>1.5096376683449899E-3</v>
      </c>
      <c r="R563">
        <v>-2.4656569214511698E-3</v>
      </c>
      <c r="V563" s="46">
        <v>42790</v>
      </c>
      <c r="W563">
        <f t="shared" si="140"/>
        <v>0.59765205680528877</v>
      </c>
      <c r="X563">
        <f t="shared" si="141"/>
        <v>0.5347124703202788</v>
      </c>
      <c r="Y563">
        <f t="shared" si="142"/>
        <v>0.47716108736926155</v>
      </c>
      <c r="Z563">
        <f t="shared" si="143"/>
        <v>0.29277821979817298</v>
      </c>
      <c r="AA563">
        <f t="shared" si="144"/>
        <v>0.19822644649777499</v>
      </c>
      <c r="AB563">
        <f t="shared" si="145"/>
        <v>1.7235056343206616</v>
      </c>
      <c r="AC563">
        <f t="shared" si="146"/>
        <v>0.25082457745913045</v>
      </c>
      <c r="AD563">
        <f t="shared" si="147"/>
        <v>0.20973416725357907</v>
      </c>
      <c r="AE563">
        <f t="shared" si="148"/>
        <v>0.13366638787914908</v>
      </c>
      <c r="AF563">
        <f t="shared" si="149"/>
        <v>2.9425629882742221E-3</v>
      </c>
      <c r="AG563">
        <f t="shared" si="150"/>
        <v>-1.8494055482134453E-3</v>
      </c>
      <c r="AH563">
        <f t="shared" si="151"/>
        <v>0.83409893611101604</v>
      </c>
      <c r="AI563">
        <f t="shared" si="152"/>
        <v>0.25407504812593573</v>
      </c>
      <c r="AJ563">
        <f t="shared" si="153"/>
        <v>0.42988350183710744</v>
      </c>
      <c r="AK563">
        <f t="shared" si="154"/>
        <v>0.14980750731425796</v>
      </c>
      <c r="AL563">
        <f t="shared" si="155"/>
        <v>0.14782810163420224</v>
      </c>
      <c r="AM563">
        <f t="shared" si="156"/>
        <v>7.6699012090055474E-2</v>
      </c>
    </row>
    <row r="564" spans="1:39" x14ac:dyDescent="0.2">
      <c r="A564" s="46">
        <v>42793</v>
      </c>
      <c r="B564">
        <v>2.1938705098058999E-3</v>
      </c>
      <c r="C564">
        <v>1.1070394770089601E-3</v>
      </c>
      <c r="D564">
        <v>-6.0352291811848202E-3</v>
      </c>
      <c r="E564">
        <v>1.9753471325127899E-3</v>
      </c>
      <c r="F564">
        <v>-1.3043621260086499E-2</v>
      </c>
      <c r="G564">
        <v>4.0225550770731601E-3</v>
      </c>
      <c r="H564">
        <v>-2.6890073601807301E-3</v>
      </c>
      <c r="I564">
        <v>-2.6678170072719199E-3</v>
      </c>
      <c r="J564">
        <v>2.4086691291804701E-3</v>
      </c>
      <c r="K564">
        <v>2.1262494500298101E-3</v>
      </c>
      <c r="L564">
        <v>1.58814187400757E-3</v>
      </c>
      <c r="M564" cm="1">
        <f t="array" ref="M564">SUMPRODUCT(B564:K564,TRANSPOSE(Weight_1))</f>
        <v>-1.9843175935075289E-3</v>
      </c>
      <c r="N564" cm="1">
        <f t="array" ref="N564">SUMPRODUCT(B564:K564,TRANSPOSE(Weight_2))</f>
        <v>-2.0936775853584669E-3</v>
      </c>
      <c r="O564">
        <f>SUMPRODUCT(B564:K564,Equally_Weight)</f>
        <v>-1.0601944033112878E-3</v>
      </c>
      <c r="P564">
        <v>1.0179799999999999E-3</v>
      </c>
      <c r="Q564">
        <v>1.4845007490344999E-3</v>
      </c>
      <c r="R564">
        <v>4.1829639287271903E-4</v>
      </c>
      <c r="V564" s="46">
        <v>42793</v>
      </c>
      <c r="W564">
        <f t="shared" si="140"/>
        <v>0.60115709853764465</v>
      </c>
      <c r="X564">
        <f t="shared" si="141"/>
        <v>0.53641145761078124</v>
      </c>
      <c r="Y564">
        <f t="shared" si="142"/>
        <v>0.4682460816694598</v>
      </c>
      <c r="Z564">
        <f t="shared" si="143"/>
        <v>0.29533190554762623</v>
      </c>
      <c r="AA564">
        <f t="shared" si="144"/>
        <v>0.18259723454583865</v>
      </c>
      <c r="AB564">
        <f t="shared" si="145"/>
        <v>1.7344610857374354</v>
      </c>
      <c r="AC564">
        <f t="shared" si="146"/>
        <v>0.24746110096404794</v>
      </c>
      <c r="AD564">
        <f t="shared" si="147"/>
        <v>0.20650681786790215</v>
      </c>
      <c r="AE564">
        <f t="shared" si="148"/>
        <v>0.13639701511042324</v>
      </c>
      <c r="AF564">
        <f t="shared" si="149"/>
        <v>5.0750690612395566E-3</v>
      </c>
      <c r="AG564">
        <f t="shared" si="150"/>
        <v>-2.6420079259903417E-4</v>
      </c>
      <c r="AH564">
        <f t="shared" si="151"/>
        <v>0.8304595013238576</v>
      </c>
      <c r="AI564">
        <f t="shared" si="152"/>
        <v>0.25144941930731712</v>
      </c>
      <c r="AJ564">
        <f t="shared" si="153"/>
        <v>0.42836754735107263</v>
      </c>
      <c r="AK564">
        <f t="shared" si="154"/>
        <v>0.15097798836055376</v>
      </c>
      <c r="AL564">
        <f t="shared" si="155"/>
        <v>0.14953205331084107</v>
      </c>
      <c r="AM564">
        <f t="shared" si="156"/>
        <v>7.7149391403022349E-2</v>
      </c>
    </row>
    <row r="565" spans="1:39" x14ac:dyDescent="0.2">
      <c r="A565" s="46">
        <v>42794</v>
      </c>
      <c r="B565">
        <v>-5.5786250305563901E-3</v>
      </c>
      <c r="C565">
        <v>2.100954709221E-3</v>
      </c>
      <c r="D565">
        <v>-3.8924999815830299E-3</v>
      </c>
      <c r="E565">
        <v>4.3850415606572202E-4</v>
      </c>
      <c r="F565">
        <v>-6.2071156008564003E-3</v>
      </c>
      <c r="G565">
        <v>-4.2421245274242196E-3</v>
      </c>
      <c r="H565">
        <v>-1.55236568814909E-3</v>
      </c>
      <c r="I565">
        <v>-2.9961084943586E-3</v>
      </c>
      <c r="J565">
        <v>4.6298614752744403E-3</v>
      </c>
      <c r="K565">
        <v>2.6520407533476799E-3</v>
      </c>
      <c r="L565">
        <v>-4.7568710359410203E-3</v>
      </c>
      <c r="M565" cm="1">
        <f t="array" ref="M565">SUMPRODUCT(B565:K565,TRANSPOSE(Weight_1))</f>
        <v>-3.316472512118336E-3</v>
      </c>
      <c r="N565" cm="1">
        <f t="array" ref="N565">SUMPRODUCT(B565:K565,TRANSPOSE(Weight_2))</f>
        <v>-8.6121727147977654E-4</v>
      </c>
      <c r="O565">
        <f>SUMPRODUCT(B565:K565,Equally_Weight)</f>
        <v>-1.464747822901889E-3</v>
      </c>
      <c r="P565">
        <v>-2.5783999999999998E-3</v>
      </c>
      <c r="Q565">
        <v>-3.1547365961508401E-3</v>
      </c>
      <c r="R565">
        <v>-1.5584528418686101E-3</v>
      </c>
      <c r="V565" s="46">
        <v>42794</v>
      </c>
      <c r="W565">
        <f t="shared" si="140"/>
        <v>0.59222484346988957</v>
      </c>
      <c r="X565">
        <f t="shared" si="141"/>
        <v>0.53963938849794979</v>
      </c>
      <c r="Y565">
        <f t="shared" si="142"/>
        <v>0.46253093382360211</v>
      </c>
      <c r="Z565">
        <f t="shared" si="143"/>
        <v>0.29589991397169335</v>
      </c>
      <c r="AA565">
        <f t="shared" si="144"/>
        <v>0.17525671680175958</v>
      </c>
      <c r="AB565">
        <f t="shared" si="145"/>
        <v>1.7228611612963416</v>
      </c>
      <c r="AC565">
        <f t="shared" si="146"/>
        <v>0.24552458515361075</v>
      </c>
      <c r="AD565">
        <f t="shared" si="147"/>
        <v>0.20289199254238666</v>
      </c>
      <c r="AE565">
        <f t="shared" si="148"/>
        <v>0.14165837587129992</v>
      </c>
      <c r="AF565">
        <f t="shared" si="149"/>
        <v>7.740569104563777E-3</v>
      </c>
      <c r="AG565">
        <f t="shared" si="150"/>
        <v>-5.0198150594420454E-3</v>
      </c>
      <c r="AH565">
        <f t="shared" si="151"/>
        <v>0.8243888327031712</v>
      </c>
      <c r="AI565">
        <f t="shared" si="152"/>
        <v>0.25037164945302637</v>
      </c>
      <c r="AJ565">
        <f t="shared" si="153"/>
        <v>0.42627534909578646</v>
      </c>
      <c r="AK565">
        <f t="shared" si="154"/>
        <v>0.14801030671536486</v>
      </c>
      <c r="AL565">
        <f t="shared" si="155"/>
        <v>0.14590558247381291</v>
      </c>
      <c r="AM565">
        <f t="shared" si="156"/>
        <v>7.5470704872873329E-2</v>
      </c>
    </row>
    <row r="566" spans="1:39" x14ac:dyDescent="0.2">
      <c r="A566" s="46">
        <v>42795</v>
      </c>
      <c r="B566">
        <v>1.3989333349129199E-2</v>
      </c>
      <c r="C566">
        <v>3.2884395894765502E-2</v>
      </c>
      <c r="D566">
        <v>1.50050631279132E-2</v>
      </c>
      <c r="E566">
        <v>2.04391785076081E-2</v>
      </c>
      <c r="F566">
        <v>3.626704189289E-3</v>
      </c>
      <c r="G566">
        <v>9.5143889893454202E-3</v>
      </c>
      <c r="H566">
        <v>1.3501420215802499E-2</v>
      </c>
      <c r="I566">
        <v>1.8835469560684701E-2</v>
      </c>
      <c r="J566">
        <v>3.4185046511178499E-2</v>
      </c>
      <c r="K566">
        <v>8.2878033649522696E-3</v>
      </c>
      <c r="L566">
        <v>1.1949017525225701E-2</v>
      </c>
      <c r="M566" cm="1">
        <f t="array" ref="M566">SUMPRODUCT(B566:K566,TRANSPOSE(Weight_1))</f>
        <v>1.3469353253670003E-2</v>
      </c>
      <c r="N566" cm="1">
        <f t="array" ref="N566">SUMPRODUCT(B566:K566,TRANSPOSE(Weight_2))</f>
        <v>1.8101611304967208E-2</v>
      </c>
      <c r="O566">
        <f>SUMPRODUCT(B566:K566,Equally_Weight)</f>
        <v>1.7026880371066838E-2</v>
      </c>
      <c r="P566">
        <v>1.367385E-2</v>
      </c>
      <c r="Q566">
        <v>1.3444267194117E-2</v>
      </c>
      <c r="R566">
        <v>9.5937347038668099E-3</v>
      </c>
      <c r="V566" s="46">
        <v>42795</v>
      </c>
      <c r="W566">
        <f t="shared" si="140"/>
        <v>0.61449900757195497</v>
      </c>
      <c r="X566">
        <f t="shared" si="141"/>
        <v>0.59026949968449105</v>
      </c>
      <c r="Y566">
        <f t="shared" si="142"/>
        <v>0.48447630281215126</v>
      </c>
      <c r="Z566">
        <f t="shared" si="143"/>
        <v>0.32238704364135473</v>
      </c>
      <c r="AA566">
        <f t="shared" si="144"/>
        <v>0.17951902526007446</v>
      </c>
      <c r="AB566">
        <f t="shared" si="145"/>
        <v>1.7487675215488956</v>
      </c>
      <c r="AC566">
        <f t="shared" si="146"/>
        <v>0.2623409359668829</v>
      </c>
      <c r="AD566">
        <f t="shared" si="147"/>
        <v>0.22554902805271015</v>
      </c>
      <c r="AE566">
        <f t="shared" si="148"/>
        <v>0.18068602055033689</v>
      </c>
      <c r="AF566">
        <f t="shared" si="149"/>
        <v>1.6092524784187434E-2</v>
      </c>
      <c r="AG566">
        <f t="shared" si="150"/>
        <v>6.8692206076650386E-3</v>
      </c>
      <c r="AH566">
        <f t="shared" si="151"/>
        <v>0.84896217036290089</v>
      </c>
      <c r="AI566">
        <f t="shared" si="152"/>
        <v>0.27300539103817578</v>
      </c>
      <c r="AJ566">
        <f t="shared" si="153"/>
        <v>0.45056036884104222</v>
      </c>
      <c r="AK566">
        <f t="shared" si="154"/>
        <v>0.16370802744784463</v>
      </c>
      <c r="AL566">
        <f t="shared" si="155"/>
        <v>0.16131144330382119</v>
      </c>
      <c r="AM566">
        <f t="shared" si="156"/>
        <v>8.5788485497204414E-2</v>
      </c>
    </row>
    <row r="567" spans="1:39" x14ac:dyDescent="0.2">
      <c r="A567" s="46">
        <v>42796</v>
      </c>
      <c r="B567">
        <v>-8.0537197713014194E-3</v>
      </c>
      <c r="C567">
        <v>-1.55980288130216E-2</v>
      </c>
      <c r="D567">
        <v>-1.432109218513E-2</v>
      </c>
      <c r="E567">
        <v>-5.9374885960972101E-3</v>
      </c>
      <c r="F567">
        <v>3.4129488872580698E-3</v>
      </c>
      <c r="G567">
        <v>-4.8882213412265703E-3</v>
      </c>
      <c r="H567">
        <v>-1.8569534276951999E-3</v>
      </c>
      <c r="I567">
        <v>1.57947673267155E-4</v>
      </c>
      <c r="J567">
        <v>-7.8407005822405101E-3</v>
      </c>
      <c r="K567">
        <v>-5.5963955029659698E-3</v>
      </c>
      <c r="L567">
        <v>-5.2479664130150499E-3</v>
      </c>
      <c r="M567" cm="1">
        <f t="array" ref="M567">SUMPRODUCT(B567:K567,TRANSPOSE(Weight_1))</f>
        <v>-6.5200090752213068E-3</v>
      </c>
      <c r="N567" cm="1">
        <f t="array" ref="N567">SUMPRODUCT(B567:K567,TRANSPOSE(Weight_2))</f>
        <v>-3.9445368394440032E-3</v>
      </c>
      <c r="O567">
        <f>SUMPRODUCT(B567:K567,Equally_Weight)</f>
        <v>-6.0521703659153258E-3</v>
      </c>
      <c r="P567">
        <v>-5.8599000000000004E-3</v>
      </c>
      <c r="Q567">
        <v>-6.2304111299777898E-3</v>
      </c>
      <c r="R567">
        <v>-4.0402081515239496E-3</v>
      </c>
      <c r="V567" s="46">
        <v>42796</v>
      </c>
      <c r="W567">
        <f t="shared" si="140"/>
        <v>0.60149628499392627</v>
      </c>
      <c r="X567">
        <f t="shared" si="141"/>
        <v>0.56546443020794279</v>
      </c>
      <c r="Y567">
        <f t="shared" si="142"/>
        <v>0.46321698083293739</v>
      </c>
      <c r="Z567">
        <f t="shared" si="143"/>
        <v>0.31453538565010741</v>
      </c>
      <c r="AA567">
        <f t="shared" si="144"/>
        <v>0.18354466340483566</v>
      </c>
      <c r="AB567">
        <f t="shared" si="145"/>
        <v>1.7353309374879897</v>
      </c>
      <c r="AC567">
        <f t="shared" si="146"/>
        <v>0.25999682763891929</v>
      </c>
      <c r="AD567">
        <f t="shared" si="147"/>
        <v>0.22574260067016594</v>
      </c>
      <c r="AE567">
        <f t="shared" si="148"/>
        <v>0.1714286149815647</v>
      </c>
      <c r="AF567">
        <f t="shared" si="149"/>
        <v>1.0406069147887775E-2</v>
      </c>
      <c r="AG567">
        <f t="shared" si="150"/>
        <v>1.5852047556172977E-3</v>
      </c>
      <c r="AH567">
        <f t="shared" si="151"/>
        <v>0.83690692023239377</v>
      </c>
      <c r="AI567">
        <f t="shared" si="152"/>
        <v>0.26798397437641497</v>
      </c>
      <c r="AJ567">
        <f t="shared" si="153"/>
        <v>0.44178133036277134</v>
      </c>
      <c r="AK567">
        <f t="shared" si="154"/>
        <v>0.15688881477780292</v>
      </c>
      <c r="AL567">
        <f t="shared" si="155"/>
        <v>0.15407599556209051</v>
      </c>
      <c r="AM567">
        <f t="shared" si="156"/>
        <v>8.1401674007267832E-2</v>
      </c>
    </row>
    <row r="568" spans="1:39" x14ac:dyDescent="0.2">
      <c r="A568" s="46">
        <v>42797</v>
      </c>
      <c r="B568">
        <v>-9.0599343203234795E-4</v>
      </c>
      <c r="C568">
        <v>7.1627473428153001E-3</v>
      </c>
      <c r="D568">
        <v>3.74931741421868E-3</v>
      </c>
      <c r="E568">
        <v>5.9011482061168598E-3</v>
      </c>
      <c r="F568">
        <v>2.2008141631761902E-3</v>
      </c>
      <c r="G568">
        <v>1.1426791638318101E-3</v>
      </c>
      <c r="H568">
        <v>1.29422068509632E-3</v>
      </c>
      <c r="I568">
        <v>-3.0543119290477E-3</v>
      </c>
      <c r="J568">
        <v>-1.19396619816891E-3</v>
      </c>
      <c r="K568">
        <v>7.0347705594346801E-3</v>
      </c>
      <c r="L568">
        <v>-2.63782643102006E-4</v>
      </c>
      <c r="M568" cm="1">
        <f t="array" ref="M568">SUMPRODUCT(B568:K568,TRANSPOSE(Weight_1))</f>
        <v>3.083069131966756E-3</v>
      </c>
      <c r="N568" cm="1">
        <f t="array" ref="N568">SUMPRODUCT(B568:K568,TRANSPOSE(Weight_2))</f>
        <v>8.1390591926879582E-4</v>
      </c>
      <c r="O568">
        <f>SUMPRODUCT(B568:K568,Equally_Weight)</f>
        <v>2.3331425975440883E-3</v>
      </c>
      <c r="P568">
        <v>5.0387999999999995E-4</v>
      </c>
      <c r="Q568">
        <v>6.9663886766102503E-4</v>
      </c>
      <c r="R568" s="1">
        <v>7.5723156141238495E-5</v>
      </c>
      <c r="V568" s="46">
        <v>42797</v>
      </c>
      <c r="W568">
        <f t="shared" si="140"/>
        <v>0.60004533987829767</v>
      </c>
      <c r="X568">
        <f t="shared" si="141"/>
        <v>0.57667745639568668</v>
      </c>
      <c r="Y568">
        <f t="shared" si="142"/>
        <v>0.4687030457399548</v>
      </c>
      <c r="Z568">
        <f t="shared" si="143"/>
        <v>0.32229265378301375</v>
      </c>
      <c r="AA568">
        <f t="shared" si="144"/>
        <v>0.18614942526280864</v>
      </c>
      <c r="AB568">
        <f t="shared" si="145"/>
        <v>1.7384565431564418</v>
      </c>
      <c r="AC568">
        <f t="shared" si="146"/>
        <v>0.26162754159640533</v>
      </c>
      <c r="AD568">
        <f t="shared" si="147"/>
        <v>0.22199880042299713</v>
      </c>
      <c r="AE568">
        <f t="shared" si="148"/>
        <v>0.17002996881170884</v>
      </c>
      <c r="AF568">
        <f t="shared" si="149"/>
        <v>1.7514044016203378E-2</v>
      </c>
      <c r="AG568">
        <f t="shared" si="150"/>
        <v>1.3210039630149328E-3</v>
      </c>
      <c r="AH568">
        <f t="shared" si="151"/>
        <v>0.84257023125645847</v>
      </c>
      <c r="AI568">
        <f t="shared" si="152"/>
        <v>0.26901599403869803</v>
      </c>
      <c r="AJ568">
        <f t="shared" si="153"/>
        <v>0.44514521180098465</v>
      </c>
      <c r="AK568">
        <f t="shared" si="154"/>
        <v>0.15747174791379304</v>
      </c>
      <c r="AL568">
        <f t="shared" si="155"/>
        <v>0.15487996975683371</v>
      </c>
      <c r="AM568">
        <f t="shared" si="156"/>
        <v>8.1483561155080153E-2</v>
      </c>
    </row>
    <row r="569" spans="1:39" x14ac:dyDescent="0.2">
      <c r="A569" s="46">
        <v>42800</v>
      </c>
      <c r="B569">
        <v>-2.1317161188145698E-3</v>
      </c>
      <c r="C569">
        <v>-9.4827468107429001E-3</v>
      </c>
      <c r="D569">
        <v>3.11260309042049E-4</v>
      </c>
      <c r="E569">
        <v>-3.1478739886383598E-3</v>
      </c>
      <c r="F569">
        <v>-1.1978897907177701E-3</v>
      </c>
      <c r="G569">
        <v>-3.8476249734819001E-3</v>
      </c>
      <c r="H569">
        <v>-6.4627392147076303E-4</v>
      </c>
      <c r="I569">
        <v>-2.1656412939542401E-3</v>
      </c>
      <c r="J569">
        <v>-1.5938000396756801E-3</v>
      </c>
      <c r="K569">
        <v>-5.0645339701250701E-3</v>
      </c>
      <c r="L569">
        <v>-3.16622691292867E-3</v>
      </c>
      <c r="M569" cm="1">
        <f t="array" ref="M569">SUMPRODUCT(B569:K569,TRANSPOSE(Weight_1))</f>
        <v>-3.2280790673783312E-3</v>
      </c>
      <c r="N569" cm="1">
        <f t="array" ref="N569">SUMPRODUCT(B569:K569,TRANSPOSE(Weight_2))</f>
        <v>-1.6183694527294734E-3</v>
      </c>
      <c r="O569">
        <f>SUMPRODUCT(B569:K569,Equally_Weight)</f>
        <v>-2.8966840598579203E-3</v>
      </c>
      <c r="P569">
        <v>-3.2772000000000001E-3</v>
      </c>
      <c r="Q569">
        <v>-3.5562315841800498E-3</v>
      </c>
      <c r="R569">
        <v>-1.77395104327793E-3</v>
      </c>
      <c r="V569" s="46">
        <v>42800</v>
      </c>
      <c r="W569">
        <f t="shared" si="140"/>
        <v>0.59663449743644503</v>
      </c>
      <c r="X569">
        <f t="shared" si="141"/>
        <v>0.56172622327448019</v>
      </c>
      <c r="Y569">
        <f t="shared" si="142"/>
        <v>0.46916019470386283</v>
      </c>
      <c r="Z569">
        <f t="shared" si="143"/>
        <v>0.31813024313280258</v>
      </c>
      <c r="AA569">
        <f t="shared" si="144"/>
        <v>0.18472854897602065</v>
      </c>
      <c r="AB569">
        <f t="shared" si="145"/>
        <v>1.7279199893721984</v>
      </c>
      <c r="AC569">
        <f t="shared" si="146"/>
        <v>0.26081218461766231</v>
      </c>
      <c r="AD569">
        <f t="shared" si="147"/>
        <v>0.21935238935963852</v>
      </c>
      <c r="AE569">
        <f t="shared" si="148"/>
        <v>0.16816517500099493</v>
      </c>
      <c r="AF569">
        <f t="shared" si="149"/>
        <v>1.2360809575203913E-2</v>
      </c>
      <c r="AG569">
        <f t="shared" si="150"/>
        <v>-1.8494055482135563E-3</v>
      </c>
      <c r="AH569">
        <f t="shared" si="151"/>
        <v>0.83662226886276514</v>
      </c>
      <c r="AI569">
        <f t="shared" si="152"/>
        <v>0.26696225731892076</v>
      </c>
      <c r="AJ569">
        <f t="shared" si="153"/>
        <v>0.44095908270178086</v>
      </c>
      <c r="AK569">
        <f t="shared" si="154"/>
        <v>0.15367848150152996</v>
      </c>
      <c r="AL569">
        <f t="shared" si="155"/>
        <v>0.15077294913244765</v>
      </c>
      <c r="AM569">
        <f t="shared" si="156"/>
        <v>7.9565062263481146E-2</v>
      </c>
    </row>
    <row r="570" spans="1:39" x14ac:dyDescent="0.2">
      <c r="A570" s="46">
        <v>42801</v>
      </c>
      <c r="B570">
        <v>4.5794195396635599E-3</v>
      </c>
      <c r="C570">
        <v>-5.5481492771560703E-3</v>
      </c>
      <c r="D570">
        <v>2.0229085521121701E-3</v>
      </c>
      <c r="E570">
        <v>1.29195351960631E-3</v>
      </c>
      <c r="F570">
        <v>-1.17929560845849E-2</v>
      </c>
      <c r="G570">
        <v>-6.9685667606145198E-4</v>
      </c>
      <c r="H570">
        <v>9.7017416767397602E-4</v>
      </c>
      <c r="I570">
        <v>1.00584076526355E-3</v>
      </c>
      <c r="J570">
        <v>-5.7007325088942397E-4</v>
      </c>
      <c r="K570">
        <v>-1.12339745112458E-2</v>
      </c>
      <c r="L570">
        <v>-2.6469031233456999E-3</v>
      </c>
      <c r="M570" cm="1">
        <f t="array" ref="M570">SUMPRODUCT(B570:K570,TRANSPOSE(Weight_1))</f>
        <v>-2.97580359899083E-3</v>
      </c>
      <c r="N570" cm="1">
        <f t="array" ref="N570">SUMPRODUCT(B570:K570,TRANSPOSE(Weight_2))</f>
        <v>-2.358161337368706E-3</v>
      </c>
      <c r="O570">
        <f>SUMPRODUCT(B570:K570,Equally_Weight)</f>
        <v>-1.9971713255618083E-3</v>
      </c>
      <c r="P570">
        <v>-2.9134E-3</v>
      </c>
      <c r="Q570">
        <v>-3.19694048837204E-3</v>
      </c>
      <c r="R570">
        <v>-2.7794332773474202E-3</v>
      </c>
      <c r="V570" s="46">
        <v>42801</v>
      </c>
      <c r="W570">
        <f t="shared" si="140"/>
        <v>0.60394615665170637</v>
      </c>
      <c r="X570">
        <f t="shared" si="141"/>
        <v>0.55306153305770422</v>
      </c>
      <c r="Y570">
        <f t="shared" si="142"/>
        <v>0.47213217142615216</v>
      </c>
      <c r="Z570">
        <f t="shared" si="143"/>
        <v>0.31983320613971755</v>
      </c>
      <c r="AA570">
        <f t="shared" si="144"/>
        <v>0.17075709722579258</v>
      </c>
      <c r="AB570">
        <f t="shared" si="145"/>
        <v>1.7260190201158427</v>
      </c>
      <c r="AC570">
        <f t="shared" si="146"/>
        <v>0.26203539202946691</v>
      </c>
      <c r="AD570">
        <f t="shared" si="147"/>
        <v>0.22057886370007806</v>
      </c>
      <c r="AE570">
        <f t="shared" si="148"/>
        <v>0.16749923528210631</v>
      </c>
      <c r="AF570">
        <f t="shared" si="149"/>
        <v>9.8797404425199353E-4</v>
      </c>
      <c r="AG570">
        <f t="shared" si="150"/>
        <v>-4.4914134742373157E-3</v>
      </c>
      <c r="AH570">
        <f t="shared" si="151"/>
        <v>0.83115684170509652</v>
      </c>
      <c r="AI570">
        <f t="shared" si="152"/>
        <v>0.26397455590780594</v>
      </c>
      <c r="AJ570">
        <f t="shared" si="153"/>
        <v>0.43808124054050102</v>
      </c>
      <c r="AK570">
        <f t="shared" si="154"/>
        <v>0.15031735461352347</v>
      </c>
      <c r="AL570">
        <f t="shared" si="155"/>
        <v>0.14709399649844279</v>
      </c>
      <c r="AM570">
        <f t="shared" si="156"/>
        <v>7.6564483204364375E-2</v>
      </c>
    </row>
    <row r="571" spans="1:39" x14ac:dyDescent="0.2">
      <c r="A571" s="46">
        <v>42802</v>
      </c>
      <c r="B571">
        <v>2.9254422404429901E-3</v>
      </c>
      <c r="C571">
        <v>-2.1881068059717E-3</v>
      </c>
      <c r="D571">
        <v>9.1613870960631696E-3</v>
      </c>
      <c r="E571">
        <v>-3.7273666645472E-3</v>
      </c>
      <c r="F571">
        <v>-5.6633438468538496E-3</v>
      </c>
      <c r="G571">
        <v>5.2953598795832902E-3</v>
      </c>
      <c r="H571">
        <v>2.1802311719445401E-3</v>
      </c>
      <c r="I571">
        <v>2.2209941567947699E-3</v>
      </c>
      <c r="J571">
        <v>-1.8824975773517E-3</v>
      </c>
      <c r="K571">
        <v>1.40244040854067E-2</v>
      </c>
      <c r="L571">
        <v>-2.1231422505307799E-3</v>
      </c>
      <c r="M571" cm="1">
        <f t="array" ref="M571">SUMPRODUCT(B571:K571,TRANSPOSE(Weight_1))</f>
        <v>1.9746137760561448E-3</v>
      </c>
      <c r="N571" cm="1">
        <f t="array" ref="N571">SUMPRODUCT(B571:K571,TRANSPOSE(Weight_2))</f>
        <v>-2.4201045747154878E-4</v>
      </c>
      <c r="O571">
        <f>SUMPRODUCT(B571:K571,Equally_Weight)</f>
        <v>2.234650373551101E-3</v>
      </c>
      <c r="P571">
        <v>-2.2842000000000001E-3</v>
      </c>
      <c r="Q571">
        <v>-2.4834386279322098E-3</v>
      </c>
      <c r="R571">
        <v>-3.1783632244358701E-3</v>
      </c>
      <c r="V571" s="46">
        <v>42802</v>
      </c>
      <c r="W571">
        <f t="shared" si="140"/>
        <v>0.60863840848977158</v>
      </c>
      <c r="X571">
        <f t="shared" si="141"/>
        <v>0.54966326854712788</v>
      </c>
      <c r="Y571">
        <f t="shared" si="142"/>
        <v>0.48561894410515527</v>
      </c>
      <c r="Z571">
        <f t="shared" si="143"/>
        <v>0.31491370384438988</v>
      </c>
      <c r="AA571">
        <f t="shared" si="144"/>
        <v>0.16412669722305839</v>
      </c>
      <c r="AB571">
        <f t="shared" si="145"/>
        <v>1.740454271865945</v>
      </c>
      <c r="AC571">
        <f t="shared" si="146"/>
        <v>0.26478692093126677</v>
      </c>
      <c r="AD571">
        <f t="shared" si="147"/>
        <v>0.22328976222426311</v>
      </c>
      <c r="AE571">
        <f t="shared" si="148"/>
        <v>0.16530142080012777</v>
      </c>
      <c r="AF571">
        <f t="shared" si="149"/>
        <v>1.5026233876881179E-2</v>
      </c>
      <c r="AG571">
        <f t="shared" si="150"/>
        <v>-6.6050198150563455E-3</v>
      </c>
      <c r="AH571">
        <f t="shared" si="151"/>
        <v>0.83477266923084681</v>
      </c>
      <c r="AI571">
        <f t="shared" si="152"/>
        <v>0.26366866084729823</v>
      </c>
      <c r="AJ571">
        <f t="shared" si="153"/>
        <v>0.44129484932187157</v>
      </c>
      <c r="AK571">
        <f t="shared" si="154"/>
        <v>0.14768979971211538</v>
      </c>
      <c r="AL571">
        <f t="shared" si="155"/>
        <v>0.14424525895766949</v>
      </c>
      <c r="AM571">
        <f t="shared" si="156"/>
        <v>7.3142770242213828E-2</v>
      </c>
    </row>
    <row r="572" spans="1:39" x14ac:dyDescent="0.2">
      <c r="A572" s="46">
        <v>42803</v>
      </c>
      <c r="B572">
        <v>4.9201210521521103E-3</v>
      </c>
      <c r="C572">
        <v>3.9472666282442904E-3</v>
      </c>
      <c r="D572">
        <v>-4.0004968262609096E-3</v>
      </c>
      <c r="E572">
        <v>-2.3019374197550402E-3</v>
      </c>
      <c r="F572">
        <v>2.4411024851116402E-3</v>
      </c>
      <c r="G572">
        <v>2.93944738389173E-3</v>
      </c>
      <c r="H572">
        <v>1.49073104761052E-2</v>
      </c>
      <c r="I572">
        <v>2.0580131171077298E-3</v>
      </c>
      <c r="J572">
        <v>2.28607129047131E-3</v>
      </c>
      <c r="K572">
        <v>1.52311396233939E-2</v>
      </c>
      <c r="L572">
        <v>-5.3191489361714597E-4</v>
      </c>
      <c r="M572" cm="1">
        <f t="array" ref="M572">SUMPRODUCT(B572:K572,TRANSPOSE(Weight_1))</f>
        <v>1.2198093195425655E-3</v>
      </c>
      <c r="N572" cm="1">
        <f t="array" ref="N572">SUMPRODUCT(B572:K572,TRANSPOSE(Weight_2))</f>
        <v>6.1065113314091131E-3</v>
      </c>
      <c r="O572">
        <f>SUMPRODUCT(B572:K572,Equally_Weight)</f>
        <v>4.2428037810461963E-3</v>
      </c>
      <c r="P572">
        <v>7.9989999999999998E-4</v>
      </c>
      <c r="Q572">
        <v>3.7429154953150202E-4</v>
      </c>
      <c r="R572">
        <v>6.4314990843294896E-4</v>
      </c>
      <c r="V572" s="46">
        <v>42803</v>
      </c>
      <c r="W572">
        <f t="shared" si="140"/>
        <v>0.61655310418868248</v>
      </c>
      <c r="X572">
        <f t="shared" si="141"/>
        <v>0.55578020265207995</v>
      </c>
      <c r="Y572">
        <f t="shared" si="142"/>
        <v>0.4796757302342296</v>
      </c>
      <c r="Z572">
        <f t="shared" si="143"/>
        <v>0.31188685478576184</v>
      </c>
      <c r="AA572">
        <f t="shared" si="144"/>
        <v>0.16696844979663439</v>
      </c>
      <c r="AB572">
        <f t="shared" si="145"/>
        <v>1.7485096930060564</v>
      </c>
      <c r="AC572">
        <f t="shared" si="146"/>
        <v>0.28364149224770641</v>
      </c>
      <c r="AD572">
        <f t="shared" si="147"/>
        <v>0.22580730860094422</v>
      </c>
      <c r="AE572">
        <f t="shared" si="148"/>
        <v>0.16796538292296437</v>
      </c>
      <c r="AF572">
        <f t="shared" si="149"/>
        <v>3.0486240166467615E-2</v>
      </c>
      <c r="AG572">
        <f t="shared" si="150"/>
        <v>-7.1334214002611862E-3</v>
      </c>
      <c r="AH572">
        <f t="shared" si="151"/>
        <v>0.83701074203201653</v>
      </c>
      <c r="AI572">
        <f t="shared" si="152"/>
        <v>0.27138526784390882</v>
      </c>
      <c r="AJ572">
        <f t="shared" si="153"/>
        <v>0.44740998055817682</v>
      </c>
      <c r="AK572">
        <f t="shared" si="154"/>
        <v>0.14860783678290512</v>
      </c>
      <c r="AL572">
        <f t="shared" si="155"/>
        <v>0.14467354028868873</v>
      </c>
      <c r="AM572">
        <f t="shared" si="156"/>
        <v>7.3832961916630691E-2</v>
      </c>
    </row>
    <row r="573" spans="1:39" x14ac:dyDescent="0.2">
      <c r="A573" s="46">
        <v>42804</v>
      </c>
      <c r="B573">
        <v>4.1615524775040396E-3</v>
      </c>
      <c r="C573">
        <v>-3.1672199121795998E-3</v>
      </c>
      <c r="D573">
        <v>3.0894587908469801E-3</v>
      </c>
      <c r="E573">
        <v>3.3170891282046002E-3</v>
      </c>
      <c r="F573">
        <v>1.4203868156254999E-3</v>
      </c>
      <c r="G573">
        <v>-6.3303402971126501E-4</v>
      </c>
      <c r="H573">
        <v>2.0643693717587999E-3</v>
      </c>
      <c r="I573">
        <v>6.8984129333686797E-3</v>
      </c>
      <c r="J573">
        <v>-2.2238661145416098E-3</v>
      </c>
      <c r="K573">
        <v>5.6908057526787702E-3</v>
      </c>
      <c r="L573">
        <v>3.7253858435337601E-3</v>
      </c>
      <c r="M573" cm="1">
        <f t="array" ref="M573">SUMPRODUCT(B573:K573,TRANSPOSE(Weight_1))</f>
        <v>4.8015956039906821E-4</v>
      </c>
      <c r="N573" cm="1">
        <f t="array" ref="N573">SUMPRODUCT(B573:K573,TRANSPOSE(Weight_2))</f>
        <v>1.0967653215879073E-3</v>
      </c>
      <c r="O573">
        <f>SUMPRODUCT(B573:K573,Equally_Weight)</f>
        <v>2.06179552135549E-3</v>
      </c>
      <c r="P573">
        <v>3.26867E-3</v>
      </c>
      <c r="Q573">
        <v>3.3054864589303601E-3</v>
      </c>
      <c r="R573">
        <v>5.4360259273380498E-3</v>
      </c>
      <c r="V573" s="46">
        <v>42804</v>
      </c>
      <c r="W573">
        <f t="shared" si="140"/>
        <v>0.62328047476443582</v>
      </c>
      <c r="X573">
        <f t="shared" si="141"/>
        <v>0.55085270461526537</v>
      </c>
      <c r="Y573">
        <f t="shared" si="142"/>
        <v>0.4842471274266047</v>
      </c>
      <c r="Z573">
        <f t="shared" si="143"/>
        <v>0.31623850040920631</v>
      </c>
      <c r="AA573">
        <f t="shared" si="144"/>
        <v>0.16862599639697651</v>
      </c>
      <c r="AB573">
        <f t="shared" si="145"/>
        <v>1.7467697928393924</v>
      </c>
      <c r="AC573">
        <f t="shared" si="146"/>
        <v>0.28629140242862139</v>
      </c>
      <c r="AD573">
        <f t="shared" si="147"/>
        <v>0.23426343359241475</v>
      </c>
      <c r="AE573">
        <f t="shared" si="148"/>
        <v>0.16536798428492427</v>
      </c>
      <c r="AF573">
        <f t="shared" si="149"/>
        <v>3.6350537190063203E-2</v>
      </c>
      <c r="AG573">
        <f t="shared" si="150"/>
        <v>-3.4346103038278564E-3</v>
      </c>
      <c r="AH573">
        <f t="shared" si="151"/>
        <v>0.83789280030235913</v>
      </c>
      <c r="AI573">
        <f t="shared" si="152"/>
        <v>0.27277967911605772</v>
      </c>
      <c r="AJ573">
        <f t="shared" si="153"/>
        <v>0.45039424397365702</v>
      </c>
      <c r="AK573">
        <f t="shared" si="154"/>
        <v>0.15236225676076232</v>
      </c>
      <c r="AL573">
        <f t="shared" si="155"/>
        <v>0.14845724317600895</v>
      </c>
      <c r="AM573">
        <f t="shared" si="156"/>
        <v>7.9670345739239812E-2</v>
      </c>
    </row>
    <row r="574" spans="1:39" x14ac:dyDescent="0.2">
      <c r="A574" s="46">
        <v>42807</v>
      </c>
      <c r="B574">
        <v>3.68006413222787E-3</v>
      </c>
      <c r="C574">
        <v>8.7641452238296203E-4</v>
      </c>
      <c r="D574">
        <v>-3.3880062895647002E-3</v>
      </c>
      <c r="E574">
        <v>4.3084738122156602E-4</v>
      </c>
      <c r="F574">
        <v>2.4317040544516999E-3</v>
      </c>
      <c r="G574">
        <v>2.49865662659876E-3</v>
      </c>
      <c r="H574">
        <v>3.7238897122835401E-3</v>
      </c>
      <c r="I574">
        <v>1.62137651954918E-3</v>
      </c>
      <c r="J574">
        <v>2.3431459145066801E-3</v>
      </c>
      <c r="K574">
        <v>-2.3834177805790401E-2</v>
      </c>
      <c r="L574">
        <v>2.6511134676554499E-4</v>
      </c>
      <c r="M574" cm="1">
        <f t="array" ref="M574">SUMPRODUCT(B574:K574,TRANSPOSE(Weight_1))</f>
        <v>9.7274067902491175E-4</v>
      </c>
      <c r="N574" cm="1">
        <f t="array" ref="N574">SUMPRODUCT(B574:K574,TRANSPOSE(Weight_2))</f>
        <v>1.3846768030330429E-3</v>
      </c>
      <c r="O574">
        <f>SUMPRODUCT(B574:K574,Equally_Weight)</f>
        <v>-9.6160852321328463E-4</v>
      </c>
      <c r="P574">
        <v>3.6663E-4</v>
      </c>
      <c r="Q574">
        <v>5.4781450989538295E-4</v>
      </c>
      <c r="R574">
        <v>2.2428326868484299E-3</v>
      </c>
      <c r="V574" s="46">
        <v>42807</v>
      </c>
      <c r="W574">
        <f t="shared" si="140"/>
        <v>0.62925425101616228</v>
      </c>
      <c r="X574">
        <f t="shared" si="141"/>
        <v>0.55221189444766705</v>
      </c>
      <c r="Y574">
        <f t="shared" si="142"/>
        <v>0.47921848882361506</v>
      </c>
      <c r="Z574">
        <f t="shared" si="143"/>
        <v>0.31680559832017052</v>
      </c>
      <c r="AA574">
        <f t="shared" si="144"/>
        <v>0.17146774897055272</v>
      </c>
      <c r="AB574">
        <f t="shared" si="145"/>
        <v>1.7536330273840117</v>
      </c>
      <c r="AC574">
        <f t="shared" si="146"/>
        <v>0.29108140974912411</v>
      </c>
      <c r="AD574">
        <f t="shared" si="147"/>
        <v>0.23626463934257957</v>
      </c>
      <c r="AE574">
        <f t="shared" si="148"/>
        <v>0.16809861151619843</v>
      </c>
      <c r="AF574">
        <f t="shared" si="149"/>
        <v>1.1649974217548875E-2</v>
      </c>
      <c r="AG574">
        <f t="shared" si="150"/>
        <v>-3.1704095112256026E-3</v>
      </c>
      <c r="AH574">
        <f t="shared" si="151"/>
        <v>0.83968059339290035</v>
      </c>
      <c r="AI574">
        <f t="shared" si="152"/>
        <v>0.2745420676131014</v>
      </c>
      <c r="AJ574">
        <f t="shared" si="153"/>
        <v>0.44899953250663249</v>
      </c>
      <c r="AK574">
        <f t="shared" si="154"/>
        <v>0.15278474733495861</v>
      </c>
      <c r="AL574">
        <f t="shared" si="155"/>
        <v>0.14908638471781521</v>
      </c>
      <c r="AM574">
        <f t="shared" si="156"/>
        <v>8.2091865681684695E-2</v>
      </c>
    </row>
    <row r="575" spans="1:39" x14ac:dyDescent="0.2">
      <c r="A575" s="46">
        <v>42808</v>
      </c>
      <c r="B575">
        <v>1.5382683249656099E-3</v>
      </c>
      <c r="C575">
        <v>1.6418382985399201E-3</v>
      </c>
      <c r="D575">
        <v>-4.6360893881981502E-3</v>
      </c>
      <c r="E575">
        <v>-1.5082959735826999E-3</v>
      </c>
      <c r="F575">
        <v>-2.22368516899273E-3</v>
      </c>
      <c r="G575">
        <v>-2.4105097109238202E-3</v>
      </c>
      <c r="H575">
        <v>2.9209273373296202E-3</v>
      </c>
      <c r="I575">
        <v>-6.2138352195439898E-3</v>
      </c>
      <c r="J575">
        <v>-3.7630632556369102E-3</v>
      </c>
      <c r="K575">
        <v>-4.2155975762672099E-3</v>
      </c>
      <c r="L575">
        <v>-2.91545189504371E-3</v>
      </c>
      <c r="M575" cm="1">
        <f t="array" ref="M575">SUMPRODUCT(B575:K575,TRANSPOSE(Weight_1))</f>
        <v>-2.1603851039920623E-3</v>
      </c>
      <c r="N575" cm="1">
        <f t="array" ref="N575">SUMPRODUCT(B575:K575,TRANSPOSE(Weight_2))</f>
        <v>-1.0818180287725692E-3</v>
      </c>
      <c r="O575">
        <f>SUMPRODUCT(B575:K575,Equally_Weight)</f>
        <v>-1.8870042332310363E-3</v>
      </c>
      <c r="P575">
        <v>-3.3790000000000001E-3</v>
      </c>
      <c r="Q575">
        <v>-3.42210532999587E-3</v>
      </c>
      <c r="R575">
        <v>-3.8053642663322599E-3</v>
      </c>
      <c r="V575" s="46">
        <v>42808</v>
      </c>
      <c r="W575">
        <f t="shared" si="140"/>
        <v>0.63176048122381601</v>
      </c>
      <c r="X575">
        <f t="shared" si="141"/>
        <v>0.55476037538342049</v>
      </c>
      <c r="Y575">
        <f t="shared" si="142"/>
        <v>0.47236069968475336</v>
      </c>
      <c r="Z575">
        <f t="shared" si="143"/>
        <v>0.31481946573823305</v>
      </c>
      <c r="AA575">
        <f t="shared" si="144"/>
        <v>0.16886277351121359</v>
      </c>
      <c r="AB575">
        <f t="shared" si="145"/>
        <v>1.7469953682311821</v>
      </c>
      <c r="AC575">
        <f t="shared" si="146"/>
        <v>0.29485256473357846</v>
      </c>
      <c r="AD575">
        <f t="shared" si="147"/>
        <v>0.2285826945859557</v>
      </c>
      <c r="AE575">
        <f t="shared" si="148"/>
        <v>0.16370298255224136</v>
      </c>
      <c r="AF575">
        <f t="shared" si="149"/>
        <v>7.3852650382066898E-3</v>
      </c>
      <c r="AG575">
        <f t="shared" si="150"/>
        <v>-6.0766182298517268E-3</v>
      </c>
      <c r="AH575">
        <f t="shared" si="151"/>
        <v>0.83570617484283094</v>
      </c>
      <c r="AI575">
        <f t="shared" si="152"/>
        <v>0.27316324502592848</v>
      </c>
      <c r="AJ575">
        <f t="shared" si="153"/>
        <v>0.44626526425484259</v>
      </c>
      <c r="AK575">
        <f t="shared" si="154"/>
        <v>0.14888948767371368</v>
      </c>
      <c r="AL575">
        <f t="shared" si="155"/>
        <v>0.14515409007604663</v>
      </c>
      <c r="AM575">
        <f t="shared" si="156"/>
        <v>7.7974111963130754E-2</v>
      </c>
    </row>
    <row r="576" spans="1:39" x14ac:dyDescent="0.2">
      <c r="A576" s="46">
        <v>42809</v>
      </c>
      <c r="B576">
        <v>2.8640870076828101E-3</v>
      </c>
      <c r="C576">
        <v>2.4041756292953998E-3</v>
      </c>
      <c r="D576">
        <v>5.27871975600047E-3</v>
      </c>
      <c r="E576">
        <v>1.05762134858926E-2</v>
      </c>
      <c r="F576">
        <v>1.5802326280493099E-2</v>
      </c>
      <c r="G576">
        <v>5.1604212301215003E-4</v>
      </c>
      <c r="H576">
        <v>1.5033374153031E-2</v>
      </c>
      <c r="I576">
        <v>4.5712358927121298E-3</v>
      </c>
      <c r="J576">
        <v>-3.4337297579578499E-4</v>
      </c>
      <c r="K576">
        <v>1.69340770368628E-2</v>
      </c>
      <c r="L576">
        <v>1.0632642211589599E-2</v>
      </c>
      <c r="M576" cm="1">
        <f t="array" ref="M576">SUMPRODUCT(B576:K576,TRANSPOSE(Weight_1))</f>
        <v>5.6838697774750351E-3</v>
      </c>
      <c r="N576" cm="1">
        <f t="array" ref="N576">SUMPRODUCT(B576:K576,TRANSPOSE(Weight_2))</f>
        <v>8.3386264977387548E-3</v>
      </c>
      <c r="O576">
        <f>SUMPRODUCT(B576:K576,Equally_Weight)</f>
        <v>7.3636878389186679E-3</v>
      </c>
      <c r="P576">
        <v>8.3747500000000002E-3</v>
      </c>
      <c r="Q576">
        <v>8.7143978660608693E-3</v>
      </c>
      <c r="R576">
        <v>6.0608362543272901E-3</v>
      </c>
      <c r="V576" s="46">
        <v>42809</v>
      </c>
      <c r="W576">
        <f t="shared" si="140"/>
        <v>0.63643398521773942</v>
      </c>
      <c r="X576">
        <f t="shared" si="141"/>
        <v>0.55849829238731141</v>
      </c>
      <c r="Y576">
        <f t="shared" si="142"/>
        <v>0.48013287919813785</v>
      </c>
      <c r="Z576">
        <f t="shared" si="143"/>
        <v>0.32872527710328803</v>
      </c>
      <c r="AA576">
        <f t="shared" si="144"/>
        <v>0.18733352443536</v>
      </c>
      <c r="AB576">
        <f t="shared" si="145"/>
        <v>1.7484129335529088</v>
      </c>
      <c r="AC576">
        <f t="shared" si="146"/>
        <v>0.31431856781223022</v>
      </c>
      <c r="AD576">
        <f t="shared" si="147"/>
        <v>0.23419883589661206</v>
      </c>
      <c r="AE576">
        <f t="shared" si="148"/>
        <v>0.16330339839618002</v>
      </c>
      <c r="AF576">
        <f t="shared" si="149"/>
        <v>2.4444404722164137E-2</v>
      </c>
      <c r="AG576">
        <f t="shared" si="150"/>
        <v>4.491413474243533E-3</v>
      </c>
      <c r="AH576">
        <f t="shared" si="151"/>
        <v>0.84614008969034438</v>
      </c>
      <c r="AI576">
        <f t="shared" si="152"/>
        <v>0.28377967779684865</v>
      </c>
      <c r="AJ576">
        <f t="shared" si="153"/>
        <v>0.45691511019308662</v>
      </c>
      <c r="AK576">
        <f t="shared" si="154"/>
        <v>0.15851114991060911</v>
      </c>
      <c r="AL576">
        <f t="shared" si="155"/>
        <v>0.15513341843491624</v>
      </c>
      <c r="AM576">
        <f t="shared" si="156"/>
        <v>8.4507536542143269E-2</v>
      </c>
    </row>
    <row r="577" spans="1:39" x14ac:dyDescent="0.2">
      <c r="A577" s="46">
        <v>42810</v>
      </c>
      <c r="B577">
        <v>1.8539887889132899E-3</v>
      </c>
      <c r="C577">
        <v>-9.8094341158272403E-4</v>
      </c>
      <c r="D577">
        <v>-1.69899293976683E-3</v>
      </c>
      <c r="E577">
        <v>1.63729805163126E-3</v>
      </c>
      <c r="F577">
        <v>-1.9945519067426898E-3</v>
      </c>
      <c r="G577">
        <v>5.27582708052865E-4</v>
      </c>
      <c r="H577">
        <v>-3.8770837804497E-3</v>
      </c>
      <c r="I577">
        <v>-4.6548463912302598E-3</v>
      </c>
      <c r="J577">
        <v>-3.3777772031574598E-3</v>
      </c>
      <c r="K577">
        <v>-5.8977443364427399E-3</v>
      </c>
      <c r="L577">
        <v>-1.31509731720158E-3</v>
      </c>
      <c r="M577" cm="1">
        <f t="array" ref="M577">SUMPRODUCT(B577:K577,TRANSPOSE(Weight_1))</f>
        <v>-5.298953416271755E-4</v>
      </c>
      <c r="N577" cm="1">
        <f t="array" ref="N577">SUMPRODUCT(B577:K577,TRANSPOSE(Weight_2))</f>
        <v>-2.375019730092767E-3</v>
      </c>
      <c r="O577">
        <f>SUMPRODUCT(B577:K577,Equally_Weight)</f>
        <v>-1.846307042077499E-3</v>
      </c>
      <c r="P577">
        <v>-1.6267E-3</v>
      </c>
      <c r="Q577">
        <v>-1.4070544800745999E-3</v>
      </c>
      <c r="R577">
        <v>5.3663403715986597E-3</v>
      </c>
      <c r="V577" s="46">
        <v>42810</v>
      </c>
      <c r="W577">
        <f t="shared" si="140"/>
        <v>0.63946791548012971</v>
      </c>
      <c r="X577">
        <f t="shared" si="141"/>
        <v>0.55696949375543126</v>
      </c>
      <c r="Y577">
        <f t="shared" si="142"/>
        <v>0.47761814388646351</v>
      </c>
      <c r="Z577">
        <f t="shared" si="143"/>
        <v>0.33090079641064252</v>
      </c>
      <c r="AA577">
        <f t="shared" si="144"/>
        <v>0.18496532609025795</v>
      </c>
      <c r="AB577">
        <f t="shared" si="145"/>
        <v>1.74986294869124</v>
      </c>
      <c r="AC577">
        <f t="shared" si="146"/>
        <v>0.30922284461062155</v>
      </c>
      <c r="AD577">
        <f t="shared" si="147"/>
        <v>0.2284538298992782</v>
      </c>
      <c r="AE577">
        <f t="shared" si="148"/>
        <v>0.15937401869672185</v>
      </c>
      <c r="AF577">
        <f t="shared" si="149"/>
        <v>1.8402493536213482E-2</v>
      </c>
      <c r="AG577">
        <f t="shared" si="150"/>
        <v>3.1704095112314867E-3</v>
      </c>
      <c r="AH577">
        <f t="shared" si="151"/>
        <v>0.84516182865682632</v>
      </c>
      <c r="AI577">
        <f t="shared" si="152"/>
        <v>0.28073067573298904</v>
      </c>
      <c r="AJ577">
        <f t="shared" si="153"/>
        <v>0.45422519756542812</v>
      </c>
      <c r="AK577">
        <f t="shared" si="154"/>
        <v>0.15662659982304961</v>
      </c>
      <c r="AL577">
        <f t="shared" si="155"/>
        <v>0.15350808278342343</v>
      </c>
      <c r="AM577">
        <f t="shared" si="156"/>
        <v>9.0327373118792353E-2</v>
      </c>
    </row>
    <row r="578" spans="1:39" x14ac:dyDescent="0.2">
      <c r="A578" s="46">
        <v>42811</v>
      </c>
      <c r="B578">
        <v>2.7241323186062401E-3</v>
      </c>
      <c r="C578">
        <v>-1.04759360723493E-2</v>
      </c>
      <c r="D578">
        <v>3.5581784893996501E-3</v>
      </c>
      <c r="E578">
        <v>-4.9752429384650699E-3</v>
      </c>
      <c r="F578">
        <v>6.9943425527101404E-3</v>
      </c>
      <c r="G578">
        <v>-1.30063201447128E-3</v>
      </c>
      <c r="H578">
        <v>-3.1139625177963801E-3</v>
      </c>
      <c r="I578">
        <v>1.0772026489333999E-2</v>
      </c>
      <c r="J578">
        <v>-7.2380198390551397E-3</v>
      </c>
      <c r="K578">
        <v>-1.7797904763888001E-2</v>
      </c>
      <c r="L578">
        <v>-1.0534632604687301E-3</v>
      </c>
      <c r="M578" cm="1">
        <f t="array" ref="M578">SUMPRODUCT(B578:K578,TRANSPOSE(Weight_1))</f>
        <v>-2.3579559313243012E-4</v>
      </c>
      <c r="N578" cm="1">
        <f t="array" ref="N578">SUMPRODUCT(B578:K578,TRANSPOSE(Weight_2))</f>
        <v>-2.2689231336448061E-3</v>
      </c>
      <c r="O578">
        <f>SUMPRODUCT(B578:K578,Equally_Weight)</f>
        <v>-2.0853018295975143E-3</v>
      </c>
      <c r="P578">
        <v>-1.3143E-3</v>
      </c>
      <c r="Q578">
        <v>-1.0833411628583501E-3</v>
      </c>
      <c r="R578">
        <v>-5.4718094522820905E-4</v>
      </c>
      <c r="V578" s="46">
        <v>42811</v>
      </c>
      <c r="W578">
        <f t="shared" si="140"/>
        <v>0.64393404301400725</v>
      </c>
      <c r="X578">
        <f t="shared" si="141"/>
        <v>0.54065878087225139</v>
      </c>
      <c r="Y578">
        <f t="shared" si="142"/>
        <v>0.4828757729815869</v>
      </c>
      <c r="Z578">
        <f t="shared" si="143"/>
        <v>0.32427924162150301</v>
      </c>
      <c r="AA578">
        <f t="shared" si="144"/>
        <v>0.193253379494017</v>
      </c>
      <c r="AB578">
        <f t="shared" si="145"/>
        <v>1.746286388904764</v>
      </c>
      <c r="AC578">
        <f t="shared" si="146"/>
        <v>0.30514597374506125</v>
      </c>
      <c r="AD578">
        <f t="shared" si="147"/>
        <v>0.24168676709587711</v>
      </c>
      <c r="AE578">
        <f t="shared" si="148"/>
        <v>0.1509824465485099</v>
      </c>
      <c r="AF578">
        <f t="shared" si="149"/>
        <v>2.7706294495000172E-4</v>
      </c>
      <c r="AG578">
        <f t="shared" si="150"/>
        <v>2.1136063408220274E-3</v>
      </c>
      <c r="AH578">
        <f t="shared" si="151"/>
        <v>0.84472674762901279</v>
      </c>
      <c r="AI578">
        <f t="shared" si="152"/>
        <v>0.27782479627484991</v>
      </c>
      <c r="AJ578">
        <f t="shared" si="153"/>
        <v>0.45119269910029813</v>
      </c>
      <c r="AK578">
        <f t="shared" si="154"/>
        <v>0.15510644548290209</v>
      </c>
      <c r="AL578">
        <f t="shared" si="155"/>
        <v>0.15225843999565436</v>
      </c>
      <c r="AM578">
        <f t="shared" si="156"/>
        <v>8.9730766756161096E-2</v>
      </c>
    </row>
    <row r="579" spans="1:39" x14ac:dyDescent="0.2">
      <c r="A579" s="46">
        <v>42814</v>
      </c>
      <c r="B579">
        <v>-5.1125348162130903E-3</v>
      </c>
      <c r="C579">
        <v>-7.1680780262055599E-3</v>
      </c>
      <c r="D579">
        <v>9.2479388361743598E-4</v>
      </c>
      <c r="E579">
        <v>1.0500549412708801E-2</v>
      </c>
      <c r="F579">
        <v>-2.9766270734780101E-3</v>
      </c>
      <c r="G579">
        <v>5.4674627282087496E-3</v>
      </c>
      <c r="H579" s="1">
        <v>7.8189399625339107E-5</v>
      </c>
      <c r="I579">
        <v>3.37881747159096E-3</v>
      </c>
      <c r="J579">
        <v>-4.3397753050257101E-3</v>
      </c>
      <c r="K579">
        <v>2.1319153982066702E-3</v>
      </c>
      <c r="L579">
        <v>-2.6364355391511598E-3</v>
      </c>
      <c r="M579" cm="1">
        <f t="array" ref="M579">SUMPRODUCT(B579:K579,TRANSPOSE(Weight_1))</f>
        <v>1.5462778657007272E-3</v>
      </c>
      <c r="N579" cm="1">
        <f t="array" ref="N579">SUMPRODUCT(B579:K579,TRANSPOSE(Weight_2))</f>
        <v>-2.3340897327360902E-3</v>
      </c>
      <c r="O579">
        <f>SUMPRODUCT(B579:K579,Equally_Weight)</f>
        <v>2.8847130730355868E-4</v>
      </c>
      <c r="P579">
        <v>-2.0098999999999998E-3</v>
      </c>
      <c r="Q579">
        <v>-2.2827142210837198E-3</v>
      </c>
      <c r="R579">
        <v>-1.3687012903363901E-3</v>
      </c>
      <c r="V579" s="46">
        <v>42814</v>
      </c>
      <c r="W579">
        <f t="shared" si="140"/>
        <v>0.63552937298354029</v>
      </c>
      <c r="X579">
        <f t="shared" si="141"/>
        <v>0.52961521851920046</v>
      </c>
      <c r="Y579">
        <f t="shared" si="142"/>
        <v>0.4842471274266047</v>
      </c>
      <c r="Z579">
        <f t="shared" si="143"/>
        <v>0.33818490123437428</v>
      </c>
      <c r="AA579">
        <f t="shared" si="144"/>
        <v>0.1897015091790959</v>
      </c>
      <c r="AB579">
        <f t="shared" si="145"/>
        <v>1.7613016073770877</v>
      </c>
      <c r="AC579">
        <f t="shared" si="146"/>
        <v>0.3052480223251719</v>
      </c>
      <c r="AD579">
        <f t="shared" si="147"/>
        <v>0.24588220003878392</v>
      </c>
      <c r="AE579">
        <f t="shared" si="148"/>
        <v>0.14598744135046049</v>
      </c>
      <c r="AF579">
        <f t="shared" si="149"/>
        <v>2.4095690179153362E-3</v>
      </c>
      <c r="AG579">
        <f t="shared" si="150"/>
        <v>-5.284015852018431E-4</v>
      </c>
      <c r="AH579">
        <f t="shared" si="151"/>
        <v>0.84757920776713758</v>
      </c>
      <c r="AI579">
        <f t="shared" si="152"/>
        <v>0.27484223853762924</v>
      </c>
      <c r="AJ579">
        <f t="shared" si="153"/>
        <v>0.45161132655535696</v>
      </c>
      <c r="AK579">
        <f t="shared" si="154"/>
        <v>0.15278479703812597</v>
      </c>
      <c r="AL579">
        <f t="shared" si="155"/>
        <v>0.14962816326831252</v>
      </c>
      <c r="AM579">
        <f t="shared" si="156"/>
        <v>8.8239250849582618E-2</v>
      </c>
    </row>
    <row r="580" spans="1:39" x14ac:dyDescent="0.2">
      <c r="A580" s="46">
        <v>42815</v>
      </c>
      <c r="B580">
        <v>-2.0474425972674602E-2</v>
      </c>
      <c r="C580">
        <v>-2.9323328436460998E-2</v>
      </c>
      <c r="D580">
        <v>-1.10887057218035E-2</v>
      </c>
      <c r="E580">
        <v>-1.14518511378424E-2</v>
      </c>
      <c r="F580">
        <v>-1.5924476024682299E-3</v>
      </c>
      <c r="G580">
        <v>-1.6068192546812101E-2</v>
      </c>
      <c r="H580">
        <v>-6.4027962084465201E-3</v>
      </c>
      <c r="I580">
        <v>-4.5592577423282299E-3</v>
      </c>
      <c r="J580">
        <v>-1.51101644263699E-2</v>
      </c>
      <c r="K580">
        <v>-1.24091499932487E-2</v>
      </c>
      <c r="L580">
        <v>-1.6124768702088201E-2</v>
      </c>
      <c r="M580" cm="1">
        <f t="array" ref="M580">SUMPRODUCT(B580:K580,TRANSPOSE(Weight_1))</f>
        <v>-1.3566952330233282E-2</v>
      </c>
      <c r="N580" cm="1">
        <f t="array" ref="N580">SUMPRODUCT(B580:K580,TRANSPOSE(Weight_2))</f>
        <v>-1.0817418431300215E-2</v>
      </c>
      <c r="O580">
        <f>SUMPRODUCT(B580:K580,Equally_Weight)</f>
        <v>-1.284803197884552E-2</v>
      </c>
      <c r="P580">
        <v>-1.2408000000000001E-2</v>
      </c>
      <c r="Q580">
        <v>-1.30966713199247E-2</v>
      </c>
      <c r="R580">
        <v>-7.5999849505248296E-3</v>
      </c>
      <c r="V580" s="46">
        <v>42815</v>
      </c>
      <c r="W580">
        <f t="shared" si="140"/>
        <v>0.60204284791025398</v>
      </c>
      <c r="X580">
        <f t="shared" si="141"/>
        <v>0.48476180908515287</v>
      </c>
      <c r="Y580">
        <f t="shared" si="142"/>
        <v>0.46778874781213875</v>
      </c>
      <c r="Z580">
        <f t="shared" si="143"/>
        <v>0.32286020695052997</v>
      </c>
      <c r="AA580">
        <f t="shared" si="144"/>
        <v>0.18780697186315076</v>
      </c>
      <c r="AB580">
        <f t="shared" si="145"/>
        <v>1.7169324814699309</v>
      </c>
      <c r="AC580">
        <f t="shared" si="146"/>
        <v>0.29689078523674595</v>
      </c>
      <c r="AD580">
        <f t="shared" si="147"/>
        <v>0.24020190197222813</v>
      </c>
      <c r="AE580">
        <f t="shared" si="148"/>
        <v>0.12867138268110012</v>
      </c>
      <c r="AF580">
        <f t="shared" si="149"/>
        <v>-1.0029481678695773E-2</v>
      </c>
      <c r="AG580">
        <f t="shared" si="150"/>
        <v>-1.6644649933946876E-2</v>
      </c>
      <c r="AH580">
        <f t="shared" si="151"/>
        <v>0.82251318872903068</v>
      </c>
      <c r="AI580">
        <f t="shared" si="152"/>
        <v>0.26105173660947223</v>
      </c>
      <c r="AJ580">
        <f t="shared" si="153"/>
        <v>0.43296097781091936</v>
      </c>
      <c r="AK580">
        <f t="shared" si="154"/>
        <v>0.13848104327647692</v>
      </c>
      <c r="AL580">
        <f t="shared" si="155"/>
        <v>0.13457186107385866</v>
      </c>
      <c r="AM580">
        <f t="shared" si="156"/>
        <v>7.996864892055533E-2</v>
      </c>
    </row>
    <row r="581" spans="1:39" x14ac:dyDescent="0.2">
      <c r="A581" s="46">
        <v>42816</v>
      </c>
      <c r="B581">
        <v>-3.99965711070926E-4</v>
      </c>
      <c r="C581">
        <v>1.6018981814887E-3</v>
      </c>
      <c r="D581">
        <v>1.27705667786137E-2</v>
      </c>
      <c r="E581">
        <v>1.12985302687547E-2</v>
      </c>
      <c r="F581">
        <v>-8.9712766473017905E-3</v>
      </c>
      <c r="G581">
        <v>5.7637396598724201E-3</v>
      </c>
      <c r="H581">
        <v>-7.78001339603195E-3</v>
      </c>
      <c r="I581">
        <v>4.6842237654587301E-4</v>
      </c>
      <c r="J581">
        <v>-1.00311658535912E-3</v>
      </c>
      <c r="K581">
        <v>1.16675448623866E-2</v>
      </c>
      <c r="L581">
        <v>2.9554003224072601E-3</v>
      </c>
      <c r="M581" cm="1">
        <f t="array" ref="M581">SUMPRODUCT(B581:K581,TRANSPOSE(Weight_1))</f>
        <v>3.937410624337793E-3</v>
      </c>
      <c r="N581" cm="1">
        <f t="array" ref="N581">SUMPRODUCT(B581:K581,TRANSPOSE(Weight_2))</f>
        <v>-3.0378826480639679E-3</v>
      </c>
      <c r="O581">
        <f>SUMPRODUCT(B581:K581,Equally_Weight)</f>
        <v>2.5416329787898212E-3</v>
      </c>
      <c r="P581">
        <v>1.88989E-3</v>
      </c>
      <c r="Q581">
        <v>1.85619984191798E-3</v>
      </c>
      <c r="R581">
        <v>-2.0364061763765702E-3</v>
      </c>
      <c r="V581" s="46">
        <v>42816</v>
      </c>
      <c r="W581">
        <f t="shared" ref="W581:W644" si="157">(W580+1)*(1+B581) - 1</f>
        <v>0.60140208570342346</v>
      </c>
      <c r="X581">
        <f t="shared" ref="X581:X644" si="158">(X580+1)*(1+C581) - 1</f>
        <v>0.4871402463270702</v>
      </c>
      <c r="Y581">
        <f t="shared" ref="Y581:Y644" si="159">(Y580+1)*(1+D581) - 1</f>
        <v>0.48653324203297155</v>
      </c>
      <c r="Z581">
        <f t="shared" ref="Z581:Z644" si="160">(Z580+1)*(1+E581) - 1</f>
        <v>0.33780658304009159</v>
      </c>
      <c r="AA581">
        <f t="shared" ref="AA581:AA644" si="161">(AA580+1)*(1+F581) - 1</f>
        <v>0.17715082691497264</v>
      </c>
      <c r="AB581">
        <f t="shared" ref="AB581:AB644" si="162">(AB580+1)*(1+G581) - 1</f>
        <v>1.7325921729665748</v>
      </c>
      <c r="AC581">
        <f t="shared" ref="AC581:AC644" si="163">(AC580+1)*(1+H581) - 1</f>
        <v>0.2868009575544137</v>
      </c>
      <c r="AD581">
        <f t="shared" ref="AD581:AD644" si="164">(AD580+1)*(1+I581) - 1</f>
        <v>0.24078284029454666</v>
      </c>
      <c r="AE581">
        <f t="shared" ref="AE581:AE644" si="165">(AE580+1)*(1+J581) - 1</f>
        <v>0.12753919369771261</v>
      </c>
      <c r="AF581">
        <f t="shared" ref="AF581:AF644" si="166">(AF580+1)*(1+K581) - 1</f>
        <v>1.5210437562582779E-3</v>
      </c>
      <c r="AG581">
        <f t="shared" ref="AG581:AG644" si="167">(AG580+1)*(1+L581) - 1</f>
        <v>-1.3738441215320751E-2</v>
      </c>
      <c r="AH581">
        <f t="shared" ref="AH581:AH644" si="168">(AH580+1)*(1+M581) - 1</f>
        <v>0.82968917152132793</v>
      </c>
      <c r="AI581">
        <f t="shared" ref="AI581:AI644" si="169">(AI580+1)*(1+N581) - 1</f>
        <v>0.25722080942051551</v>
      </c>
      <c r="AJ581">
        <f t="shared" ref="AJ581:AJ644" si="170">(AJ580+1)*(1+O581) - 1</f>
        <v>0.43660303868944239</v>
      </c>
      <c r="AK581">
        <f t="shared" ref="AK581:AK644" si="171">(AK580+1)*(1+P581) - 1</f>
        <v>0.14063264721535473</v>
      </c>
      <c r="AL581">
        <f t="shared" ref="AL581:AL644" si="172">(AL580+1)*(1+Q581) - 1</f>
        <v>0.13667785318302861</v>
      </c>
      <c r="AM581">
        <f t="shared" ref="AM581:AM644" si="173">(AM580+1)*(1+R581) - 1</f>
        <v>7.7769394093600397E-2</v>
      </c>
    </row>
    <row r="582" spans="1:39" x14ac:dyDescent="0.2">
      <c r="A582" s="46">
        <v>42817</v>
      </c>
      <c r="B582">
        <v>-1.19439438982188E-2</v>
      </c>
      <c r="C582">
        <v>-1.5993362077260001E-3</v>
      </c>
      <c r="D582">
        <v>-2.46040179120587E-3</v>
      </c>
      <c r="E582">
        <v>-3.53538424262445E-3</v>
      </c>
      <c r="F582">
        <v>-1.4081004425626699E-3</v>
      </c>
      <c r="G582">
        <v>-8.01821425062909E-4</v>
      </c>
      <c r="H582">
        <v>-2.8513395042204502E-3</v>
      </c>
      <c r="I582">
        <v>-4.1614101174503E-4</v>
      </c>
      <c r="J582">
        <v>3.4849162862109402E-3</v>
      </c>
      <c r="K582">
        <v>-1.04683873940112E-2</v>
      </c>
      <c r="L582">
        <v>-1.6072863648538499E-3</v>
      </c>
      <c r="M582" cm="1">
        <f t="array" ref="M582">SUMPRODUCT(B582:K582,TRANSPOSE(Weight_1))</f>
        <v>-1.5807788102235438E-3</v>
      </c>
      <c r="N582" cm="1">
        <f t="array" ref="N582">SUMPRODUCT(B582:K582,TRANSPOSE(Weight_2))</f>
        <v>-2.3094663601658399E-3</v>
      </c>
      <c r="O582">
        <f>SUMPRODUCT(B582:K582,Equally_Weight)</f>
        <v>-3.1999939631166437E-3</v>
      </c>
      <c r="P582">
        <v>-1.0602999999999999E-3</v>
      </c>
      <c r="Q582">
        <v>-7.9185509746160199E-4</v>
      </c>
      <c r="R582">
        <v>1.2699239673725699E-3</v>
      </c>
      <c r="V582" s="46">
        <v>42817</v>
      </c>
      <c r="W582">
        <f t="shared" si="157"/>
        <v>0.5822750290332912</v>
      </c>
      <c r="X582">
        <f t="shared" si="158"/>
        <v>0.48476180908515265</v>
      </c>
      <c r="Y582">
        <f t="shared" si="159"/>
        <v>0.48287577298158646</v>
      </c>
      <c r="Z582">
        <f t="shared" si="160"/>
        <v>0.33307692272673228</v>
      </c>
      <c r="AA582">
        <f t="shared" si="161"/>
        <v>0.17549328031463074</v>
      </c>
      <c r="AB582">
        <f t="shared" si="162"/>
        <v>1.7304011220163309</v>
      </c>
      <c r="AC582">
        <f t="shared" si="163"/>
        <v>0.28313185115007</v>
      </c>
      <c r="AD582">
        <f t="shared" si="164"/>
        <v>0.2402664996680306</v>
      </c>
      <c r="AE582">
        <f t="shared" si="165"/>
        <v>0.131468573397171</v>
      </c>
      <c r="AF582">
        <f t="shared" si="166"/>
        <v>-8.963266513036694E-3</v>
      </c>
      <c r="AG582">
        <f t="shared" si="167"/>
        <v>-1.5323645970934829E-2</v>
      </c>
      <c r="AH582">
        <f t="shared" si="168"/>
        <v>0.82679683764969147</v>
      </c>
      <c r="AI582">
        <f t="shared" si="169"/>
        <v>0.25431730025385835</v>
      </c>
      <c r="AJ582">
        <f t="shared" si="170"/>
        <v>0.43200591763824114</v>
      </c>
      <c r="AK582">
        <f t="shared" si="171"/>
        <v>0.13942323441951232</v>
      </c>
      <c r="AL582">
        <f t="shared" si="172"/>
        <v>0.13577776903081396</v>
      </c>
      <c r="AM582">
        <f t="shared" si="173"/>
        <v>7.9138079278460394E-2</v>
      </c>
    </row>
    <row r="583" spans="1:39" x14ac:dyDescent="0.2">
      <c r="A583" s="46">
        <v>42818</v>
      </c>
      <c r="B583">
        <v>-5.3712971291488502E-3</v>
      </c>
      <c r="C583">
        <v>-1.1444779961852199E-3</v>
      </c>
      <c r="D583">
        <v>1.6959126342217499E-3</v>
      </c>
      <c r="E583">
        <v>-1.9870078939594402E-3</v>
      </c>
      <c r="F583">
        <v>8.0580235845961702E-4</v>
      </c>
      <c r="G583">
        <v>-2.08881437023611E-3</v>
      </c>
      <c r="H583">
        <v>-3.3358740327653598E-3</v>
      </c>
      <c r="I583">
        <v>-3.2791413758421701E-3</v>
      </c>
      <c r="J583">
        <v>-7.2399536874329096E-3</v>
      </c>
      <c r="K583">
        <v>2.1516403152570499E-3</v>
      </c>
      <c r="L583">
        <v>-2.4148108398176402E-3</v>
      </c>
      <c r="M583" cm="1">
        <f t="array" ref="M583">SUMPRODUCT(B583:K583,TRANSPOSE(Weight_1))</f>
        <v>-6.3491969582184097E-4</v>
      </c>
      <c r="N583" cm="1">
        <f t="array" ref="N583">SUMPRODUCT(B583:K583,TRANSPOSE(Weight_2))</f>
        <v>-3.6799002695889343E-3</v>
      </c>
      <c r="O583">
        <f>SUMPRODUCT(B583:K583,Equally_Weight)</f>
        <v>-1.9793211177631643E-3</v>
      </c>
      <c r="P583">
        <v>-8.4400000000000002E-4</v>
      </c>
      <c r="Q583">
        <v>-7.2317092229279203E-4</v>
      </c>
      <c r="R583">
        <v>4.5529195596682998E-4</v>
      </c>
      <c r="V583" s="46">
        <v>42818</v>
      </c>
      <c r="W583">
        <f t="shared" si="157"/>
        <v>0.57377615971232077</v>
      </c>
      <c r="X583">
        <f t="shared" si="158"/>
        <v>0.48306253186507853</v>
      </c>
      <c r="Y583">
        <f t="shared" si="159"/>
        <v>0.48539060073996732</v>
      </c>
      <c r="Z583">
        <f t="shared" si="160"/>
        <v>0.33042808835801907</v>
      </c>
      <c r="AA583">
        <f t="shared" si="161"/>
        <v>0.1764404955722616</v>
      </c>
      <c r="AB583">
        <f t="shared" si="162"/>
        <v>1.7246978209161545</v>
      </c>
      <c r="AC583">
        <f t="shared" si="163"/>
        <v>0.27885148492720435</v>
      </c>
      <c r="AD583">
        <f t="shared" si="164"/>
        <v>0.23619949047189825</v>
      </c>
      <c r="AE583">
        <f t="shared" si="165"/>
        <v>0.1232767933269896</v>
      </c>
      <c r="AF583">
        <f t="shared" si="166"/>
        <v>-6.8309119233654902E-3</v>
      </c>
      <c r="AG583">
        <f t="shared" si="167"/>
        <v>-1.7701453104356335E-2</v>
      </c>
      <c r="AH583">
        <f t="shared" si="168"/>
        <v>0.82563696835720268</v>
      </c>
      <c r="AI583">
        <f t="shared" si="169"/>
        <v>0.24970153768250403</v>
      </c>
      <c r="AJ583">
        <f t="shared" si="170"/>
        <v>0.429171518084698</v>
      </c>
      <c r="AK583">
        <f t="shared" si="171"/>
        <v>0.13846156120966224</v>
      </c>
      <c r="AL583">
        <f t="shared" si="172"/>
        <v>0.13495640757406435</v>
      </c>
      <c r="AM583">
        <f t="shared" si="173"/>
        <v>7.9629402165333429E-2</v>
      </c>
    </row>
    <row r="584" spans="1:39" x14ac:dyDescent="0.2">
      <c r="A584" s="46">
        <v>42821</v>
      </c>
      <c r="B584">
        <v>4.0352456571084404E-3</v>
      </c>
      <c r="C584">
        <v>-5.7279691651490605E-4</v>
      </c>
      <c r="D584">
        <v>1.8464563386018E-3</v>
      </c>
      <c r="E584">
        <v>1.7064916489013501E-3</v>
      </c>
      <c r="F584">
        <v>-1.08697092859108E-2</v>
      </c>
      <c r="G584">
        <v>1.4309457002843399E-3</v>
      </c>
      <c r="H584">
        <v>2.5502116403397501E-3</v>
      </c>
      <c r="I584">
        <v>-5.6391785359697303E-3</v>
      </c>
      <c r="J584">
        <v>-7.2334945702198202E-3</v>
      </c>
      <c r="K584">
        <v>2.6839093332369202E-3</v>
      </c>
      <c r="L584">
        <v>-1.34480903711664E-3</v>
      </c>
      <c r="M584" cm="1">
        <f t="array" ref="M584">SUMPRODUCT(B584:K584,TRANSPOSE(Weight_1))</f>
        <v>-1.2859385160697795E-3</v>
      </c>
      <c r="N584" cm="1">
        <f t="array" ref="N584">SUMPRODUCT(B584:K584,TRANSPOSE(Weight_2))</f>
        <v>-3.2714924637901092E-3</v>
      </c>
      <c r="O584">
        <f>SUMPRODUCT(B584:K584,Equally_Weight)</f>
        <v>-1.0061918990142658E-3</v>
      </c>
      <c r="P584">
        <v>-1.0196000000000001E-3</v>
      </c>
      <c r="Q584">
        <v>-9.2397901775320701E-4</v>
      </c>
      <c r="R584">
        <v>-3.5756659677854599E-4</v>
      </c>
      <c r="V584" s="46">
        <v>42821</v>
      </c>
      <c r="W584">
        <f t="shared" si="157"/>
        <v>0.58012673312606067</v>
      </c>
      <c r="X584">
        <f t="shared" si="158"/>
        <v>0.48221303821982753</v>
      </c>
      <c r="Y584">
        <f t="shared" si="159"/>
        <v>0.48813330963000312</v>
      </c>
      <c r="Z584">
        <f t="shared" si="160"/>
        <v>0.33269845278026589</v>
      </c>
      <c r="AA584">
        <f t="shared" si="161"/>
        <v>0.16365292939321829</v>
      </c>
      <c r="AB584">
        <f t="shared" si="162"/>
        <v>1.7285967155475688</v>
      </c>
      <c r="AC584">
        <f t="shared" si="163"/>
        <v>0.28211282687033146</v>
      </c>
      <c r="AD584">
        <f t="shared" si="164"/>
        <v>0.2292283408390523</v>
      </c>
      <c r="AE584">
        <f t="shared" si="165"/>
        <v>0.11515157674160492</v>
      </c>
      <c r="AF584">
        <f t="shared" si="166"/>
        <v>-4.1653361383942045E-3</v>
      </c>
      <c r="AG584">
        <f t="shared" si="167"/>
        <v>-1.9022457067368159E-2</v>
      </c>
      <c r="AH584">
        <f t="shared" si="168"/>
        <v>0.82328931146323137</v>
      </c>
      <c r="AI584">
        <f t="shared" si="169"/>
        <v>0.24561314851998883</v>
      </c>
      <c r="AJ584">
        <f t="shared" si="170"/>
        <v>0.42773349728089927</v>
      </c>
      <c r="AK584">
        <f t="shared" si="171"/>
        <v>0.1373007858018529</v>
      </c>
      <c r="AL584">
        <f t="shared" si="172"/>
        <v>0.13390773166740133</v>
      </c>
      <c r="AM584">
        <f t="shared" si="173"/>
        <v>7.924336275421906E-2</v>
      </c>
    </row>
    <row r="585" spans="1:39" x14ac:dyDescent="0.2">
      <c r="A585" s="46">
        <v>42822</v>
      </c>
      <c r="B585">
        <v>2.5282883835580001E-3</v>
      </c>
      <c r="C585">
        <v>1.5589103266402801E-2</v>
      </c>
      <c r="D585">
        <v>2.9187059962345599E-3</v>
      </c>
      <c r="E585">
        <v>2.0726773901053701E-2</v>
      </c>
      <c r="F585">
        <v>3.2561896560221399E-3</v>
      </c>
      <c r="G585">
        <v>1.0840547691814899E-2</v>
      </c>
      <c r="H585">
        <v>-1.1129759056608399E-3</v>
      </c>
      <c r="I585">
        <v>2.9407272883474802E-3</v>
      </c>
      <c r="J585">
        <v>5.1958618281311396E-3</v>
      </c>
      <c r="K585">
        <v>2.85500626645629E-3</v>
      </c>
      <c r="L585">
        <v>8.3490438998112797E-3</v>
      </c>
      <c r="M585" cm="1">
        <f t="array" ref="M585">SUMPRODUCT(B585:K585,TRANSPOSE(Weight_1))</f>
        <v>9.2555596517840417E-3</v>
      </c>
      <c r="N585" cm="1">
        <f t="array" ref="N585">SUMPRODUCT(B585:K585,TRANSPOSE(Weight_2))</f>
        <v>3.3442621193738721E-3</v>
      </c>
      <c r="O585">
        <f>SUMPRODUCT(B585:K585,Equally_Weight)</f>
        <v>6.5738228372360184E-3</v>
      </c>
      <c r="P585">
        <v>7.2514700000000003E-3</v>
      </c>
      <c r="Q585">
        <v>7.3211520466422899E-3</v>
      </c>
      <c r="R585">
        <v>7.4411294474703198E-3</v>
      </c>
      <c r="V585" s="46">
        <v>42822</v>
      </c>
      <c r="W585">
        <f t="shared" si="157"/>
        <v>0.58412174918997284</v>
      </c>
      <c r="X585">
        <f t="shared" si="158"/>
        <v>0.50531941033544503</v>
      </c>
      <c r="Y585">
        <f t="shared" si="159"/>
        <v>0.49247673324401653</v>
      </c>
      <c r="Z585">
        <f t="shared" si="160"/>
        <v>0.36032099228932646</v>
      </c>
      <c r="AA585">
        <f t="shared" si="161"/>
        <v>0.16744200402510834</v>
      </c>
      <c r="AB585">
        <f t="shared" si="162"/>
        <v>1.7581761983741919</v>
      </c>
      <c r="AC585">
        <f t="shared" si="163"/>
        <v>0.28068586618568614</v>
      </c>
      <c r="AD585">
        <f t="shared" si="164"/>
        <v>0.23284316616456779</v>
      </c>
      <c r="AE585">
        <f t="shared" si="165"/>
        <v>0.12094575025177678</v>
      </c>
      <c r="AF585">
        <f t="shared" si="166"/>
        <v>-1.3222219327149176E-3</v>
      </c>
      <c r="AG585">
        <f t="shared" si="167"/>
        <v>-1.0832232496694627E-2</v>
      </c>
      <c r="AH585">
        <f t="shared" si="168"/>
        <v>0.84016487444793952</v>
      </c>
      <c r="AI585">
        <f t="shared" si="169"/>
        <v>0.24977880538797814</v>
      </c>
      <c r="AJ585">
        <f t="shared" si="170"/>
        <v>0.43711916435081144</v>
      </c>
      <c r="AK585">
        <f t="shared" si="171"/>
        <v>0.14554788833107146</v>
      </c>
      <c r="AL585">
        <f t="shared" si="172"/>
        <v>0.14220924257780165</v>
      </c>
      <c r="AM585">
        <f t="shared" si="173"/>
        <v>8.7274152321796361E-2</v>
      </c>
    </row>
    <row r="586" spans="1:39" x14ac:dyDescent="0.2">
      <c r="A586" s="46">
        <v>42823</v>
      </c>
      <c r="B586">
        <v>1.09917445019858E-2</v>
      </c>
      <c r="C586">
        <v>-3.72466001896176E-3</v>
      </c>
      <c r="D586">
        <v>2.7569679113563701E-3</v>
      </c>
      <c r="E586">
        <v>2.22521068774939E-3</v>
      </c>
      <c r="F586">
        <v>-3.4482553573380501E-3</v>
      </c>
      <c r="G586">
        <v>2.1401877715208701E-2</v>
      </c>
      <c r="H586">
        <v>-5.8888712189038E-3</v>
      </c>
      <c r="I586">
        <v>-1.6230655570234E-3</v>
      </c>
      <c r="J586">
        <v>-1.02192457112022E-2</v>
      </c>
      <c r="K586">
        <v>-4.4482806976455704E-3</v>
      </c>
      <c r="L586">
        <v>1.6025641025640899E-3</v>
      </c>
      <c r="M586" cm="1">
        <f t="array" ref="M586">SUMPRODUCT(B586:K586,TRANSPOSE(Weight_1))</f>
        <v>7.6647639577993986E-3</v>
      </c>
      <c r="N586" cm="1">
        <f t="array" ref="N586">SUMPRODUCT(B586:K586,TRANSPOSE(Weight_2))</f>
        <v>-3.8666725599930231E-3</v>
      </c>
      <c r="O586">
        <f>SUMPRODUCT(B586:K586,Equally_Weight)</f>
        <v>8.0234222552254839E-4</v>
      </c>
      <c r="P586">
        <v>1.0853200000000001E-3</v>
      </c>
      <c r="Q586">
        <v>1.25468756785318E-3</v>
      </c>
      <c r="R586">
        <v>-1.1404716818730299E-3</v>
      </c>
      <c r="V586" s="46">
        <v>42823</v>
      </c>
      <c r="W586">
        <f t="shared" si="157"/>
        <v>0.60153401071710788</v>
      </c>
      <c r="X586">
        <f t="shared" si="158"/>
        <v>0.49971260731200151</v>
      </c>
      <c r="Y586">
        <f t="shared" si="159"/>
        <v>0.49659144370601638</v>
      </c>
      <c r="Z586">
        <f t="shared" si="160"/>
        <v>0.36334799310013843</v>
      </c>
      <c r="AA586">
        <f t="shared" si="161"/>
        <v>0.16341636588034736</v>
      </c>
      <c r="AB586">
        <f t="shared" si="162"/>
        <v>1.8172063480887957</v>
      </c>
      <c r="AC586">
        <f t="shared" si="163"/>
        <v>0.27314407204784841</v>
      </c>
      <c r="AD586">
        <f t="shared" si="164"/>
        <v>0.23084218088435438</v>
      </c>
      <c r="AE586">
        <f t="shared" si="165"/>
        <v>0.10949053020102584</v>
      </c>
      <c r="AF586">
        <f t="shared" si="166"/>
        <v>-5.7646210160592348E-3</v>
      </c>
      <c r="AG586">
        <f t="shared" si="167"/>
        <v>-9.247027741080327E-3</v>
      </c>
      <c r="AH586">
        <f t="shared" si="168"/>
        <v>0.85426930385401656</v>
      </c>
      <c r="AI586">
        <f t="shared" si="169"/>
        <v>0.24494631997512362</v>
      </c>
      <c r="AJ586">
        <f t="shared" si="170"/>
        <v>0.43827222573947777</v>
      </c>
      <c r="AK586">
        <f t="shared" si="171"/>
        <v>0.14679117436523503</v>
      </c>
      <c r="AL586">
        <f t="shared" si="172"/>
        <v>0.14364235831435113</v>
      </c>
      <c r="AM586">
        <f t="shared" si="173"/>
        <v>8.6034146940640932E-2</v>
      </c>
    </row>
    <row r="587" spans="1:39" x14ac:dyDescent="0.2">
      <c r="A587" s="46">
        <v>42824</v>
      </c>
      <c r="B587">
        <v>-4.58910951884772E-4</v>
      </c>
      <c r="C587">
        <v>8.6101418626596208E-3</v>
      </c>
      <c r="D587">
        <v>3.66576822071018E-3</v>
      </c>
      <c r="E587">
        <v>-1.31833755897403E-3</v>
      </c>
      <c r="F587">
        <v>-1.4248152678948401E-3</v>
      </c>
      <c r="G587">
        <v>2.3103892331506298E-3</v>
      </c>
      <c r="H587">
        <v>-2.0812556060231199E-3</v>
      </c>
      <c r="I587">
        <v>3.14671201060612E-3</v>
      </c>
      <c r="J587">
        <v>4.6221519262126202E-3</v>
      </c>
      <c r="K587">
        <v>-1.05450987672651E-2</v>
      </c>
      <c r="L587">
        <v>4.0000000000000001E-3</v>
      </c>
      <c r="M587" cm="1">
        <f t="array" ref="M587">SUMPRODUCT(B587:K587,TRANSPOSE(Weight_1))</f>
        <v>2.3563370139042593E-3</v>
      </c>
      <c r="N587" cm="1">
        <f t="array" ref="N587">SUMPRODUCT(B587:K587,TRANSPOSE(Weight_2))</f>
        <v>3.5951261118203986E-5</v>
      </c>
      <c r="O587">
        <f>SUMPRODUCT(B587:K587,Equally_Weight)</f>
        <v>6.52674510129731E-4</v>
      </c>
      <c r="P587">
        <v>2.9351099999999999E-3</v>
      </c>
      <c r="Q587">
        <v>2.94936798591205E-3</v>
      </c>
      <c r="R587">
        <v>1.7180464895840599E-3</v>
      </c>
      <c r="V587" s="46">
        <v>42824</v>
      </c>
      <c r="W587">
        <f t="shared" si="157"/>
        <v>0.6007990492197739</v>
      </c>
      <c r="X587">
        <f t="shared" si="158"/>
        <v>0.51262534561417694</v>
      </c>
      <c r="Y587">
        <f t="shared" si="159"/>
        <v>0.50207760105974075</v>
      </c>
      <c r="Z587">
        <f t="shared" si="160"/>
        <v>0.3615506402348827</v>
      </c>
      <c r="AA587">
        <f t="shared" si="161"/>
        <v>0.16175871247932228</v>
      </c>
      <c r="AB587">
        <f t="shared" si="162"/>
        <v>1.8237151913029837</v>
      </c>
      <c r="AC587">
        <f t="shared" si="163"/>
        <v>0.27049433381062382</v>
      </c>
      <c r="AD587">
        <f t="shared" si="164"/>
        <v>0.23471528675810371</v>
      </c>
      <c r="AE587">
        <f t="shared" si="165"/>
        <v>0.11461876399230908</v>
      </c>
      <c r="AF587">
        <f t="shared" si="166"/>
        <v>-1.6248931285354096E-2</v>
      </c>
      <c r="AG587">
        <f t="shared" si="167"/>
        <v>-5.2840158520446323E-3</v>
      </c>
      <c r="AH587">
        <f t="shared" si="168"/>
        <v>0.85863858724843456</v>
      </c>
      <c r="AI587">
        <f t="shared" si="169"/>
        <v>0.24499107736535097</v>
      </c>
      <c r="AJ587">
        <f t="shared" si="170"/>
        <v>0.43921094935984528</v>
      </c>
      <c r="AK587">
        <f t="shared" si="171"/>
        <v>0.15015713260902608</v>
      </c>
      <c r="AL587">
        <f t="shared" si="172"/>
        <v>0.14701538047329654</v>
      </c>
      <c r="AM587">
        <f t="shared" si="173"/>
        <v>8.7900004094360717E-2</v>
      </c>
    </row>
    <row r="588" spans="1:39" x14ac:dyDescent="0.2">
      <c r="A588" s="46">
        <v>42825</v>
      </c>
      <c r="B588">
        <v>-1.9776718868103E-3</v>
      </c>
      <c r="C588">
        <v>-1.33662269909634E-2</v>
      </c>
      <c r="D588">
        <v>2.28273715263349E-3</v>
      </c>
      <c r="E588">
        <v>-1.8757945377487701E-3</v>
      </c>
      <c r="F588">
        <v>-6.3189125836874398E-3</v>
      </c>
      <c r="G588">
        <v>1.16392619979655E-2</v>
      </c>
      <c r="H588">
        <v>-8.8239107410004105E-4</v>
      </c>
      <c r="I588">
        <v>2.6114304049773502E-4</v>
      </c>
      <c r="J588">
        <v>-4.0631449097178196E-3</v>
      </c>
      <c r="K588">
        <v>-1.7702391662614801E-2</v>
      </c>
      <c r="L588">
        <v>-1.59362549800778E-3</v>
      </c>
      <c r="M588" cm="1">
        <f t="array" ref="M588">SUMPRODUCT(B588:K588,TRANSPOSE(Weight_1))</f>
        <v>1.579145492778428E-3</v>
      </c>
      <c r="N588" cm="1">
        <f t="array" ref="N588">SUMPRODUCT(B588:K588,TRANSPOSE(Weight_2))</f>
        <v>-4.1860096805717102E-3</v>
      </c>
      <c r="O588">
        <f>SUMPRODUCT(B588:K588,Equally_Weight)</f>
        <v>-3.2003391454545845E-3</v>
      </c>
      <c r="P588">
        <v>-2.2550000000000001E-3</v>
      </c>
      <c r="Q588">
        <v>-1.9426385493551601E-3</v>
      </c>
      <c r="R588">
        <v>-3.3656818731686499E-3</v>
      </c>
      <c r="V588" s="46">
        <v>42825</v>
      </c>
      <c r="W588">
        <f t="shared" si="157"/>
        <v>0.59763319394369918</v>
      </c>
      <c r="X588">
        <f t="shared" si="158"/>
        <v>0.49240725189241341</v>
      </c>
      <c r="Y588">
        <f t="shared" si="159"/>
        <v>0.50550644940581835</v>
      </c>
      <c r="Z588">
        <f t="shared" si="160"/>
        <v>0.35899665098106182</v>
      </c>
      <c r="AA588">
        <f t="shared" si="161"/>
        <v>0.15441766073182817</v>
      </c>
      <c r="AB588">
        <f t="shared" si="162"/>
        <v>1.8565811522221942</v>
      </c>
      <c r="AC588">
        <f t="shared" si="163"/>
        <v>0.26937326095077463</v>
      </c>
      <c r="AD588">
        <f t="shared" si="164"/>
        <v>0.23503772406223677</v>
      </c>
      <c r="AE588">
        <f t="shared" si="165"/>
        <v>0.11008990643511773</v>
      </c>
      <c r="AF588">
        <f t="shared" si="166"/>
        <v>-3.366367800225667E-2</v>
      </c>
      <c r="AG588">
        <f t="shared" si="167"/>
        <v>-6.8692206076587103E-3</v>
      </c>
      <c r="AH588">
        <f t="shared" si="168"/>
        <v>0.86157364799619218</v>
      </c>
      <c r="AI588">
        <f t="shared" si="169"/>
        <v>0.23977953266327412</v>
      </c>
      <c r="AJ588">
        <f t="shared" si="170"/>
        <v>0.43460498622004207</v>
      </c>
      <c r="AK588">
        <f t="shared" si="171"/>
        <v>0.14756352827499275</v>
      </c>
      <c r="AL588">
        <f t="shared" si="172"/>
        <v>0.14478714417848582</v>
      </c>
      <c r="AM588">
        <f t="shared" si="173"/>
        <v>8.4238478770760183E-2</v>
      </c>
    </row>
    <row r="589" spans="1:39" x14ac:dyDescent="0.2">
      <c r="A589" s="46">
        <v>42828</v>
      </c>
      <c r="B589">
        <v>1.05567496295091E-2</v>
      </c>
      <c r="C589">
        <v>-3.6431404713994598E-3</v>
      </c>
      <c r="D589">
        <v>-4.7069326074685698E-3</v>
      </c>
      <c r="E589">
        <v>2.7815719019019802E-4</v>
      </c>
      <c r="F589">
        <v>8.82054308944746E-3</v>
      </c>
      <c r="G589">
        <v>5.6060999632978597E-3</v>
      </c>
      <c r="H589">
        <v>1.1239426676135E-3</v>
      </c>
      <c r="I589">
        <v>-3.1881480402471398E-3</v>
      </c>
      <c r="J589">
        <v>1.13992350465141E-3</v>
      </c>
      <c r="K589">
        <v>-3.12619480837683E-3</v>
      </c>
      <c r="L589">
        <v>-2.3942537909019601E-3</v>
      </c>
      <c r="M589" cm="1">
        <f t="array" ref="M589">SUMPRODUCT(B589:K589,TRANSPOSE(Weight_1))</f>
        <v>2.5971807835630098E-3</v>
      </c>
      <c r="N589" cm="1">
        <f t="array" ref="N589">SUMPRODUCT(B589:K589,TRANSPOSE(Weight_2))</f>
        <v>3.9400780781108464E-3</v>
      </c>
      <c r="O589">
        <f>SUMPRODUCT(B589:K589,Equally_Weight)</f>
        <v>1.286100011721753E-3</v>
      </c>
      <c r="P589">
        <v>-1.6421000000000001E-3</v>
      </c>
      <c r="Q589">
        <v>-1.99235707153511E-3</v>
      </c>
      <c r="R589">
        <v>-2.5462725698471799E-3</v>
      </c>
      <c r="V589" s="46">
        <v>42828</v>
      </c>
      <c r="W589">
        <f t="shared" si="157"/>
        <v>0.61449900757195586</v>
      </c>
      <c r="X589">
        <f t="shared" si="158"/>
        <v>0.48697020263323409</v>
      </c>
      <c r="Y589">
        <f t="shared" si="159"/>
        <v>0.49842013200835589</v>
      </c>
      <c r="Z589">
        <f t="shared" si="160"/>
        <v>0.35937466567097665</v>
      </c>
      <c r="AA589">
        <f t="shared" si="161"/>
        <v>0.16460025145153234</v>
      </c>
      <c r="AB589">
        <f t="shared" si="162"/>
        <v>1.8725954317148243</v>
      </c>
      <c r="AC589">
        <f t="shared" si="163"/>
        <v>0.2707999637198848</v>
      </c>
      <c r="AD589">
        <f t="shared" si="164"/>
        <v>0.23110024096263637</v>
      </c>
      <c r="AE589">
        <f t="shared" si="165"/>
        <v>0.11135532401173931</v>
      </c>
      <c r="AF589">
        <f t="shared" si="166"/>
        <v>-3.6684633595231997E-2</v>
      </c>
      <c r="AG589">
        <f t="shared" si="167"/>
        <v>-9.247027741080216E-3</v>
      </c>
      <c r="AH589">
        <f t="shared" si="168"/>
        <v>0.86640849130195519</v>
      </c>
      <c r="AI589">
        <f t="shared" si="169"/>
        <v>0.24466436082161125</v>
      </c>
      <c r="AJ589">
        <f t="shared" si="170"/>
        <v>0.43645003170963559</v>
      </c>
      <c r="AK589">
        <f t="shared" si="171"/>
        <v>0.14567911420521251</v>
      </c>
      <c r="AL589">
        <f t="shared" si="172"/>
        <v>0.14250631941637937</v>
      </c>
      <c r="AM589">
        <f t="shared" si="173"/>
        <v>8.14777120730934E-2</v>
      </c>
    </row>
    <row r="590" spans="1:39" x14ac:dyDescent="0.2">
      <c r="A590" s="46">
        <v>42829</v>
      </c>
      <c r="B590">
        <v>-4.8788942816239099E-3</v>
      </c>
      <c r="C590">
        <v>3.3325995582920102E-3</v>
      </c>
      <c r="D590">
        <v>2.7460942500758798E-3</v>
      </c>
      <c r="E590">
        <v>7.4464221863728098E-3</v>
      </c>
      <c r="F590">
        <v>2.6434217955697498E-3</v>
      </c>
      <c r="G590">
        <v>1.71843357409373E-2</v>
      </c>
      <c r="H590" s="1">
        <v>-8.0099675386580097E-5</v>
      </c>
      <c r="I590">
        <v>-2.7788413358066301E-3</v>
      </c>
      <c r="J590" s="1">
        <v>-5.98939721243585E-5</v>
      </c>
      <c r="K590">
        <v>-1.29127502066483E-3</v>
      </c>
      <c r="L590">
        <v>1.33333333333318E-3</v>
      </c>
      <c r="M590" cm="1">
        <f t="array" ref="M590">SUMPRODUCT(B590:K590,TRANSPOSE(Weight_1))</f>
        <v>8.71939150469884E-3</v>
      </c>
      <c r="N590" cm="1">
        <f t="array" ref="N590">SUMPRODUCT(B590:K590,TRANSPOSE(Weight_2))</f>
        <v>-3.8405594557284369E-5</v>
      </c>
      <c r="O590">
        <f>SUMPRODUCT(B590:K590,Equally_Weight)</f>
        <v>2.4263869245641444E-3</v>
      </c>
      <c r="P590">
        <v>5.5951999999999998E-4</v>
      </c>
      <c r="Q590">
        <v>5.2779341644693101E-4</v>
      </c>
      <c r="R590">
        <v>5.6788374067728799E-4</v>
      </c>
      <c r="V590" s="46">
        <v>42829</v>
      </c>
      <c r="W590">
        <f t="shared" si="157"/>
        <v>0.60662203759622546</v>
      </c>
      <c r="X590">
        <f t="shared" si="158"/>
        <v>0.49192567887372296</v>
      </c>
      <c r="Y590">
        <f t="shared" si="159"/>
        <v>0.50253493491706203</v>
      </c>
      <c r="Z590">
        <f t="shared" si="160"/>
        <v>0.36949714334102213</v>
      </c>
      <c r="AA590">
        <f t="shared" si="161"/>
        <v>0.16767878113934542</v>
      </c>
      <c r="AB590">
        <f t="shared" si="162"/>
        <v>1.9219590760612948</v>
      </c>
      <c r="AC590">
        <f t="shared" si="163"/>
        <v>0.27069817305530952</v>
      </c>
      <c r="AD590">
        <f t="shared" si="164"/>
        <v>0.22767920872452785</v>
      </c>
      <c r="AE590">
        <f t="shared" si="165"/>
        <v>0.11128876052694259</v>
      </c>
      <c r="AF590">
        <f t="shared" si="166"/>
        <v>-3.7928538664893097E-2</v>
      </c>
      <c r="AG590">
        <f t="shared" si="167"/>
        <v>-7.9260237780685028E-3</v>
      </c>
      <c r="AH590">
        <f t="shared" si="168"/>
        <v>0.88268243764531107</v>
      </c>
      <c r="AI590">
        <f t="shared" si="169"/>
        <v>0.24461655874680965</v>
      </c>
      <c r="AJ590">
        <f t="shared" si="170"/>
        <v>0.43993541528436575</v>
      </c>
      <c r="AK590">
        <f t="shared" si="171"/>
        <v>0.14632014458319254</v>
      </c>
      <c r="AL590">
        <f t="shared" si="172"/>
        <v>0.14310932673001631</v>
      </c>
      <c r="AM590">
        <f t="shared" si="173"/>
        <v>8.2091865681684695E-2</v>
      </c>
    </row>
    <row r="591" spans="1:39" x14ac:dyDescent="0.2">
      <c r="A591" s="46">
        <v>42830</v>
      </c>
      <c r="B591">
        <v>-4.29294268886426E-3</v>
      </c>
      <c r="C591">
        <v>-7.1420090205236396E-3</v>
      </c>
      <c r="D591">
        <v>-2.58641720274765E-3</v>
      </c>
      <c r="E591">
        <v>-5.1807494723012902E-3</v>
      </c>
      <c r="F591">
        <v>-5.8810498468342401E-3</v>
      </c>
      <c r="G591">
        <v>2.7017325858860099E-3</v>
      </c>
      <c r="H591">
        <v>9.6249093140188203E-4</v>
      </c>
      <c r="I591">
        <v>2.6272949547134701E-4</v>
      </c>
      <c r="J591">
        <v>-6.1728321678609002E-3</v>
      </c>
      <c r="K591">
        <v>-1.24650311360072E-2</v>
      </c>
      <c r="L591">
        <v>-4.7936085219707396E-3</v>
      </c>
      <c r="M591" cm="1">
        <f t="array" ref="M591">SUMPRODUCT(B591:K591,TRANSPOSE(Weight_1))</f>
        <v>-2.0907821763104144E-3</v>
      </c>
      <c r="N591" cm="1">
        <f t="array" ref="N591">SUMPRODUCT(B591:K591,TRANSPOSE(Weight_2))</f>
        <v>-4.5344431185141516E-3</v>
      </c>
      <c r="O591">
        <f>SUMPRODUCT(B591:K591,Equally_Weight)</f>
        <v>-3.9794078522379945E-3</v>
      </c>
      <c r="P591">
        <v>-3.0549000000000002E-3</v>
      </c>
      <c r="Q591">
        <v>-3.4935620867795301E-3</v>
      </c>
      <c r="R591">
        <v>-2.1999762164732701E-3</v>
      </c>
      <c r="V591" s="46">
        <v>42830</v>
      </c>
      <c r="W591">
        <f t="shared" si="157"/>
        <v>0.59972490126615852</v>
      </c>
      <c r="X591">
        <f t="shared" si="158"/>
        <v>0.48127033221725601</v>
      </c>
      <c r="Y591">
        <f t="shared" si="159"/>
        <v>0.49864875271366316</v>
      </c>
      <c r="Z591">
        <f t="shared" si="160"/>
        <v>0.36240212173833997</v>
      </c>
      <c r="AA591">
        <f t="shared" si="161"/>
        <v>0.16081160402237438</v>
      </c>
      <c r="AB591">
        <f t="shared" si="162"/>
        <v>1.929853428111715</v>
      </c>
      <c r="AC591">
        <f t="shared" si="163"/>
        <v>0.27192120852342416</v>
      </c>
      <c r="AD591">
        <f t="shared" si="164"/>
        <v>0.22800175626363672</v>
      </c>
      <c r="AE591">
        <f t="shared" si="165"/>
        <v>0.10442896151817971</v>
      </c>
      <c r="AF591">
        <f t="shared" si="166"/>
        <v>-4.9920789385499154E-2</v>
      </c>
      <c r="AG591">
        <f t="shared" si="167"/>
        <v>-1.2681638044911403E-2</v>
      </c>
      <c r="AH591">
        <f t="shared" si="168"/>
        <v>0.87874615876102968</v>
      </c>
      <c r="AI591">
        <f t="shared" si="169"/>
        <v>0.23897291575681145</v>
      </c>
      <c r="AJ591">
        <f t="shared" si="170"/>
        <v>0.43420532498606756</v>
      </c>
      <c r="AK591">
        <f t="shared" si="171"/>
        <v>0.14281825117350544</v>
      </c>
      <c r="AL591">
        <f t="shared" si="172"/>
        <v>0.13911580332510831</v>
      </c>
      <c r="AM591">
        <f t="shared" si="173"/>
        <v>7.971128931314575E-2</v>
      </c>
    </row>
    <row r="592" spans="1:39" x14ac:dyDescent="0.2">
      <c r="A592" s="46">
        <v>42831</v>
      </c>
      <c r="B592">
        <v>-4.4881055460813599E-3</v>
      </c>
      <c r="C592">
        <v>3.3646048463422599E-3</v>
      </c>
      <c r="D592">
        <v>2.59312410353795E-3</v>
      </c>
      <c r="E592">
        <v>-2.49960764369128E-3</v>
      </c>
      <c r="F592">
        <v>-2.4786196057702199E-4</v>
      </c>
      <c r="G592">
        <v>-1.2097483333606201E-2</v>
      </c>
      <c r="H592">
        <v>2.0032275235093398E-3</v>
      </c>
      <c r="I592">
        <v>-1.8397006209056499E-3</v>
      </c>
      <c r="J592">
        <v>3.8593703345699499E-3</v>
      </c>
      <c r="K592">
        <v>3.9560948726142797E-3</v>
      </c>
      <c r="L592">
        <v>2.1407546160023801E-3</v>
      </c>
      <c r="M592" cm="1">
        <f t="array" ref="M592">SUMPRODUCT(B592:K592,TRANSPOSE(Weight_1))</f>
        <v>-3.9314624975280805E-3</v>
      </c>
      <c r="N592" cm="1">
        <f t="array" ref="N592">SUMPRODUCT(B592:K592,TRANSPOSE(Weight_2))</f>
        <v>1.0986400962159858E-3</v>
      </c>
      <c r="O592">
        <f>SUMPRODUCT(B592:K592,Equally_Weight)</f>
        <v>-5.3963374242877349E-4</v>
      </c>
      <c r="P592">
        <v>1.9295099999999999E-3</v>
      </c>
      <c r="Q592">
        <v>2.51618971901934E-3</v>
      </c>
      <c r="R592">
        <v>3.4670494867139402E-4</v>
      </c>
      <c r="V592" s="46">
        <v>42831</v>
      </c>
      <c r="W592">
        <f t="shared" si="157"/>
        <v>0.59254516706458138</v>
      </c>
      <c r="X592">
        <f t="shared" si="158"/>
        <v>0.48625422155577724</v>
      </c>
      <c r="Y592">
        <f t="shared" si="159"/>
        <v>0.50253493491706203</v>
      </c>
      <c r="Z592">
        <f t="shared" si="160"/>
        <v>0.35899665098106159</v>
      </c>
      <c r="AA592">
        <f t="shared" si="161"/>
        <v>0.16052388298234077</v>
      </c>
      <c r="AB592">
        <f t="shared" si="162"/>
        <v>1.8944095750952248</v>
      </c>
      <c r="AC592">
        <f t="shared" si="163"/>
        <v>0.27446915609607347</v>
      </c>
      <c r="AD592">
        <f t="shared" si="164"/>
        <v>0.22574260067016527</v>
      </c>
      <c r="AE592">
        <f t="shared" si="165"/>
        <v>0.10869136188890294</v>
      </c>
      <c r="AF592">
        <f t="shared" si="166"/>
        <v>-4.6162185891809759E-2</v>
      </c>
      <c r="AG592">
        <f t="shared" si="167"/>
        <v>-1.0568031704092151E-2</v>
      </c>
      <c r="AH592">
        <f t="shared" si="168"/>
        <v>0.87135993869548578</v>
      </c>
      <c r="AI592">
        <f t="shared" si="169"/>
        <v>0.2403341010801876</v>
      </c>
      <c r="AJ592">
        <f t="shared" si="170"/>
        <v>0.43343137939913401</v>
      </c>
      <c r="AK592">
        <f t="shared" si="171"/>
        <v>0.1450233304173274</v>
      </c>
      <c r="AL592">
        <f t="shared" si="172"/>
        <v>0.14198203479820748</v>
      </c>
      <c r="AM592">
        <f t="shared" si="173"/>
        <v>8.0085630560287058E-2</v>
      </c>
    </row>
    <row r="593" spans="1:39" x14ac:dyDescent="0.2">
      <c r="A593" s="46">
        <v>42832</v>
      </c>
      <c r="B593">
        <v>-3.5498758569008E-3</v>
      </c>
      <c r="C593">
        <v>-3.4690986673616602E-3</v>
      </c>
      <c r="D593">
        <v>-7.6084485403760105E-4</v>
      </c>
      <c r="E593">
        <v>-2.2276024837840601E-3</v>
      </c>
      <c r="F593">
        <v>4.7492886006121797E-3</v>
      </c>
      <c r="G593">
        <v>-3.7850384102648899E-3</v>
      </c>
      <c r="H593">
        <v>-1.03971448966566E-3</v>
      </c>
      <c r="I593">
        <v>5.2682878747889396E-4</v>
      </c>
      <c r="J593">
        <v>-1.80214482824492E-3</v>
      </c>
      <c r="K593">
        <v>2.4395498338918198E-3</v>
      </c>
      <c r="L593">
        <v>-2.6702269692935299E-4</v>
      </c>
      <c r="M593" cm="1">
        <f t="array" ref="M593">SUMPRODUCT(B593:K593,TRANSPOSE(Weight_1))</f>
        <v>-1.2732961128861936E-3</v>
      </c>
      <c r="N593" cm="1">
        <f t="array" ref="N593">SUMPRODUCT(B593:K593,TRANSPOSE(Weight_2))</f>
        <v>-2.8112187888347501E-4</v>
      </c>
      <c r="O593">
        <f>SUMPRODUCT(B593:K593,Equally_Weight)</f>
        <v>-8.9186523682766982E-4</v>
      </c>
      <c r="P593">
        <v>-8.2709999999999999E-4</v>
      </c>
      <c r="Q593">
        <v>-8.03402668574704E-4</v>
      </c>
      <c r="R593">
        <v>-6.1193876280052296E-4</v>
      </c>
      <c r="V593" s="46">
        <v>42832</v>
      </c>
      <c r="W593">
        <f t="shared" si="157"/>
        <v>0.58689182942499474</v>
      </c>
      <c r="X593">
        <f t="shared" si="158"/>
        <v>0.48109825901641745</v>
      </c>
      <c r="Y593">
        <f t="shared" si="159"/>
        <v>0.50139173894381872</v>
      </c>
      <c r="Z593">
        <f t="shared" si="160"/>
        <v>0.35596934666588198</v>
      </c>
      <c r="AA593">
        <f t="shared" si="161"/>
        <v>0.16603554583052693</v>
      </c>
      <c r="AB593">
        <f t="shared" si="162"/>
        <v>1.883454123678451</v>
      </c>
      <c r="AC593">
        <f t="shared" si="163"/>
        <v>0.27314407204784841</v>
      </c>
      <c r="AD593">
        <f t="shared" si="164"/>
        <v>0.22638835715823746</v>
      </c>
      <c r="AE593">
        <f t="shared" si="165"/>
        <v>0.10669333948495496</v>
      </c>
      <c r="AF593">
        <f t="shared" si="166"/>
        <v>-4.3835251010842402E-2</v>
      </c>
      <c r="AG593">
        <f t="shared" si="167"/>
        <v>-1.0832232496694627E-2</v>
      </c>
      <c r="AH593">
        <f t="shared" si="168"/>
        <v>0.86897714335973397</v>
      </c>
      <c r="AI593">
        <f t="shared" si="169"/>
        <v>0.23998541602724854</v>
      </c>
      <c r="AJ593">
        <f t="shared" si="170"/>
        <v>0.43215295178246982</v>
      </c>
      <c r="AK593">
        <f t="shared" si="171"/>
        <v>0.14407628162073927</v>
      </c>
      <c r="AL593">
        <f t="shared" si="172"/>
        <v>0.14106456338398621</v>
      </c>
      <c r="AM593">
        <f t="shared" si="173"/>
        <v>7.9424684295803294E-2</v>
      </c>
    </row>
    <row r="594" spans="1:39" x14ac:dyDescent="0.2">
      <c r="A594" s="46">
        <v>42835</v>
      </c>
      <c r="B594">
        <v>-4.7495949471787398E-4</v>
      </c>
      <c r="C594">
        <v>-3.4812730841840001E-3</v>
      </c>
      <c r="D594">
        <v>-2.2840262430884298E-3</v>
      </c>
      <c r="E594">
        <v>-1.1858425441493201E-3</v>
      </c>
      <c r="F594">
        <v>-2.4661412770591298E-3</v>
      </c>
      <c r="G594">
        <v>1.35883840047623E-2</v>
      </c>
      <c r="H594">
        <v>-4.6430347152570601E-3</v>
      </c>
      <c r="I594">
        <v>-1.4738584944836699E-3</v>
      </c>
      <c r="J594">
        <v>1.0832757811509699E-3</v>
      </c>
      <c r="K594">
        <v>-1.31035820655989E-3</v>
      </c>
      <c r="L594">
        <v>2.67094017094127E-4</v>
      </c>
      <c r="M594" cm="1">
        <f t="array" ref="M594">SUMPRODUCT(B594:K594,TRANSPOSE(Weight_1))</f>
        <v>3.6730188557989644E-3</v>
      </c>
      <c r="N594" cm="1">
        <f t="array" ref="N594">SUMPRODUCT(B594:K594,TRANSPOSE(Weight_2))</f>
        <v>-1.4003334062305355E-3</v>
      </c>
      <c r="O594">
        <f>SUMPRODUCT(B594:K594,Equally_Weight)</f>
        <v>-2.6478342735861029E-4</v>
      </c>
      <c r="P594">
        <v>6.8769000000000002E-4</v>
      </c>
      <c r="Q594">
        <v>9.4193630169780995E-4</v>
      </c>
      <c r="R594">
        <v>7.1526882186545495E-4</v>
      </c>
      <c r="V594" s="46">
        <v>42835</v>
      </c>
      <c r="W594">
        <f t="shared" si="157"/>
        <v>0.58613812008351918</v>
      </c>
      <c r="X594">
        <f t="shared" si="158"/>
        <v>0.47594215151227171</v>
      </c>
      <c r="Y594">
        <f t="shared" si="159"/>
        <v>0.49796252081091485</v>
      </c>
      <c r="Z594">
        <f t="shared" si="160"/>
        <v>0.35436138052604327</v>
      </c>
      <c r="AA594">
        <f t="shared" si="161"/>
        <v>0.163159937440436</v>
      </c>
      <c r="AB594">
        <f t="shared" si="162"/>
        <v>1.9226356055711094</v>
      </c>
      <c r="AC594">
        <f t="shared" si="163"/>
        <v>0.26723281992380654</v>
      </c>
      <c r="AD594">
        <f t="shared" si="164"/>
        <v>0.22458083426050401</v>
      </c>
      <c r="AE594">
        <f t="shared" si="165"/>
        <v>0.10789219357678004</v>
      </c>
      <c r="AF594">
        <f t="shared" si="166"/>
        <v>-4.5088169336503614E-2</v>
      </c>
      <c r="AG594">
        <f t="shared" si="167"/>
        <v>-1.0568031704092151E-2</v>
      </c>
      <c r="AH594">
        <f t="shared" si="168"/>
        <v>0.87584193164835145</v>
      </c>
      <c r="AI594">
        <f t="shared" si="169"/>
        <v>0.23824902302594686</v>
      </c>
      <c r="AJ594">
        <f t="shared" si="170"/>
        <v>0.43177374141539504</v>
      </c>
      <c r="AK594">
        <f t="shared" si="171"/>
        <v>0.14486305143884692</v>
      </c>
      <c r="AL594">
        <f t="shared" si="172"/>
        <v>0.14213937351881856</v>
      </c>
      <c r="AM594">
        <f t="shared" si="173"/>
        <v>8.0196763118032033E-2</v>
      </c>
    </row>
    <row r="595" spans="1:39" x14ac:dyDescent="0.2">
      <c r="A595" s="46">
        <v>42836</v>
      </c>
      <c r="B595">
        <v>-2.1622992726904001E-3</v>
      </c>
      <c r="C595">
        <v>-1.74632446826483E-3</v>
      </c>
      <c r="D595">
        <v>-7.6285869895598103E-4</v>
      </c>
      <c r="E595">
        <v>-1.0756515843507401E-2</v>
      </c>
      <c r="F595">
        <v>3.2962257347644002E-3</v>
      </c>
      <c r="G595">
        <v>-5.1596321983066098E-3</v>
      </c>
      <c r="H595">
        <v>-9.6498725821980702E-4</v>
      </c>
      <c r="I595">
        <v>1.8975907708673699E-3</v>
      </c>
      <c r="J595">
        <v>-3.9074789986418496E-3</v>
      </c>
      <c r="K595">
        <v>-6.9353234312278201E-3</v>
      </c>
      <c r="L595">
        <v>2.6702269692924202E-4</v>
      </c>
      <c r="M595" cm="1">
        <f t="array" ref="M595">SUMPRODUCT(B595:K595,TRANSPOSE(Weight_1))</f>
        <v>-2.5793349643519876E-3</v>
      </c>
      <c r="N595" cm="1">
        <f t="array" ref="N595">SUMPRODUCT(B595:K595,TRANSPOSE(Weight_2))</f>
        <v>-1.8360948653387403E-3</v>
      </c>
      <c r="O595">
        <f>SUMPRODUCT(B595:K595,Equally_Weight)</f>
        <v>-2.720160366418293E-3</v>
      </c>
      <c r="P595">
        <v>-1.4339000000000001E-3</v>
      </c>
      <c r="Q595">
        <v>-1.00997553980086E-3</v>
      </c>
      <c r="R595">
        <v>5.95631315045697E-4</v>
      </c>
      <c r="V595" s="46">
        <v>42836</v>
      </c>
      <c r="W595">
        <f t="shared" si="157"/>
        <v>0.58270841478007607</v>
      </c>
      <c r="X595">
        <f t="shared" si="158"/>
        <v>0.47336467761934231</v>
      </c>
      <c r="Y595">
        <f t="shared" si="159"/>
        <v>0.49681978707120411</v>
      </c>
      <c r="Z595">
        <f t="shared" si="160"/>
        <v>0.33979317087858019</v>
      </c>
      <c r="AA595">
        <f t="shared" si="161"/>
        <v>0.16699397515987413</v>
      </c>
      <c r="AB595">
        <f t="shared" si="162"/>
        <v>1.9075558807966875</v>
      </c>
      <c r="AC595">
        <f t="shared" si="163"/>
        <v>0.26600995639938207</v>
      </c>
      <c r="AD595">
        <f t="shared" si="164"/>
        <v>0.22690458754977771</v>
      </c>
      <c r="AE595">
        <f t="shared" si="165"/>
        <v>0.10356312809761947</v>
      </c>
      <c r="AF595">
        <f t="shared" si="166"/>
        <v>-5.1710791730460781E-2</v>
      </c>
      <c r="AG595">
        <f t="shared" si="167"/>
        <v>-1.0303830911489786E-2</v>
      </c>
      <c r="AH595">
        <f t="shared" si="168"/>
        <v>0.87100350696645323</v>
      </c>
      <c r="AI595">
        <f t="shared" si="169"/>
        <v>0.23597548035275828</v>
      </c>
      <c r="AJ595">
        <f t="shared" si="170"/>
        <v>0.42787908723031842</v>
      </c>
      <c r="AK595">
        <f t="shared" si="171"/>
        <v>0.14322143230938877</v>
      </c>
      <c r="AL595">
        <f t="shared" si="172"/>
        <v>0.14098584068852116</v>
      </c>
      <c r="AM595">
        <f t="shared" si="173"/>
        <v>8.0840162136556204E-2</v>
      </c>
    </row>
    <row r="596" spans="1:39" x14ac:dyDescent="0.2">
      <c r="A596" s="46">
        <v>42837</v>
      </c>
      <c r="B596">
        <v>1.8812414638496001E-3</v>
      </c>
      <c r="C596">
        <v>-3.8493235273628899E-3</v>
      </c>
      <c r="D596">
        <v>-3.8178848660911299E-3</v>
      </c>
      <c r="E596">
        <v>1.2002732414049201E-3</v>
      </c>
      <c r="F596">
        <v>4.5172254741534497E-3</v>
      </c>
      <c r="G596">
        <v>-6.7933030966840198E-3</v>
      </c>
      <c r="H596">
        <v>9.4992709088028704E-3</v>
      </c>
      <c r="I596">
        <v>-1.9467375411986699E-3</v>
      </c>
      <c r="J596">
        <v>-3.5606297450622099E-3</v>
      </c>
      <c r="K596">
        <v>1.88737265426341E-4</v>
      </c>
      <c r="L596">
        <v>-4.0042712226374599E-3</v>
      </c>
      <c r="M596" cm="1">
        <f t="array" ref="M596">SUMPRODUCT(B596:K596,TRANSPOSE(Weight_1))</f>
        <v>-2.8145217385475425E-3</v>
      </c>
      <c r="N596" cm="1">
        <f t="array" ref="N596">SUMPRODUCT(B596:K596,TRANSPOSE(Weight_2))</f>
        <v>2.2791997727549815E-3</v>
      </c>
      <c r="O596">
        <f>SUMPRODUCT(B596:K596,Equally_Weight)</f>
        <v>-2.6811304227617399E-4</v>
      </c>
      <c r="P596">
        <v>-3.7599999999999999E-3</v>
      </c>
      <c r="Q596">
        <v>-4.21226778116257E-3</v>
      </c>
      <c r="R596">
        <v>-2.6516873390047802E-3</v>
      </c>
      <c r="V596" s="46">
        <v>42837</v>
      </c>
      <c r="W596">
        <f t="shared" si="157"/>
        <v>0.58568587147514406</v>
      </c>
      <c r="X596">
        <f t="shared" si="158"/>
        <v>0.46769322030139682</v>
      </c>
      <c r="Y596">
        <f t="shared" si="159"/>
        <v>0.4911051014588792</v>
      </c>
      <c r="Z596">
        <f t="shared" si="160"/>
        <v>0.34140128877060283</v>
      </c>
      <c r="AA596">
        <f t="shared" si="161"/>
        <v>0.17226555007264999</v>
      </c>
      <c r="AB596">
        <f t="shared" si="162"/>
        <v>1.8878039724278897</v>
      </c>
      <c r="AC596">
        <f t="shared" si="163"/>
        <v>0.27803612794846155</v>
      </c>
      <c r="AD596">
        <f t="shared" si="164"/>
        <v>0.22451612632972573</v>
      </c>
      <c r="AE596">
        <f t="shared" si="165"/>
        <v>9.9633748398161082E-2</v>
      </c>
      <c r="AF596">
        <f t="shared" si="166"/>
        <v>-5.1531814218458649E-2</v>
      </c>
      <c r="AG596">
        <f t="shared" si="167"/>
        <v>-1.4266842800525481E-2</v>
      </c>
      <c r="AH596">
        <f t="shared" si="168"/>
        <v>0.8657375269231975</v>
      </c>
      <c r="AI596">
        <f t="shared" si="169"/>
        <v>0.23879251538670898</v>
      </c>
      <c r="AJ596">
        <f t="shared" si="170"/>
        <v>0.42749625422423865</v>
      </c>
      <c r="AK596">
        <f t="shared" si="171"/>
        <v>0.13892291972390547</v>
      </c>
      <c r="AL596">
        <f t="shared" si="172"/>
        <v>0.13617970279302627</v>
      </c>
      <c r="AM596">
        <f t="shared" si="173"/>
        <v>7.7974111963130754E-2</v>
      </c>
    </row>
    <row r="597" spans="1:39" x14ac:dyDescent="0.2">
      <c r="A597" s="46">
        <v>42838</v>
      </c>
      <c r="B597">
        <v>-1.5212003701307001E-3</v>
      </c>
      <c r="C597">
        <v>-1.17094397233794E-2</v>
      </c>
      <c r="D597">
        <v>-4.2926099678672804E-3</v>
      </c>
      <c r="E597">
        <v>-5.2891479305203701E-3</v>
      </c>
      <c r="F597">
        <v>-6.1324507691596902E-3</v>
      </c>
      <c r="G597">
        <v>-1.2898472278898201E-2</v>
      </c>
      <c r="H597">
        <v>-3.2695957796148299E-3</v>
      </c>
      <c r="I597">
        <v>-5.53481218800178E-3</v>
      </c>
      <c r="J597">
        <v>-1.33850566634219E-2</v>
      </c>
      <c r="K597">
        <v>-3.01946597672508E-3</v>
      </c>
      <c r="L597">
        <v>-7.2366657732512102E-3</v>
      </c>
      <c r="M597" cm="1">
        <f t="array" ref="M597">SUMPRODUCT(B597:K597,TRANSPOSE(Weight_1))</f>
        <v>-9.0662591915351576E-3</v>
      </c>
      <c r="N597" cm="1">
        <f t="array" ref="N597">SUMPRODUCT(B597:K597,TRANSPOSE(Weight_2))</f>
        <v>-6.9392643818937862E-3</v>
      </c>
      <c r="O597">
        <f>SUMPRODUCT(B597:K597,Equally_Weight)</f>
        <v>-6.705225164771924E-3</v>
      </c>
      <c r="P597">
        <v>-6.8146999999999999E-3</v>
      </c>
      <c r="Q597">
        <v>-6.8757675105057797E-3</v>
      </c>
      <c r="R597">
        <v>-5.3500309281707603E-3</v>
      </c>
      <c r="V597" s="46">
        <v>42838</v>
      </c>
      <c r="W597">
        <f t="shared" si="157"/>
        <v>0.58327372554054513</v>
      </c>
      <c r="X597">
        <f t="shared" si="158"/>
        <v>0.45050735500586492</v>
      </c>
      <c r="Y597">
        <f t="shared" si="159"/>
        <v>0.48470436883721901</v>
      </c>
      <c r="Z597">
        <f t="shared" si="160"/>
        <v>0.33430641892010438</v>
      </c>
      <c r="AA597">
        <f t="shared" si="161"/>
        <v>0.16507668929844765</v>
      </c>
      <c r="AB597">
        <f t="shared" si="162"/>
        <v>1.8505557129426364</v>
      </c>
      <c r="AC597">
        <f t="shared" si="163"/>
        <v>0.27385746641832598</v>
      </c>
      <c r="AD597">
        <f t="shared" si="164"/>
        <v>0.21773865954931115</v>
      </c>
      <c r="AE597">
        <f t="shared" si="165"/>
        <v>8.4915088366840585E-2</v>
      </c>
      <c r="AF597">
        <f t="shared" si="166"/>
        <v>-5.439568163543218E-2</v>
      </c>
      <c r="AG597">
        <f t="shared" si="167"/>
        <v>-2.1400264200789776E-2</v>
      </c>
      <c r="AH597">
        <f t="shared" si="168"/>
        <v>0.84882226692073792</v>
      </c>
      <c r="AI597">
        <f t="shared" si="169"/>
        <v>0.23019620660812934</v>
      </c>
      <c r="AJ597">
        <f t="shared" si="170"/>
        <v>0.41792457041779674</v>
      </c>
      <c r="AK597">
        <f t="shared" si="171"/>
        <v>0.13116150170286311</v>
      </c>
      <c r="AL597">
        <f t="shared" si="172"/>
        <v>0.1283675953064658</v>
      </c>
      <c r="AM597">
        <f t="shared" si="173"/>
        <v>7.220691712436067E-2</v>
      </c>
    </row>
    <row r="598" spans="1:39" x14ac:dyDescent="0.2">
      <c r="A598" s="46">
        <v>42839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cm="1">
        <f t="array" ref="M598">SUMPRODUCT(B598:K598,TRANSPOSE(Weight_1))</f>
        <v>0</v>
      </c>
      <c r="N598" cm="1">
        <f t="array" ref="N598">SUMPRODUCT(B598:K598,TRANSPOSE(Weight_2))</f>
        <v>0</v>
      </c>
      <c r="O598">
        <f>SUMPRODUCT(B598:K598,Equally_Weight)</f>
        <v>0</v>
      </c>
      <c r="P598">
        <v>0</v>
      </c>
      <c r="Q598">
        <v>0</v>
      </c>
      <c r="R598">
        <v>-4.5823514008902499E-4</v>
      </c>
      <c r="V598" s="46">
        <v>42839</v>
      </c>
      <c r="W598">
        <f t="shared" si="157"/>
        <v>0.58327372554054513</v>
      </c>
      <c r="X598">
        <f t="shared" si="158"/>
        <v>0.45050735500586492</v>
      </c>
      <c r="Y598">
        <f t="shared" si="159"/>
        <v>0.48470436883721901</v>
      </c>
      <c r="Z598">
        <f t="shared" si="160"/>
        <v>0.33430641892010438</v>
      </c>
      <c r="AA598">
        <f t="shared" si="161"/>
        <v>0.16507668929844765</v>
      </c>
      <c r="AB598">
        <f t="shared" si="162"/>
        <v>1.8505557129426364</v>
      </c>
      <c r="AC598">
        <f t="shared" si="163"/>
        <v>0.27385746641832598</v>
      </c>
      <c r="AD598">
        <f t="shared" si="164"/>
        <v>0.21773865954931115</v>
      </c>
      <c r="AE598">
        <f t="shared" si="165"/>
        <v>8.4915088366840585E-2</v>
      </c>
      <c r="AF598">
        <f t="shared" si="166"/>
        <v>-5.439568163543218E-2</v>
      </c>
      <c r="AG598">
        <f t="shared" si="167"/>
        <v>-2.1400264200789776E-2</v>
      </c>
      <c r="AH598">
        <f t="shared" si="168"/>
        <v>0.84882226692073792</v>
      </c>
      <c r="AI598">
        <f t="shared" si="169"/>
        <v>0.23019620660812934</v>
      </c>
      <c r="AJ598">
        <f t="shared" si="170"/>
        <v>0.41792457041779674</v>
      </c>
      <c r="AK598">
        <f t="shared" si="171"/>
        <v>0.13116150170286311</v>
      </c>
      <c r="AL598">
        <f t="shared" si="172"/>
        <v>0.1283675953064658</v>
      </c>
      <c r="AM598">
        <f t="shared" si="173"/>
        <v>7.1715594237487856E-2</v>
      </c>
    </row>
    <row r="599" spans="1:39" x14ac:dyDescent="0.2">
      <c r="A599" s="46">
        <v>42842</v>
      </c>
      <c r="B599">
        <v>1.77938207733545E-2</v>
      </c>
      <c r="C599">
        <v>1.72983438119538E-2</v>
      </c>
      <c r="D599">
        <v>8.1601553065231407E-3</v>
      </c>
      <c r="E599">
        <v>5.5301764527191299E-3</v>
      </c>
      <c r="F599">
        <v>3.9080060222453899E-3</v>
      </c>
      <c r="G599">
        <v>1.9577930368162601E-2</v>
      </c>
      <c r="H599">
        <v>5.8405980584521596E-3</v>
      </c>
      <c r="I599">
        <v>9.0642011218862104E-3</v>
      </c>
      <c r="J599">
        <v>8.9012416289755408E-3</v>
      </c>
      <c r="K599">
        <v>2.2714380482453602E-3</v>
      </c>
      <c r="L599">
        <v>7.5593952483801099E-3</v>
      </c>
      <c r="M599" cm="1">
        <f t="array" ref="M599">SUMPRODUCT(B599:K599,TRANSPOSE(Weight_1))</f>
        <v>1.2681070399577984E-2</v>
      </c>
      <c r="N599" cm="1">
        <f t="array" ref="N599">SUMPRODUCT(B599:K599,TRANSPOSE(Weight_2))</f>
        <v>8.024030431416973E-3</v>
      </c>
      <c r="O599">
        <f>SUMPRODUCT(B599:K599,Equally_Weight)</f>
        <v>9.8345911592517838E-3</v>
      </c>
      <c r="P599">
        <v>8.6133500000000005E-3</v>
      </c>
      <c r="Q599">
        <v>8.7433603287703204E-3</v>
      </c>
      <c r="R599">
        <v>7.5588883795054598E-3</v>
      </c>
      <c r="V599" s="46">
        <v>42842</v>
      </c>
      <c r="W599">
        <f t="shared" si="157"/>
        <v>0.61144621444797487</v>
      </c>
      <c r="X599">
        <f t="shared" si="158"/>
        <v>0.47559872993452412</v>
      </c>
      <c r="Y599">
        <f t="shared" si="159"/>
        <v>0.49681978707120411</v>
      </c>
      <c r="Z599">
        <f t="shared" si="160"/>
        <v>0.34168536885872824</v>
      </c>
      <c r="AA599">
        <f t="shared" si="161"/>
        <v>0.16962981601660365</v>
      </c>
      <c r="AB599">
        <f t="shared" si="162"/>
        <v>1.9063636942011959</v>
      </c>
      <c r="AC599">
        <f t="shared" si="163"/>
        <v>0.28129755586343363</v>
      </c>
      <c r="AD599">
        <f t="shared" si="164"/>
        <v>0.22877648767336223</v>
      </c>
      <c r="AE599">
        <f t="shared" si="165"/>
        <v>9.4572179715315174E-2</v>
      </c>
      <c r="AF599">
        <f t="shared" si="166"/>
        <v>-5.2247800008113798E-2</v>
      </c>
      <c r="AG599">
        <f t="shared" si="167"/>
        <v>-1.4002642007923227E-2</v>
      </c>
      <c r="AH599">
        <f t="shared" si="168"/>
        <v>0.87226731224386689</v>
      </c>
      <c r="AI599">
        <f t="shared" si="169"/>
        <v>0.2400673384065668</v>
      </c>
      <c r="AJ599">
        <f t="shared" si="170"/>
        <v>0.43186927886251358</v>
      </c>
      <c r="AK599">
        <f t="shared" si="171"/>
        <v>0.14090459162355562</v>
      </c>
      <c r="AL599">
        <f t="shared" si="172"/>
        <v>0.13823331977553832</v>
      </c>
      <c r="AM599">
        <f t="shared" si="173"/>
        <v>7.9816572788904416E-2</v>
      </c>
    </row>
    <row r="600" spans="1:39" x14ac:dyDescent="0.2">
      <c r="A600" s="46">
        <v>42843</v>
      </c>
      <c r="B600">
        <v>-1.3331477575666501E-3</v>
      </c>
      <c r="C600">
        <v>-8.1526552421821094E-3</v>
      </c>
      <c r="D600">
        <v>-1.3742063263642E-3</v>
      </c>
      <c r="E600">
        <v>-4.4419978437540896E-3</v>
      </c>
      <c r="F600">
        <v>8.3999298727481797E-3</v>
      </c>
      <c r="G600">
        <v>1.9845442653247899E-3</v>
      </c>
      <c r="H600">
        <v>-3.1021314992638001E-2</v>
      </c>
      <c r="I600">
        <v>-7.3554187878876998E-4</v>
      </c>
      <c r="J600">
        <v>-4.0158420298059801E-3</v>
      </c>
      <c r="K600">
        <v>-3.7760849551182703E-4</v>
      </c>
      <c r="L600">
        <v>-2.1436227224007598E-3</v>
      </c>
      <c r="M600" cm="1">
        <f t="array" ref="M600">SUMPRODUCT(B600:K600,TRANSPOSE(Weight_1))</f>
        <v>7.404442993991224E-4</v>
      </c>
      <c r="N600" cm="1">
        <f t="array" ref="N600">SUMPRODUCT(B600:K600,TRANSPOSE(Weight_2))</f>
        <v>-6.8395309194597869E-3</v>
      </c>
      <c r="O600">
        <f>SUMPRODUCT(B600:K600,Equally_Weight)</f>
        <v>-4.106784042853865E-3</v>
      </c>
      <c r="P600">
        <v>-2.9034E-3</v>
      </c>
      <c r="Q600">
        <v>-2.6640558725436999E-3</v>
      </c>
      <c r="R600">
        <v>-4.7613115002736999E-3</v>
      </c>
      <c r="V600" s="46">
        <v>42843</v>
      </c>
      <c r="W600">
        <f t="shared" si="157"/>
        <v>0.60929791854074433</v>
      </c>
      <c r="X600">
        <f t="shared" si="158"/>
        <v>0.46356868221356606</v>
      </c>
      <c r="Y600">
        <f t="shared" si="159"/>
        <v>0.49476284785038382</v>
      </c>
      <c r="Z600">
        <f t="shared" si="160"/>
        <v>0.33572560534326135</v>
      </c>
      <c r="AA600">
        <f t="shared" si="161"/>
        <v>0.17945462444821847</v>
      </c>
      <c r="AB600">
        <f t="shared" si="162"/>
        <v>1.9121315016034712</v>
      </c>
      <c r="AC600">
        <f t="shared" si="163"/>
        <v>0.24155002078369692</v>
      </c>
      <c r="AD600">
        <f t="shared" si="164"/>
        <v>0.2278726711070076</v>
      </c>
      <c r="AE600">
        <f t="shared" si="165"/>
        <v>9.0176550751358109E-2</v>
      </c>
      <c r="AF600">
        <f t="shared" si="166"/>
        <v>-5.2605679290470775E-2</v>
      </c>
      <c r="AG600">
        <f t="shared" si="167"/>
        <v>-1.6116248348742146E-2</v>
      </c>
      <c r="AH600">
        <f t="shared" si="168"/>
        <v>0.87365362190216889</v>
      </c>
      <c r="AI600">
        <f t="shared" si="169"/>
        <v>0.23158585950332289</v>
      </c>
      <c r="AJ600">
        <f t="shared" si="170"/>
        <v>0.42598890095662822</v>
      </c>
      <c r="AK600">
        <f t="shared" si="171"/>
        <v>0.13759208923223576</v>
      </c>
      <c r="AL600">
        <f t="shared" si="172"/>
        <v>0.13520100261566537</v>
      </c>
      <c r="AM600">
        <f t="shared" si="173"/>
        <v>7.4675229722698466E-2</v>
      </c>
    </row>
    <row r="601" spans="1:39" x14ac:dyDescent="0.2">
      <c r="A601" s="46">
        <v>42844</v>
      </c>
      <c r="B601">
        <v>2.95087712978747E-3</v>
      </c>
      <c r="C601">
        <v>-8.2200635517192203E-3</v>
      </c>
      <c r="D601">
        <v>-5.3526786029043302E-3</v>
      </c>
      <c r="E601">
        <v>-3.6829050244040402E-3</v>
      </c>
      <c r="F601">
        <v>-5.6885889199015296E-3</v>
      </c>
      <c r="G601">
        <v>-5.0676236931312896E-3</v>
      </c>
      <c r="H601">
        <v>-3.6939051983760898E-3</v>
      </c>
      <c r="I601">
        <v>-2.0503317941031802E-3</v>
      </c>
      <c r="J601">
        <v>-5.6815194617839604E-3</v>
      </c>
      <c r="K601">
        <v>5.1009594878894601E-3</v>
      </c>
      <c r="L601">
        <v>-1.6111707841032199E-3</v>
      </c>
      <c r="M601" cm="1">
        <f t="array" ref="M601">SUMPRODUCT(B601:K601,TRANSPOSE(Weight_1))</f>
        <v>-5.5671899924970829E-3</v>
      </c>
      <c r="N601" cm="1">
        <f t="array" ref="N601">SUMPRODUCT(B601:K601,TRANSPOSE(Weight_2))</f>
        <v>-3.2757866121147406E-3</v>
      </c>
      <c r="O601">
        <f>SUMPRODUCT(B601:K601,Equally_Weight)</f>
        <v>-3.1385779628646708E-3</v>
      </c>
      <c r="P601">
        <v>-1.7164000000000001E-3</v>
      </c>
      <c r="Q601">
        <v>-1.3778237376017501E-3</v>
      </c>
      <c r="R601">
        <v>-1.25180968138716E-3</v>
      </c>
      <c r="V601" s="46">
        <v>42844</v>
      </c>
      <c r="W601">
        <f t="shared" si="157"/>
        <v>0.61404675896358074</v>
      </c>
      <c r="X601">
        <f t="shared" si="158"/>
        <v>0.45153805463346464</v>
      </c>
      <c r="Y601">
        <f t="shared" si="159"/>
        <v>0.48676186273827882</v>
      </c>
      <c r="Z601">
        <f t="shared" si="160"/>
        <v>0.33080625480011761</v>
      </c>
      <c r="AA601">
        <f t="shared" si="161"/>
        <v>0.17274519194005578</v>
      </c>
      <c r="AB601">
        <f t="shared" si="162"/>
        <v>1.8973739150084317</v>
      </c>
      <c r="AC601">
        <f t="shared" si="163"/>
        <v>0.23696385270788012</v>
      </c>
      <c r="AD601">
        <f t="shared" si="164"/>
        <v>0.22535512473032648</v>
      </c>
      <c r="AE601">
        <f t="shared" si="165"/>
        <v>8.3982691461483849E-2</v>
      </c>
      <c r="AF601">
        <f t="shared" si="166"/>
        <v>-4.7773059241474902E-2</v>
      </c>
      <c r="AG601">
        <f t="shared" si="167"/>
        <v>-1.7701453104356557E-2</v>
      </c>
      <c r="AH601">
        <f t="shared" si="168"/>
        <v>0.86322263620890927</v>
      </c>
      <c r="AI601">
        <f t="shared" si="169"/>
        <v>0.22755144703309216</v>
      </c>
      <c r="AJ601">
        <f t="shared" si="170"/>
        <v>0.42151332361679628</v>
      </c>
      <c r="AK601">
        <f t="shared" si="171"/>
        <v>0.13563952617027764</v>
      </c>
      <c r="AL601">
        <f t="shared" si="172"/>
        <v>0.13363689572731219</v>
      </c>
      <c r="AM601">
        <f t="shared" si="173"/>
        <v>7.3329940865784593E-2</v>
      </c>
    </row>
    <row r="602" spans="1:39" x14ac:dyDescent="0.2">
      <c r="A602" s="46">
        <v>42845</v>
      </c>
      <c r="B602">
        <v>4.1680859342152401E-3</v>
      </c>
      <c r="C602">
        <v>1.2905672293896E-2</v>
      </c>
      <c r="D602">
        <v>7.0726529247839799E-3</v>
      </c>
      <c r="E602">
        <v>1.2510830023985099E-2</v>
      </c>
      <c r="F602">
        <v>-1.0829829455161699E-2</v>
      </c>
      <c r="G602">
        <v>3.18058864850634E-3</v>
      </c>
      <c r="H602">
        <v>4.1194714126921899E-3</v>
      </c>
      <c r="I602">
        <v>7.0064836264838101E-3</v>
      </c>
      <c r="J602">
        <v>1.3639722878031099E-2</v>
      </c>
      <c r="K602">
        <v>4.5113604881434899E-3</v>
      </c>
      <c r="L602">
        <v>7.7998924152768902E-3</v>
      </c>
      <c r="M602" cm="1">
        <f t="array" ref="M602">SUMPRODUCT(B602:K602,TRANSPOSE(Weight_1))</f>
        <v>3.1427705522885704E-3</v>
      </c>
      <c r="N602" cm="1">
        <f t="array" ref="N602">SUMPRODUCT(B602:K602,TRANSPOSE(Weight_2))</f>
        <v>4.3140049065949863E-3</v>
      </c>
      <c r="O602">
        <f>SUMPRODUCT(B602:K602,Equally_Weight)</f>
        <v>5.8285038775575558E-3</v>
      </c>
      <c r="P602">
        <v>7.5572599999999997E-3</v>
      </c>
      <c r="Q602">
        <v>7.58495756567745E-3</v>
      </c>
      <c r="R602">
        <v>6.3268375621241503E-3</v>
      </c>
      <c r="V602" s="46">
        <v>42845</v>
      </c>
      <c r="W602">
        <f t="shared" si="157"/>
        <v>0.62077424455678254</v>
      </c>
      <c r="X602">
        <f t="shared" si="158"/>
        <v>0.47027112908868363</v>
      </c>
      <c r="Y602">
        <f t="shared" si="159"/>
        <v>0.4972772133752319</v>
      </c>
      <c r="Z602">
        <f t="shared" si="160"/>
        <v>0.34745574564877812</v>
      </c>
      <c r="AA602">
        <f t="shared" si="161"/>
        <v>0.1600445615169841</v>
      </c>
      <c r="AB602">
        <f t="shared" si="162"/>
        <v>1.906589269592986</v>
      </c>
      <c r="AC602">
        <f t="shared" si="163"/>
        <v>0.24205948993764381</v>
      </c>
      <c r="AD602">
        <f t="shared" si="164"/>
        <v>0.23394055534837754</v>
      </c>
      <c r="AE602">
        <f t="shared" si="165"/>
        <v>9.8767914977600846E-2</v>
      </c>
      <c r="AF602">
        <f t="shared" si="166"/>
        <v>-4.3477220245191184E-2</v>
      </c>
      <c r="AG602">
        <f t="shared" si="167"/>
        <v>-1.0039630118887755E-2</v>
      </c>
      <c r="AH602">
        <f t="shared" si="168"/>
        <v>0.86907831744234421</v>
      </c>
      <c r="AI602">
        <f t="shared" si="169"/>
        <v>0.23284710999869085</v>
      </c>
      <c r="AJ602">
        <f t="shared" si="170"/>
        <v>0.42979861953549658</v>
      </c>
      <c r="AK602">
        <f t="shared" si="171"/>
        <v>0.14422184933582316</v>
      </c>
      <c r="AL602">
        <f t="shared" si="172"/>
        <v>0.14223548347629023</v>
      </c>
      <c r="AM602">
        <f t="shared" si="173"/>
        <v>8.0120725052206687E-2</v>
      </c>
    </row>
    <row r="603" spans="1:39" x14ac:dyDescent="0.2">
      <c r="A603" s="46">
        <v>42846</v>
      </c>
      <c r="B603">
        <v>-1.31383692256448E-3</v>
      </c>
      <c r="C603">
        <v>-1.20397181536587E-2</v>
      </c>
      <c r="D603">
        <v>1.37403964605826E-2</v>
      </c>
      <c r="E603">
        <v>-1.19367289173255E-3</v>
      </c>
      <c r="F603">
        <v>-2.39618382674428E-2</v>
      </c>
      <c r="G603">
        <v>-3.9132300193695999E-3</v>
      </c>
      <c r="H603">
        <v>-9.0252270288626504E-4</v>
      </c>
      <c r="I603">
        <v>1.77867431142253E-3</v>
      </c>
      <c r="J603">
        <v>-9.5162571589739696E-3</v>
      </c>
      <c r="K603">
        <v>7.4845059956807304E-4</v>
      </c>
      <c r="L603">
        <v>-3.4694422204428698E-3</v>
      </c>
      <c r="M603" cm="1">
        <f t="array" ref="M603">SUMPRODUCT(B603:K603,TRANSPOSE(Weight_1))</f>
        <v>-5.6029943710311642E-3</v>
      </c>
      <c r="N603" cm="1">
        <f t="array" ref="N603">SUMPRODUCT(B603:K603,TRANSPOSE(Weight_2))</f>
        <v>-8.5882337294890445E-3</v>
      </c>
      <c r="O603">
        <f>SUMPRODUCT(B603:K603,Equally_Weight)</f>
        <v>-3.6573554745055166E-3</v>
      </c>
      <c r="P603">
        <v>-3.0351000000000002E-3</v>
      </c>
      <c r="Q603">
        <v>-2.98363172296534E-3</v>
      </c>
      <c r="R603">
        <v>-2.48558199983761E-3</v>
      </c>
      <c r="V603" s="46">
        <v>42846</v>
      </c>
      <c r="W603">
        <f t="shared" si="157"/>
        <v>0.61864481151114226</v>
      </c>
      <c r="X603">
        <f t="shared" si="158"/>
        <v>0.45256947908499434</v>
      </c>
      <c r="Y603">
        <f t="shared" si="159"/>
        <v>0.51785039589840398</v>
      </c>
      <c r="Z603">
        <f t="shared" si="160"/>
        <v>0.34584732425238784</v>
      </c>
      <c r="AA603">
        <f t="shared" si="161"/>
        <v>0.13224776135088745</v>
      </c>
      <c r="AB603">
        <f t="shared" si="162"/>
        <v>1.8952151172092373</v>
      </c>
      <c r="AC603">
        <f t="shared" si="163"/>
        <v>0.24093850304963982</v>
      </c>
      <c r="AD603">
        <f t="shared" si="164"/>
        <v>0.23613533371599815</v>
      </c>
      <c r="AE603">
        <f t="shared" si="165"/>
        <v>8.8311756940644415E-2</v>
      </c>
      <c r="AF603">
        <f t="shared" si="166"/>
        <v>-4.2761310197183211E-2</v>
      </c>
      <c r="AG603">
        <f t="shared" si="167"/>
        <v>-1.3474240422718498E-2</v>
      </c>
      <c r="AH603">
        <f t="shared" si="168"/>
        <v>0.85860588215069833</v>
      </c>
      <c r="AI603">
        <f t="shared" si="169"/>
        <v>0.22225913086529703</v>
      </c>
      <c r="AJ603">
        <f t="shared" si="170"/>
        <v>0.42456933772689798</v>
      </c>
      <c r="AK603">
        <f t="shared" si="171"/>
        <v>0.14074902160090397</v>
      </c>
      <c r="AL603">
        <f t="shared" si="172"/>
        <v>0.13882747345269375</v>
      </c>
      <c r="AM603">
        <f t="shared" si="173"/>
        <v>7.7435996420365472E-2</v>
      </c>
    </row>
    <row r="604" spans="1:39" x14ac:dyDescent="0.2">
      <c r="A604" s="46">
        <v>42849</v>
      </c>
      <c r="B604">
        <v>2.3260935077481899E-2</v>
      </c>
      <c r="C604">
        <v>3.5257841346550002E-2</v>
      </c>
      <c r="D604">
        <v>1.7018143936655399E-2</v>
      </c>
      <c r="E604">
        <v>9.6299149437382107E-3</v>
      </c>
      <c r="F604">
        <v>-4.2327960478811804E-3</v>
      </c>
      <c r="G604">
        <v>9.8827457715631103E-3</v>
      </c>
      <c r="H604">
        <v>9.2804312633505397E-3</v>
      </c>
      <c r="I604">
        <v>1.42558526936837E-2</v>
      </c>
      <c r="J604">
        <v>1.45033661591982E-2</v>
      </c>
      <c r="K604">
        <v>1.30896722066919E-3</v>
      </c>
      <c r="L604">
        <v>9.3733261917512394E-3</v>
      </c>
      <c r="M604" cm="1">
        <f t="array" ref="M604">SUMPRODUCT(B604:K604,TRANSPOSE(Weight_1))</f>
        <v>1.1784596909400539E-2</v>
      </c>
      <c r="N604" cm="1">
        <f t="array" ref="N604">SUMPRODUCT(B604:K604,TRANSPOSE(Weight_2))</f>
        <v>9.7818762749157916E-3</v>
      </c>
      <c r="O604">
        <f>SUMPRODUCT(B604:K604,Equally_Weight)</f>
        <v>1.3016540236500906E-2</v>
      </c>
      <c r="P604">
        <v>1.084007E-2</v>
      </c>
      <c r="Q604">
        <v>1.07040539550711E-2</v>
      </c>
      <c r="R604">
        <v>1.6063537561208801E-2</v>
      </c>
      <c r="V604" s="46">
        <v>42849</v>
      </c>
      <c r="W604">
        <f t="shared" si="157"/>
        <v>0.65629600338520588</v>
      </c>
      <c r="X604">
        <f t="shared" si="158"/>
        <v>0.50378394332341392</v>
      </c>
      <c r="Y604">
        <f t="shared" si="159"/>
        <v>0.54368139241011249</v>
      </c>
      <c r="Z604">
        <f t="shared" si="160"/>
        <v>0.35880771951219592</v>
      </c>
      <c r="AA604">
        <f t="shared" si="161"/>
        <v>0.12745518750141915</v>
      </c>
      <c r="AB604">
        <f t="shared" si="162"/>
        <v>1.9238277921666027</v>
      </c>
      <c r="AC604">
        <f t="shared" si="163"/>
        <v>0.25245494752923703</v>
      </c>
      <c r="AD604">
        <f t="shared" si="164"/>
        <v>0.25375749694291105</v>
      </c>
      <c r="AE604">
        <f t="shared" si="165"/>
        <v>0.10409594084691487</v>
      </c>
      <c r="AF604">
        <f t="shared" si="166"/>
        <v>-4.1508316129875045E-2</v>
      </c>
      <c r="AG604">
        <f t="shared" si="167"/>
        <v>-4.227212681635506E-3</v>
      </c>
      <c r="AH604">
        <f t="shared" si="168"/>
        <v>0.88050880328528525</v>
      </c>
      <c r="AI604">
        <f t="shared" si="169"/>
        <v>0.23421511845930754</v>
      </c>
      <c r="AJ604">
        <f t="shared" si="170"/>
        <v>0.44311230183110584</v>
      </c>
      <c r="AK604">
        <f t="shared" si="171"/>
        <v>0.15311482084748929</v>
      </c>
      <c r="AL604">
        <f t="shared" si="172"/>
        <v>0.15101754417404867</v>
      </c>
      <c r="AM604">
        <f t="shared" si="173"/>
        <v>9.4743430018662478E-2</v>
      </c>
    </row>
    <row r="605" spans="1:39" x14ac:dyDescent="0.2">
      <c r="A605" s="46">
        <v>42850</v>
      </c>
      <c r="B605">
        <v>1.1275112082041501E-2</v>
      </c>
      <c r="C605">
        <v>8.6858336234170094E-3</v>
      </c>
      <c r="D605">
        <v>5.7751591381709402E-3</v>
      </c>
      <c r="E605">
        <v>6.1958049939676496E-3</v>
      </c>
      <c r="F605">
        <v>-7.4389277107303996E-3</v>
      </c>
      <c r="G605">
        <v>2.3145213175079701E-4</v>
      </c>
      <c r="H605">
        <v>4.3941601841106497E-3</v>
      </c>
      <c r="I605">
        <v>4.6338418252955798E-3</v>
      </c>
      <c r="J605">
        <v>1.0556158842357E-2</v>
      </c>
      <c r="K605">
        <v>7.2828773952169296E-3</v>
      </c>
      <c r="L605">
        <v>6.10241443353687E-3</v>
      </c>
      <c r="M605" cm="1">
        <f t="array" ref="M605">SUMPRODUCT(B605:K605,TRANSPOSE(Weight_1))</f>
        <v>1.3597363580486715E-3</v>
      </c>
      <c r="N605" cm="1">
        <f t="array" ref="N605">SUMPRODUCT(B605:K605,TRANSPOSE(Weight_2))</f>
        <v>5.1219533644642828E-3</v>
      </c>
      <c r="O605">
        <f>SUMPRODUCT(B605:K605,Equally_Weight)</f>
        <v>5.1591472505597667E-3</v>
      </c>
      <c r="P605">
        <v>6.0906900000000002E-3</v>
      </c>
      <c r="Q605">
        <v>6.0811349326532699E-3</v>
      </c>
      <c r="R605">
        <v>5.5512515694706704E-3</v>
      </c>
      <c r="V605" s="46">
        <v>42850</v>
      </c>
      <c r="W605">
        <f t="shared" si="157"/>
        <v>0.67497092646441148</v>
      </c>
      <c r="X605">
        <f t="shared" si="158"/>
        <v>0.51684556046068697</v>
      </c>
      <c r="Y605">
        <f t="shared" si="159"/>
        <v>0.55259639810991423</v>
      </c>
      <c r="Z605">
        <f t="shared" si="160"/>
        <v>0.36722662716659138</v>
      </c>
      <c r="AA605">
        <f t="shared" si="161"/>
        <v>0.11906812986450821</v>
      </c>
      <c r="AB605">
        <f t="shared" si="162"/>
        <v>1.9245045183419718</v>
      </c>
      <c r="AC605">
        <f t="shared" si="163"/>
        <v>0.2579584351920623</v>
      </c>
      <c r="AD605">
        <f t="shared" si="164"/>
        <v>0.25956721087102297</v>
      </c>
      <c r="AE605">
        <f t="shared" si="165"/>
        <v>0.1157509529756966</v>
      </c>
      <c r="AF605">
        <f t="shared" si="166"/>
        <v>-3.4527738711913947E-2</v>
      </c>
      <c r="AG605">
        <f t="shared" si="167"/>
        <v>1.8494055482192184E-3</v>
      </c>
      <c r="AH605">
        <f t="shared" si="168"/>
        <v>0.8830657994767428</v>
      </c>
      <c r="AI605">
        <f t="shared" si="169"/>
        <v>0.24053671073777272</v>
      </c>
      <c r="AJ605">
        <f t="shared" si="170"/>
        <v>0.45055753069534665</v>
      </c>
      <c r="AK605">
        <f t="shared" si="171"/>
        <v>0.1601380857556769</v>
      </c>
      <c r="AL605">
        <f t="shared" si="172"/>
        <v>0.15801703717002225</v>
      </c>
      <c r="AM605">
        <f t="shared" si="173"/>
        <v>0.10082062620272136</v>
      </c>
    </row>
    <row r="606" spans="1:39" x14ac:dyDescent="0.2">
      <c r="A606" s="46">
        <v>42851</v>
      </c>
      <c r="B606">
        <v>3.3750481965810698E-4</v>
      </c>
      <c r="C606">
        <v>1.9261158622627601E-3</v>
      </c>
      <c r="D606">
        <v>-1.32513604749939E-3</v>
      </c>
      <c r="E606">
        <v>-5.8810595496959703E-3</v>
      </c>
      <c r="F606">
        <v>1.41326208122294E-2</v>
      </c>
      <c r="G606">
        <v>1.8399582635248901E-3</v>
      </c>
      <c r="H606">
        <v>6.4815891839753404E-4</v>
      </c>
      <c r="I606">
        <v>-6.6645061355907699E-4</v>
      </c>
      <c r="J606">
        <v>5.9694445319835501E-4</v>
      </c>
      <c r="K606">
        <v>-3.1516647872574799E-3</v>
      </c>
      <c r="L606">
        <v>-2.6371308016892499E-4</v>
      </c>
      <c r="M606" cm="1">
        <f t="array" ref="M606">SUMPRODUCT(B606:K606,TRANSPOSE(Weight_1))</f>
        <v>3.1448868902073978E-3</v>
      </c>
      <c r="N606" cm="1">
        <f t="array" ref="N606">SUMPRODUCT(B606:K606,TRANSPOSE(Weight_2))</f>
        <v>3.0390358176913801E-3</v>
      </c>
      <c r="O606">
        <f>SUMPRODUCT(B606:K606,Equally_Weight)</f>
        <v>8.4569921312591307E-4</v>
      </c>
      <c r="P606">
        <v>-4.8569999999999999E-4</v>
      </c>
      <c r="Q606">
        <v>-2.7919946485077598E-4</v>
      </c>
      <c r="R606">
        <v>2.1253533399922999E-4</v>
      </c>
      <c r="V606" s="46">
        <v>42851</v>
      </c>
      <c r="W606">
        <f t="shared" si="157"/>
        <v>0.67553623722488032</v>
      </c>
      <c r="X606">
        <f t="shared" si="158"/>
        <v>0.51976718075529327</v>
      </c>
      <c r="Y606">
        <f t="shared" si="159"/>
        <v>0.55053899665556116</v>
      </c>
      <c r="Z606">
        <f t="shared" si="160"/>
        <v>0.35918588595429468</v>
      </c>
      <c r="AA606">
        <f t="shared" si="161"/>
        <v>0.13488349540693401</v>
      </c>
      <c r="AB606">
        <f t="shared" si="162"/>
        <v>1.9298854845972109</v>
      </c>
      <c r="AC606">
        <f t="shared" si="163"/>
        <v>0.25877379217080554</v>
      </c>
      <c r="AD606">
        <f t="shared" si="164"/>
        <v>0.25872777153051918</v>
      </c>
      <c r="AE606">
        <f t="shared" si="165"/>
        <v>0.11641699431822627</v>
      </c>
      <c r="AF606">
        <f t="shared" si="166"/>
        <v>-3.7570583640889499E-2</v>
      </c>
      <c r="AG606">
        <f t="shared" si="167"/>
        <v>1.5852047556166315E-3</v>
      </c>
      <c r="AH606">
        <f t="shared" si="168"/>
        <v>0.88898782842291491</v>
      </c>
      <c r="AI606">
        <f t="shared" si="169"/>
        <v>0.24430674623486581</v>
      </c>
      <c r="AJ606">
        <f t="shared" si="170"/>
        <v>0.45178426605764943</v>
      </c>
      <c r="AK606">
        <f t="shared" si="171"/>
        <v>0.15957460668742529</v>
      </c>
      <c r="AL606">
        <f t="shared" si="172"/>
        <v>0.1576937194329564</v>
      </c>
      <c r="AM606">
        <f t="shared" si="173"/>
        <v>0.1010545894821846</v>
      </c>
    </row>
    <row r="607" spans="1:39" x14ac:dyDescent="0.2">
      <c r="A607" s="46">
        <v>42852</v>
      </c>
      <c r="B607">
        <v>2.5867554660423601E-3</v>
      </c>
      <c r="C607">
        <v>-9.2729674898144304E-3</v>
      </c>
      <c r="D607">
        <v>6.4866085027248596E-3</v>
      </c>
      <c r="E607">
        <v>7.6569105627521895E-4</v>
      </c>
      <c r="F607">
        <v>-1.45692027484566E-2</v>
      </c>
      <c r="G607">
        <v>9.9968404745744907E-3</v>
      </c>
      <c r="H607">
        <v>1.8622840055846301E-3</v>
      </c>
      <c r="I607">
        <v>5.6924726594917898E-3</v>
      </c>
      <c r="J607">
        <v>-6.4427715778549999E-3</v>
      </c>
      <c r="K607">
        <v>3.5335577811460697E-2</v>
      </c>
      <c r="L607">
        <v>7.9134792930624E-4</v>
      </c>
      <c r="M607" cm="1">
        <f t="array" ref="M607">SUMPRODUCT(B607:K607,TRANSPOSE(Weight_1))</f>
        <v>8.2689670885878518E-4</v>
      </c>
      <c r="N607" cm="1">
        <f t="array" ref="N607">SUMPRODUCT(B607:K607,TRANSPOSE(Weight_2))</f>
        <v>-2.4296143504035951E-3</v>
      </c>
      <c r="O607">
        <f>SUMPRODUCT(B607:K607,Equally_Weight)</f>
        <v>3.2441288160028016E-3</v>
      </c>
      <c r="P607">
        <v>5.5292000000000004E-4</v>
      </c>
      <c r="Q607">
        <v>6.7179538352823899E-4</v>
      </c>
      <c r="R607">
        <v>-6.9059306007090895E-4</v>
      </c>
      <c r="V607" s="46">
        <v>42852</v>
      </c>
      <c r="W607">
        <f t="shared" si="157"/>
        <v>0.67987043974507388</v>
      </c>
      <c r="X607">
        <f t="shared" si="158"/>
        <v>0.50567442909606242</v>
      </c>
      <c r="Y607">
        <f t="shared" si="159"/>
        <v>0.56059673609507366</v>
      </c>
      <c r="Z607">
        <f t="shared" si="160"/>
        <v>0.36022660243098548</v>
      </c>
      <c r="AA607">
        <f t="shared" si="161"/>
        <v>0.11834914766647331</v>
      </c>
      <c r="AB607">
        <f t="shared" si="162"/>
        <v>1.9591750823955008</v>
      </c>
      <c r="AC607">
        <f t="shared" si="163"/>
        <v>0.26111798647061435</v>
      </c>
      <c r="AD607">
        <f t="shared" si="164"/>
        <v>0.26589304495569976</v>
      </c>
      <c r="AE607">
        <f t="shared" si="165"/>
        <v>0.10922417463819856</v>
      </c>
      <c r="AF607">
        <f t="shared" si="166"/>
        <v>-3.5625841110933365E-3</v>
      </c>
      <c r="AG607">
        <f t="shared" si="167"/>
        <v>2.3778071334237261E-3</v>
      </c>
      <c r="AH607">
        <f t="shared" si="168"/>
        <v>0.89054982624131207</v>
      </c>
      <c r="AI607">
        <f t="shared" si="169"/>
        <v>0.24128356070790957</v>
      </c>
      <c r="AJ607">
        <f t="shared" si="170"/>
        <v>0.45649404122978643</v>
      </c>
      <c r="AK607">
        <f t="shared" si="171"/>
        <v>0.16021575867895499</v>
      </c>
      <c r="AL607">
        <f t="shared" si="172"/>
        <v>0.15847145272921104</v>
      </c>
      <c r="AM607">
        <f t="shared" si="173"/>
        <v>0.10029420882392892</v>
      </c>
    </row>
    <row r="608" spans="1:39" x14ac:dyDescent="0.2">
      <c r="A608" s="46">
        <v>42853</v>
      </c>
      <c r="B608">
        <v>3.7108517678415602E-2</v>
      </c>
      <c r="C608">
        <v>-6.9627026816774197E-3</v>
      </c>
      <c r="D608">
        <v>2.7833589893324598E-3</v>
      </c>
      <c r="E608">
        <v>-9.7384127781718899E-4</v>
      </c>
      <c r="F608">
        <v>-1.62845977989311E-2</v>
      </c>
      <c r="G608">
        <v>7.1974404020327398E-3</v>
      </c>
      <c r="H608">
        <v>-2.18208987477985E-3</v>
      </c>
      <c r="I608">
        <v>-1.42786383489201E-3</v>
      </c>
      <c r="J608">
        <v>-8.0456098068890595E-3</v>
      </c>
      <c r="K608">
        <v>6.8260698371964603E-3</v>
      </c>
      <c r="L608">
        <v>-3.1628887717447501E-3</v>
      </c>
      <c r="M608" cm="1">
        <f t="array" ref="M608">SUMPRODUCT(B608:K608,TRANSPOSE(Weight_1))</f>
        <v>-1.1278310758640244E-3</v>
      </c>
      <c r="N608" cm="1">
        <f t="array" ref="N608">SUMPRODUCT(B608:K608,TRANSPOSE(Weight_2))</f>
        <v>-6.0383880348339341E-4</v>
      </c>
      <c r="O608">
        <f>SUMPRODUCT(B608:K608,Equally_Weight)</f>
        <v>1.8038681631990633E-3</v>
      </c>
      <c r="P608">
        <v>-1.9131E-3</v>
      </c>
      <c r="Q608">
        <v>-2.4741494202092898E-3</v>
      </c>
      <c r="R608">
        <v>-1.5203546785460501E-3</v>
      </c>
      <c r="V608" s="46">
        <v>42853</v>
      </c>
      <c r="W608">
        <f t="shared" si="157"/>
        <v>0.74220794165580184</v>
      </c>
      <c r="X608">
        <f t="shared" si="158"/>
        <v>0.49519086571086213</v>
      </c>
      <c r="Y608">
        <f t="shared" si="159"/>
        <v>0.56494043704920682</v>
      </c>
      <c r="Z608">
        <f t="shared" si="160"/>
        <v>0.3589019576183532</v>
      </c>
      <c r="AA608">
        <f t="shared" si="161"/>
        <v>0.10013728159794733</v>
      </c>
      <c r="AB608">
        <f t="shared" si="162"/>
        <v>1.9804735686902228</v>
      </c>
      <c r="AC608">
        <f t="shared" si="163"/>
        <v>0.25836611368143414</v>
      </c>
      <c r="AD608">
        <f t="shared" si="164"/>
        <v>0.26408552205796609</v>
      </c>
      <c r="AE608">
        <f t="shared" si="165"/>
        <v>0.10029978974069098</v>
      </c>
      <c r="AF608">
        <f t="shared" si="166"/>
        <v>3.2391672781599823E-3</v>
      </c>
      <c r="AG608">
        <f t="shared" si="167"/>
        <v>-7.9260237780476306E-4</v>
      </c>
      <c r="AH608">
        <f t="shared" si="168"/>
        <v>0.88841760539680781</v>
      </c>
      <c r="AI608">
        <f t="shared" si="169"/>
        <v>0.2405340255278281</v>
      </c>
      <c r="AJ608">
        <f t="shared" si="170"/>
        <v>0.45912136446064999</v>
      </c>
      <c r="AK608">
        <f t="shared" si="171"/>
        <v>0.15799614991102628</v>
      </c>
      <c r="AL608">
        <f t="shared" si="172"/>
        <v>0.15560522125611209</v>
      </c>
      <c r="AM608">
        <f t="shared" si="173"/>
        <v>9.8621371375766431E-2</v>
      </c>
    </row>
    <row r="609" spans="1:39" x14ac:dyDescent="0.2">
      <c r="A609" s="46">
        <v>42856</v>
      </c>
      <c r="B609">
        <v>8.97761824257403E-3</v>
      </c>
      <c r="C609">
        <v>6.8973099715474696E-4</v>
      </c>
      <c r="D609">
        <v>1.3876749258684999E-2</v>
      </c>
      <c r="E609">
        <v>2.03968980017743E-2</v>
      </c>
      <c r="F609">
        <v>-6.5334445863418601E-4</v>
      </c>
      <c r="G609">
        <v>2.51245856492852E-2</v>
      </c>
      <c r="H609">
        <v>-1.05281453329508E-3</v>
      </c>
      <c r="I609">
        <v>-5.20859903702664E-3</v>
      </c>
      <c r="J609">
        <v>1.3921416269741999E-3</v>
      </c>
      <c r="K609">
        <v>4.6386927767847396E-3</v>
      </c>
      <c r="L609">
        <v>1.0576414595451201E-3</v>
      </c>
      <c r="M609" cm="1">
        <f t="array" ref="M609">SUMPRODUCT(B609:K609,TRANSPOSE(Weight_1))</f>
        <v>1.3906349582761345E-2</v>
      </c>
      <c r="N609" cm="1">
        <f t="array" ref="N609">SUMPRODUCT(B609:K609,TRANSPOSE(Weight_2))</f>
        <v>2.3571585502963031E-3</v>
      </c>
      <c r="O609">
        <f>SUMPRODUCT(B609:K609,Equally_Weight)</f>
        <v>6.8181658524276312E-3</v>
      </c>
      <c r="P609">
        <v>1.73229E-3</v>
      </c>
      <c r="Q609">
        <v>1.9358600066388099E-3</v>
      </c>
      <c r="R609">
        <v>2.2414123559852902E-3</v>
      </c>
      <c r="V609" s="46">
        <v>42856</v>
      </c>
      <c r="W609">
        <f t="shared" si="157"/>
        <v>0.75784881945516824</v>
      </c>
      <c r="X609">
        <f t="shared" si="158"/>
        <v>0.49622214519760566</v>
      </c>
      <c r="Y609">
        <f t="shared" si="159"/>
        <v>0.5866567230989157</v>
      </c>
      <c r="Z609">
        <f t="shared" si="160"/>
        <v>0.38661934224230632</v>
      </c>
      <c r="AA609">
        <f t="shared" si="161"/>
        <v>9.9418513001278352E-2</v>
      </c>
      <c r="AB609">
        <f t="shared" si="162"/>
        <v>2.055356732142211</v>
      </c>
      <c r="AC609">
        <f t="shared" si="163"/>
        <v>0.25704128754874422</v>
      </c>
      <c r="AD609">
        <f t="shared" si="164"/>
        <v>0.25750140742505567</v>
      </c>
      <c r="AE609">
        <f t="shared" si="165"/>
        <v>0.10183156288014006</v>
      </c>
      <c r="AF609">
        <f t="shared" si="166"/>
        <v>7.8928855568007883E-3</v>
      </c>
      <c r="AG609">
        <f t="shared" si="167"/>
        <v>2.6420079260458529E-4</v>
      </c>
      <c r="AH609">
        <f t="shared" si="168"/>
        <v>0.91467860077569685</v>
      </c>
      <c r="AI609">
        <f t="shared" si="169"/>
        <v>0.24345816091303463</v>
      </c>
      <c r="AJ609">
        <f t="shared" si="170"/>
        <v>0.46906989592236314</v>
      </c>
      <c r="AK609">
        <f t="shared" si="171"/>
        <v>0.16000213506155569</v>
      </c>
      <c r="AL609">
        <f t="shared" si="172"/>
        <v>0.15784231118740477</v>
      </c>
      <c r="AM609">
        <f t="shared" si="173"/>
        <v>0.10108383489211747</v>
      </c>
    </row>
    <row r="610" spans="1:39" x14ac:dyDescent="0.2">
      <c r="A610" s="46">
        <v>42857</v>
      </c>
      <c r="B610">
        <v>4.57753853661269E-3</v>
      </c>
      <c r="C610">
        <v>-6.43253549947298E-3</v>
      </c>
      <c r="D610">
        <v>-1.58481061571402E-3</v>
      </c>
      <c r="E610">
        <v>6.3446980993375696E-3</v>
      </c>
      <c r="F610">
        <v>6.53771596684116E-4</v>
      </c>
      <c r="G610">
        <v>-1.36040628741362E-3</v>
      </c>
      <c r="H610">
        <v>2.9187064076534501E-3</v>
      </c>
      <c r="I610">
        <v>8.8291322969884494E-3</v>
      </c>
      <c r="J610">
        <v>3.6871409656054001E-3</v>
      </c>
      <c r="K610">
        <v>-6.39318421063705E-3</v>
      </c>
      <c r="L610">
        <v>5.2826201796096696E-4</v>
      </c>
      <c r="M610" cm="1">
        <f t="array" ref="M610">SUMPRODUCT(B610:K610,TRANSPOSE(Weight_1))</f>
        <v>-1.0365287255466012E-3</v>
      </c>
      <c r="N610" cm="1">
        <f t="array" ref="N610">SUMPRODUCT(B610:K610,TRANSPOSE(Weight_2))</f>
        <v>2.5402880336081899E-3</v>
      </c>
      <c r="O610">
        <f>SUMPRODUCT(B610:K610,Equally_Weight)</f>
        <v>1.1240051289644005E-3</v>
      </c>
      <c r="P610">
        <v>1.1890500000000001E-3</v>
      </c>
      <c r="Q610">
        <v>9.3584168632077005E-4</v>
      </c>
      <c r="R610">
        <v>1.94423343550309E-3</v>
      </c>
      <c r="V610" s="46">
        <v>42857</v>
      </c>
      <c r="W610">
        <f t="shared" si="157"/>
        <v>0.76589544016776334</v>
      </c>
      <c r="X610">
        <f t="shared" si="158"/>
        <v>0.48659764313352438</v>
      </c>
      <c r="Y610">
        <f t="shared" si="159"/>
        <v>0.5841421726806546</v>
      </c>
      <c r="Z610">
        <f t="shared" si="160"/>
        <v>0.39541702334753581</v>
      </c>
      <c r="AA610">
        <f t="shared" si="161"/>
        <v>0.10013728159794733</v>
      </c>
      <c r="AB610">
        <f t="shared" si="162"/>
        <v>2.051200205633513</v>
      </c>
      <c r="AC610">
        <f t="shared" si="163"/>
        <v>0.26071022200939775</v>
      </c>
      <c r="AD610">
        <f t="shared" si="164"/>
        <v>0.26860405371486062</v>
      </c>
      <c r="AE610">
        <f t="shared" si="165"/>
        <v>0.10589417117283251</v>
      </c>
      <c r="AF610">
        <f t="shared" si="166"/>
        <v>1.4492406748456421E-3</v>
      </c>
      <c r="AG610">
        <f t="shared" si="167"/>
        <v>7.9260237780931497E-4</v>
      </c>
      <c r="AH610">
        <f t="shared" si="168"/>
        <v>0.91269398140580349</v>
      </c>
      <c r="AI610">
        <f t="shared" si="169"/>
        <v>0.24661690279949466</v>
      </c>
      <c r="AJ610">
        <f t="shared" si="170"/>
        <v>0.47072113802018722</v>
      </c>
      <c r="AK610">
        <f t="shared" si="171"/>
        <v>0.16138143560025076</v>
      </c>
      <c r="AL610">
        <f t="shared" si="172"/>
        <v>0.15892586828839983</v>
      </c>
      <c r="AM610">
        <f t="shared" si="173"/>
        <v>0.10322459889920665</v>
      </c>
    </row>
    <row r="611" spans="1:39" x14ac:dyDescent="0.2">
      <c r="A611" s="46">
        <v>42858</v>
      </c>
      <c r="B611">
        <v>1.2122618986440899E-2</v>
      </c>
      <c r="C611">
        <v>5.7804629363089602E-3</v>
      </c>
      <c r="D611">
        <v>-3.1744190240114898E-3</v>
      </c>
      <c r="E611">
        <v>-3.0507754611642699E-3</v>
      </c>
      <c r="F611">
        <v>5.2276293838029401E-3</v>
      </c>
      <c r="G611">
        <v>-6.2411273462881197E-3</v>
      </c>
      <c r="H611">
        <v>-2.9910894693220202E-3</v>
      </c>
      <c r="I611">
        <v>5.5969748824771202E-3</v>
      </c>
      <c r="J611">
        <v>4.0951078788555801E-3</v>
      </c>
      <c r="K611">
        <v>-1.5906854607239E-2</v>
      </c>
      <c r="L611">
        <v>-2.3759239704330601E-3</v>
      </c>
      <c r="M611" cm="1">
        <f t="array" ref="M611">SUMPRODUCT(B611:K611,TRANSPOSE(Weight_1))</f>
        <v>-1.3675687177626393E-3</v>
      </c>
      <c r="N611" cm="1">
        <f t="array" ref="N611">SUMPRODUCT(B611:K611,TRANSPOSE(Weight_2))</f>
        <v>2.6367593922988152E-3</v>
      </c>
      <c r="O611">
        <f>SUMPRODUCT(B611:K611,Equally_Weight)</f>
        <v>1.4585281598605989E-4</v>
      </c>
      <c r="P611">
        <v>-1.2714E-3</v>
      </c>
      <c r="Q611">
        <v>-1.79455068489675E-3</v>
      </c>
      <c r="R611">
        <v>-1.60114518993714E-3</v>
      </c>
      <c r="V611" s="46">
        <v>42858</v>
      </c>
      <c r="W611">
        <f t="shared" si="157"/>
        <v>0.78730271775881056</v>
      </c>
      <c r="X611">
        <f t="shared" si="158"/>
        <v>0.4951908657108619</v>
      </c>
      <c r="Y611">
        <f t="shared" si="159"/>
        <v>0.57911344163095824</v>
      </c>
      <c r="Z611">
        <f t="shared" si="160"/>
        <v>0.39115991933461625</v>
      </c>
      <c r="AA611">
        <f t="shared" si="161"/>
        <v>0.10588839157744578</v>
      </c>
      <c r="AB611">
        <f t="shared" si="162"/>
        <v>2.0321572765911338</v>
      </c>
      <c r="AC611">
        <f t="shared" si="163"/>
        <v>0.25693932494047877</v>
      </c>
      <c r="AD611">
        <f t="shared" si="164"/>
        <v>0.2757043987393113</v>
      </c>
      <c r="AE611">
        <f t="shared" si="165"/>
        <v>0.1104229271063828</v>
      </c>
      <c r="AF611">
        <f t="shared" si="166"/>
        <v>-1.4480666793099006E-2</v>
      </c>
      <c r="AG611">
        <f t="shared" si="167"/>
        <v>-1.5852047556121907E-3</v>
      </c>
      <c r="AH611">
        <f t="shared" si="168"/>
        <v>0.91007824095017997</v>
      </c>
      <c r="AI611">
        <f t="shared" si="169"/>
        <v>0.24990393162654989</v>
      </c>
      <c r="AJ611">
        <f t="shared" si="170"/>
        <v>0.47093564683969769</v>
      </c>
      <c r="AK611">
        <f t="shared" si="171"/>
        <v>0.15990485524302867</v>
      </c>
      <c r="AL611">
        <f t="shared" si="172"/>
        <v>0.15684611707771823</v>
      </c>
      <c r="AM611">
        <f t="shared" si="173"/>
        <v>0.10145817613925878</v>
      </c>
    </row>
    <row r="612" spans="1:39" x14ac:dyDescent="0.2">
      <c r="A612" s="46">
        <v>42859</v>
      </c>
      <c r="B612">
        <v>6.6107421744912003E-3</v>
      </c>
      <c r="C612">
        <v>1.1493900718681999E-3</v>
      </c>
      <c r="D612">
        <v>-3.9090614564268799E-3</v>
      </c>
      <c r="E612">
        <v>-3.6042182039362999E-3</v>
      </c>
      <c r="F612">
        <v>-5.8503901708731798E-3</v>
      </c>
      <c r="G612">
        <v>-3.7193287047546601E-3</v>
      </c>
      <c r="H612">
        <v>5.0271675936843698E-3</v>
      </c>
      <c r="I612">
        <v>9.5128213281865295E-3</v>
      </c>
      <c r="J612">
        <v>-2.33910753698907E-3</v>
      </c>
      <c r="K612">
        <v>2.36081813515354E-3</v>
      </c>
      <c r="L612">
        <v>-2.6462026991267398E-3</v>
      </c>
      <c r="M612" cm="1">
        <f t="array" ref="M612">SUMPRODUCT(B612:K612,TRANSPOSE(Weight_1))</f>
        <v>-3.5166228366212068E-3</v>
      </c>
      <c r="N612" cm="1">
        <f t="array" ref="N612">SUMPRODUCT(B612:K612,TRANSPOSE(Weight_2))</f>
        <v>1.3599976133763224E-4</v>
      </c>
      <c r="O612">
        <f>SUMPRODUCT(B612:K612,Equally_Weight)</f>
        <v>5.2388332304037521E-4</v>
      </c>
      <c r="P612">
        <v>5.821E-4</v>
      </c>
      <c r="Q612">
        <v>1.4356765720369101E-4</v>
      </c>
      <c r="R612">
        <v>1.77895312591269E-3</v>
      </c>
      <c r="V612" s="46">
        <v>42859</v>
      </c>
      <c r="W612">
        <f t="shared" si="157"/>
        <v>0.79911811521368148</v>
      </c>
      <c r="X612">
        <f t="shared" si="158"/>
        <v>0.49690942324745802</v>
      </c>
      <c r="Y612">
        <f t="shared" si="159"/>
        <v>0.572940590140953</v>
      </c>
      <c r="Z612">
        <f t="shared" si="160"/>
        <v>0.38614587542876389</v>
      </c>
      <c r="AA612">
        <f t="shared" si="161"/>
        <v>9.9418513001278352E-2</v>
      </c>
      <c r="AB612">
        <f t="shared" si="162"/>
        <v>2.0208796869949777</v>
      </c>
      <c r="AC612">
        <f t="shared" si="163"/>
        <v>0.26325816958204706</v>
      </c>
      <c r="AD612">
        <f t="shared" si="164"/>
        <v>0.28783994675210001</v>
      </c>
      <c r="AE612">
        <f t="shared" si="165"/>
        <v>0.1078255284683427</v>
      </c>
      <c r="AF612">
        <f t="shared" si="166"/>
        <v>-1.2154034878719688E-2</v>
      </c>
      <c r="AG612">
        <f t="shared" si="167"/>
        <v>-4.2272126816359501E-3</v>
      </c>
      <c r="AH612">
        <f t="shared" si="168"/>
        <v>0.90336121618832133</v>
      </c>
      <c r="AI612">
        <f t="shared" si="169"/>
        <v>0.25007391826294612</v>
      </c>
      <c r="AJ612">
        <f t="shared" si="170"/>
        <v>0.47170624549434259</v>
      </c>
      <c r="AK612">
        <f t="shared" si="171"/>
        <v>0.1605800358592655</v>
      </c>
      <c r="AL612">
        <f t="shared" si="172"/>
        <v>0.15701220276449224</v>
      </c>
      <c r="AM612">
        <f t="shared" si="173"/>
        <v>0.10341761860476373</v>
      </c>
    </row>
    <row r="613" spans="1:39" x14ac:dyDescent="0.2">
      <c r="A613" s="46">
        <v>42860</v>
      </c>
      <c r="B613">
        <v>-4.6505169499911903E-3</v>
      </c>
      <c r="C613">
        <v>-1.1480704910439201E-3</v>
      </c>
      <c r="D613">
        <v>2.76151622086628E-3</v>
      </c>
      <c r="E613">
        <v>1.6583914231597701E-2</v>
      </c>
      <c r="F613">
        <v>1.7654650254052801E-2</v>
      </c>
      <c r="G613">
        <v>-3.6052230618655E-3</v>
      </c>
      <c r="H613">
        <v>-3.5498503150192999E-3</v>
      </c>
      <c r="I613">
        <v>-5.51243379087629E-4</v>
      </c>
      <c r="J613">
        <v>1.26251484003048E-3</v>
      </c>
      <c r="K613">
        <v>-7.2471829949738399E-4</v>
      </c>
      <c r="L613">
        <v>5.0411249668347296E-3</v>
      </c>
      <c r="M613" cm="1">
        <f t="array" ref="M613">SUMPRODUCT(B613:K613,TRANSPOSE(Weight_1))</f>
        <v>4.0309937257061879E-3</v>
      </c>
      <c r="N613" cm="1">
        <f t="array" ref="N613">SUMPRODUCT(B613:K613,TRANSPOSE(Weight_2))</f>
        <v>3.1776088510492529E-3</v>
      </c>
      <c r="O613">
        <f>SUMPRODUCT(B613:K613,Equally_Weight)</f>
        <v>2.4032973050042345E-3</v>
      </c>
      <c r="P613">
        <v>4.0886999999999998E-3</v>
      </c>
      <c r="Q613">
        <v>4.6674456498789702E-3</v>
      </c>
      <c r="R613">
        <v>5.4440015266527999E-3</v>
      </c>
      <c r="V613" s="46">
        <v>42860</v>
      </c>
      <c r="W613">
        <f t="shared" si="157"/>
        <v>0.79075128592384414</v>
      </c>
      <c r="X613">
        <f t="shared" si="158"/>
        <v>0.49519086571086213</v>
      </c>
      <c r="Y613">
        <f t="shared" si="159"/>
        <v>0.57728429109508617</v>
      </c>
      <c r="Z613">
        <f t="shared" si="160"/>
        <v>0.40913359973935748</v>
      </c>
      <c r="AA613">
        <f t="shared" si="161"/>
        <v>0.1188283623311468</v>
      </c>
      <c r="AB613">
        <f t="shared" si="162"/>
        <v>2.0099887418803024</v>
      </c>
      <c r="AC613">
        <f t="shared" si="163"/>
        <v>0.25877379217080554</v>
      </c>
      <c r="AD613">
        <f t="shared" si="164"/>
        <v>0.28713003350812838</v>
      </c>
      <c r="AE613">
        <f t="shared" si="165"/>
        <v>0.10922417463819856</v>
      </c>
      <c r="AF613">
        <f t="shared" si="166"/>
        <v>-1.2869944926727772E-2</v>
      </c>
      <c r="AG613">
        <f t="shared" si="167"/>
        <v>7.9260237780931497E-4</v>
      </c>
      <c r="AH613">
        <f t="shared" si="168"/>
        <v>0.91103365330852881</v>
      </c>
      <c r="AI613">
        <f t="shared" si="169"/>
        <v>0.25404616421008441</v>
      </c>
      <c r="AJ613">
        <f t="shared" si="170"/>
        <v>0.47524319314789709</v>
      </c>
      <c r="AK613">
        <f t="shared" si="171"/>
        <v>0.16532529945188346</v>
      </c>
      <c r="AL613">
        <f t="shared" si="172"/>
        <v>0.16241249433714233</v>
      </c>
      <c r="AM613">
        <f t="shared" si="173"/>
        <v>0.10942462580498358</v>
      </c>
    </row>
    <row r="614" spans="1:39" x14ac:dyDescent="0.2">
      <c r="A614" s="46">
        <v>42863</v>
      </c>
      <c r="B614">
        <v>8.8499946176432403E-3</v>
      </c>
      <c r="C614">
        <v>1.1493900718681999E-3</v>
      </c>
      <c r="D614">
        <v>-8.6955747050443399E-4</v>
      </c>
      <c r="E614">
        <v>2.7188419250777099E-2</v>
      </c>
      <c r="F614">
        <v>-1.2848594491675601E-3</v>
      </c>
      <c r="G614">
        <v>1.5939574184158301E-2</v>
      </c>
      <c r="H614">
        <v>-2.1049471174723298E-3</v>
      </c>
      <c r="I614">
        <v>-3.7614848615650201E-3</v>
      </c>
      <c r="J614">
        <v>-9.1864230036754393E-3</v>
      </c>
      <c r="K614">
        <v>-3.8077606468021E-3</v>
      </c>
      <c r="L614">
        <v>-1.0559662090813199E-3</v>
      </c>
      <c r="M614" cm="1">
        <f t="array" ref="M614">SUMPRODUCT(B614:K614,TRANSPOSE(Weight_1))</f>
        <v>8.1052348148866922E-3</v>
      </c>
      <c r="N614" cm="1">
        <f t="array" ref="N614">SUMPRODUCT(B614:K614,TRANSPOSE(Weight_2))</f>
        <v>-1.6914251137755477E-3</v>
      </c>
      <c r="O614">
        <f>SUMPRODUCT(B614:K614,Equally_Weight)</f>
        <v>3.2112345575259962E-3</v>
      </c>
      <c r="P614" s="1">
        <v>3.7400000000000001E-5</v>
      </c>
      <c r="Q614">
        <v>-4.1340727985905701E-4</v>
      </c>
      <c r="R614">
        <v>3.00514037168797E-4</v>
      </c>
      <c r="V614" s="46">
        <v>42863</v>
      </c>
      <c r="W614">
        <f t="shared" si="157"/>
        <v>0.80659942516580796</v>
      </c>
      <c r="X614">
        <f t="shared" si="158"/>
        <v>0.49690942324745824</v>
      </c>
      <c r="Y614">
        <f t="shared" si="159"/>
        <v>0.57591275175665513</v>
      </c>
      <c r="Z614">
        <f t="shared" si="160"/>
        <v>0.44744571482942797</v>
      </c>
      <c r="AA614">
        <f t="shared" si="161"/>
        <v>0.11739082513780885</v>
      </c>
      <c r="AB614">
        <f t="shared" si="162"/>
        <v>2.0579666807249848</v>
      </c>
      <c r="AC614">
        <f t="shared" si="163"/>
        <v>0.25612413990542593</v>
      </c>
      <c r="AD614">
        <f t="shared" si="164"/>
        <v>0.28228851337222194</v>
      </c>
      <c r="AE614">
        <f t="shared" si="165"/>
        <v>9.9034372164069406E-2</v>
      </c>
      <c r="AF614">
        <f t="shared" si="166"/>
        <v>-1.6628699903711408E-2</v>
      </c>
      <c r="AG614">
        <f t="shared" si="167"/>
        <v>-2.6420079260025542E-4</v>
      </c>
      <c r="AH614">
        <f t="shared" si="168"/>
        <v>0.92652302980774515</v>
      </c>
      <c r="AI614">
        <f t="shared" si="169"/>
        <v>0.25192503903410568</v>
      </c>
      <c r="AJ614">
        <f t="shared" si="170"/>
        <v>0.4799805450704886</v>
      </c>
      <c r="AK614">
        <f t="shared" si="171"/>
        <v>0.16536888261808302</v>
      </c>
      <c r="AL614">
        <f t="shared" si="172"/>
        <v>0.16193194454978421</v>
      </c>
      <c r="AM614">
        <f t="shared" si="173"/>
        <v>0.10975802347821872</v>
      </c>
    </row>
    <row r="615" spans="1:39" x14ac:dyDescent="0.2">
      <c r="A615" s="46">
        <v>42864</v>
      </c>
      <c r="B615">
        <v>-2.0652979208166601E-3</v>
      </c>
      <c r="C615">
        <v>-4.0183919827395604E-3</v>
      </c>
      <c r="D615">
        <v>1.4507193057009501E-3</v>
      </c>
      <c r="E615">
        <v>6.4049686419478304E-3</v>
      </c>
      <c r="F615">
        <v>-4.50374933308761E-3</v>
      </c>
      <c r="G615">
        <v>3.9830032289389604E-3</v>
      </c>
      <c r="H615">
        <v>-3.2462114870857002E-4</v>
      </c>
      <c r="I615">
        <v>-3.4733397980798398E-3</v>
      </c>
      <c r="J615">
        <v>-9.4533845485670308E-3</v>
      </c>
      <c r="K615">
        <v>6.9166912304032798E-3</v>
      </c>
      <c r="L615">
        <v>-2.3784355179704499E-3</v>
      </c>
      <c r="M615" cm="1">
        <f t="array" ref="M615">SUMPRODUCT(B615:K615,TRANSPOSE(Weight_1))</f>
        <v>8.5174584867844685E-4</v>
      </c>
      <c r="N615" cm="1">
        <f t="array" ref="N615">SUMPRODUCT(B615:K615,TRANSPOSE(Weight_2))</f>
        <v>-3.8159972522368545E-3</v>
      </c>
      <c r="O615">
        <f>SUMPRODUCT(B615:K615,Equally_Weight)</f>
        <v>-5.0834023250082505E-4</v>
      </c>
      <c r="P615">
        <v>-1.0252E-3</v>
      </c>
      <c r="Q615">
        <v>-9.1758372251460297E-4</v>
      </c>
      <c r="R615">
        <v>-2.06080155166221E-3</v>
      </c>
      <c r="V615" s="46">
        <v>42864</v>
      </c>
      <c r="W615">
        <f t="shared" si="157"/>
        <v>0.80286825912926441</v>
      </c>
      <c r="X615">
        <f t="shared" si="158"/>
        <v>0.49089425442219325</v>
      </c>
      <c r="Y615">
        <f t="shared" si="159"/>
        <v>0.57819895880972871</v>
      </c>
      <c r="Z615">
        <f t="shared" si="160"/>
        <v>0.45671655924383225</v>
      </c>
      <c r="AA615">
        <f t="shared" si="161"/>
        <v>0.11235837695429618</v>
      </c>
      <c r="AB615">
        <f t="shared" si="162"/>
        <v>2.0701465718883001</v>
      </c>
      <c r="AC615">
        <f t="shared" si="163"/>
        <v>0.25571637544420933</v>
      </c>
      <c r="AD615">
        <f t="shared" si="164"/>
        <v>0.27783468964610547</v>
      </c>
      <c r="AE615">
        <f t="shared" si="165"/>
        <v>8.8644777611909475E-2</v>
      </c>
      <c r="AF615">
        <f t="shared" si="166"/>
        <v>-9.8270242561051546E-3</v>
      </c>
      <c r="AG615">
        <f t="shared" si="167"/>
        <v>-2.642007926021761E-3</v>
      </c>
      <c r="AH615">
        <f t="shared" si="168"/>
        <v>0.92816393780076756</v>
      </c>
      <c r="AI615">
        <f t="shared" si="169"/>
        <v>0.24714769652514512</v>
      </c>
      <c r="AJ615">
        <f t="shared" si="170"/>
        <v>0.47922821141611083</v>
      </c>
      <c r="AK615">
        <f t="shared" si="171"/>
        <v>0.16417414643962314</v>
      </c>
      <c r="AL615">
        <f t="shared" si="172"/>
        <v>0.16086577471079555</v>
      </c>
      <c r="AM615">
        <f t="shared" si="173"/>
        <v>0.10747103242146516</v>
      </c>
    </row>
    <row r="616" spans="1:39" x14ac:dyDescent="0.2">
      <c r="A616" s="46">
        <v>42865</v>
      </c>
      <c r="B616">
        <v>-1.9546101475259501E-3</v>
      </c>
      <c r="C616">
        <v>7.8386687107729804E-3</v>
      </c>
      <c r="D616">
        <v>3.9106236226269502E-3</v>
      </c>
      <c r="E616">
        <v>-4.7406522467443504E-3</v>
      </c>
      <c r="F616">
        <v>-8.6161919503990804E-4</v>
      </c>
      <c r="G616">
        <v>-4.0616224338692001E-3</v>
      </c>
      <c r="H616">
        <v>-3.2465809743645801E-3</v>
      </c>
      <c r="I616">
        <v>-6.6680946732106099E-3</v>
      </c>
      <c r="J616">
        <v>1.59056953479175E-3</v>
      </c>
      <c r="K616">
        <v>-3.25387408215627E-3</v>
      </c>
      <c r="L616">
        <v>2.1192052980132299E-3</v>
      </c>
      <c r="M616" cm="1">
        <f t="array" ref="M616">SUMPRODUCT(B616:K616,TRANSPOSE(Weight_1))</f>
        <v>-3.1016539231917307E-4</v>
      </c>
      <c r="N616" cm="1">
        <f t="array" ref="N616">SUMPRODUCT(B616:K616,TRANSPOSE(Weight_2))</f>
        <v>-1.0273925153236971E-3</v>
      </c>
      <c r="O616">
        <f>SUMPRODUCT(B616:K616,Equally_Weight)</f>
        <v>-1.144719188471919E-3</v>
      </c>
      <c r="P616">
        <v>1.1306000000000001E-3</v>
      </c>
      <c r="Q616">
        <v>1.3248496886446501E-3</v>
      </c>
      <c r="R616">
        <v>1.3309320221188601E-3</v>
      </c>
      <c r="V616" s="46">
        <v>42865</v>
      </c>
      <c r="W616">
        <f t="shared" si="157"/>
        <v>0.79934435453531782</v>
      </c>
      <c r="X616">
        <f t="shared" si="158"/>
        <v>0.50258088056540373</v>
      </c>
      <c r="Y616">
        <f t="shared" si="159"/>
        <v>0.58437070093925536</v>
      </c>
      <c r="Z616">
        <f t="shared" si="160"/>
        <v>0.44981077261438318</v>
      </c>
      <c r="AA616">
        <f t="shared" si="161"/>
        <v>0.11139994762494898</v>
      </c>
      <c r="AB616">
        <f t="shared" si="162"/>
        <v>2.057676795696652</v>
      </c>
      <c r="AC616">
        <f t="shared" si="163"/>
        <v>0.25163959055049401</v>
      </c>
      <c r="AD616">
        <f t="shared" si="164"/>
        <v>0.26931396695883247</v>
      </c>
      <c r="AE616">
        <f t="shared" si="165"/>
        <v>9.0376342829389111E-2</v>
      </c>
      <c r="AF616">
        <f t="shared" si="166"/>
        <v>-1.3048922438729793E-2</v>
      </c>
      <c r="AG616">
        <f t="shared" si="167"/>
        <v>-5.2840158520273128E-4</v>
      </c>
      <c r="AH616">
        <f t="shared" si="168"/>
        <v>0.92756588807654383</v>
      </c>
      <c r="AI616">
        <f t="shared" si="169"/>
        <v>0.24586638631623203</v>
      </c>
      <c r="AJ616">
        <f t="shared" si="170"/>
        <v>0.47753491049837371</v>
      </c>
      <c r="AK616">
        <f t="shared" si="171"/>
        <v>0.16549036172958775</v>
      </c>
      <c r="AL616">
        <f t="shared" si="172"/>
        <v>0.1624037473709794</v>
      </c>
      <c r="AM616">
        <f t="shared" si="173"/>
        <v>0.10894500108208383</v>
      </c>
    </row>
    <row r="617" spans="1:39" x14ac:dyDescent="0.2">
      <c r="A617" s="46">
        <v>42866</v>
      </c>
      <c r="B617">
        <v>1.0996478608322701E-3</v>
      </c>
      <c r="C617">
        <v>-3.0882349536098799E-3</v>
      </c>
      <c r="D617">
        <v>-1.22637106824367E-2</v>
      </c>
      <c r="E617">
        <v>8.6482820195723491E-3</v>
      </c>
      <c r="F617">
        <v>-7.7621248666672697E-3</v>
      </c>
      <c r="G617">
        <v>-1.4015670717474301E-3</v>
      </c>
      <c r="H617">
        <v>3.1755549854501899E-3</v>
      </c>
      <c r="I617">
        <v>5.59549463243325E-4</v>
      </c>
      <c r="J617">
        <v>-2.7485765018750901E-3</v>
      </c>
      <c r="K617">
        <v>0</v>
      </c>
      <c r="L617">
        <v>-4.2294475284164702E-3</v>
      </c>
      <c r="M617" cm="1">
        <f t="array" ref="M617">SUMPRODUCT(B617:K617,TRANSPOSE(Weight_1))</f>
        <v>-4.1618223761637615E-3</v>
      </c>
      <c r="N617" cm="1">
        <f t="array" ref="N617">SUMPRODUCT(B617:K617,TRANSPOSE(Weight_2))</f>
        <v>-1.3809293338499905E-3</v>
      </c>
      <c r="O617">
        <f>SUMPRODUCT(B617:K617,Equally_Weight)</f>
        <v>-1.3781179747238235E-3</v>
      </c>
      <c r="P617">
        <v>-2.1627999999999999E-3</v>
      </c>
      <c r="Q617">
        <v>-2.47321275025547E-3</v>
      </c>
      <c r="R617">
        <v>-2.4895433903150401E-3</v>
      </c>
      <c r="V617" s="46">
        <v>42866</v>
      </c>
      <c r="W617">
        <f t="shared" si="157"/>
        <v>0.80132299970568321</v>
      </c>
      <c r="X617">
        <f t="shared" si="158"/>
        <v>0.49794055776941581</v>
      </c>
      <c r="Y617">
        <f t="shared" si="159"/>
        <v>0.56494043704920682</v>
      </c>
      <c r="Z617">
        <f t="shared" si="160"/>
        <v>0.46234914505096647</v>
      </c>
      <c r="AA617">
        <f t="shared" si="161"/>
        <v>0.10277312245467662</v>
      </c>
      <c r="AB617">
        <f t="shared" si="162"/>
        <v>2.0533912565837573</v>
      </c>
      <c r="AC617">
        <f t="shared" si="163"/>
        <v>0.25561424089225349</v>
      </c>
      <c r="AD617">
        <f t="shared" si="164"/>
        <v>0.27002421090773154</v>
      </c>
      <c r="AE617">
        <f t="shared" si="165"/>
        <v>8.7379360035287679E-2</v>
      </c>
      <c r="AF617">
        <f t="shared" si="166"/>
        <v>-1.3048922438729793E-2</v>
      </c>
      <c r="AG617">
        <f t="shared" si="167"/>
        <v>-4.7556142668406798E-3</v>
      </c>
      <c r="AH617">
        <f t="shared" si="168"/>
        <v>0.9195437012320169</v>
      </c>
      <c r="AI617">
        <f t="shared" si="169"/>
        <v>0.24414593287731012</v>
      </c>
      <c r="AJ617">
        <f t="shared" si="170"/>
        <v>0.47549869307993387</v>
      </c>
      <c r="AK617">
        <f t="shared" si="171"/>
        <v>0.16296963917523888</v>
      </c>
      <c r="AL617">
        <f t="shared" si="172"/>
        <v>0.15952887560203677</v>
      </c>
      <c r="AM617">
        <f t="shared" si="173"/>
        <v>0.10618423438441704</v>
      </c>
    </row>
    <row r="618" spans="1:39" x14ac:dyDescent="0.2">
      <c r="A618" s="46">
        <v>42867</v>
      </c>
      <c r="B618">
        <v>-7.8460909571886797E-4</v>
      </c>
      <c r="C618">
        <v>-2.7534724702108402E-3</v>
      </c>
      <c r="D618">
        <v>-1.16871262263984E-3</v>
      </c>
      <c r="E618">
        <v>1.39657543266287E-2</v>
      </c>
      <c r="F618">
        <v>-3.9110844242786699E-3</v>
      </c>
      <c r="G618">
        <v>1.4488909625690299E-2</v>
      </c>
      <c r="H618">
        <v>3.5715295646057102E-3</v>
      </c>
      <c r="I618">
        <v>-9.1484605935698805E-4</v>
      </c>
      <c r="J618">
        <v>3.0625987903065699E-4</v>
      </c>
      <c r="K618">
        <v>-1.99501262193124E-3</v>
      </c>
      <c r="L618">
        <v>-3.18555880010629E-3</v>
      </c>
      <c r="M618" cm="1">
        <f t="array" ref="M618">SUMPRODUCT(B618:K618,TRANSPOSE(Weight_1))</f>
        <v>5.3031536525084844E-3</v>
      </c>
      <c r="N618" cm="1">
        <f t="array" ref="N618">SUMPRODUCT(B618:K618,TRANSPOSE(Weight_2))</f>
        <v>2.9770368157021852E-4</v>
      </c>
      <c r="O618">
        <f>SUMPRODUCT(B618:K618,Equally_Weight)</f>
        <v>2.080471610181892E-3</v>
      </c>
      <c r="P618">
        <v>-1.4783999999999999E-3</v>
      </c>
      <c r="Q618">
        <v>-1.6580174938646199E-3</v>
      </c>
      <c r="R618">
        <v>9.3062113673258995E-4</v>
      </c>
      <c r="V618" s="46">
        <v>42867</v>
      </c>
      <c r="W618">
        <f t="shared" si="157"/>
        <v>0.79990966529578644</v>
      </c>
      <c r="X618">
        <f t="shared" si="158"/>
        <v>0.49381601968158551</v>
      </c>
      <c r="Y618">
        <f t="shared" si="159"/>
        <v>0.563111471406748</v>
      </c>
      <c r="Z618">
        <f t="shared" si="160"/>
        <v>0.48277195395050376</v>
      </c>
      <c r="AA618">
        <f t="shared" si="161"/>
        <v>9.8460083671930931E-2</v>
      </c>
      <c r="AB618">
        <f t="shared" si="162"/>
        <v>2.0976315665522725</v>
      </c>
      <c r="AC618">
        <f t="shared" si="163"/>
        <v>0.26009870427534021</v>
      </c>
      <c r="AD618">
        <f t="shared" si="164"/>
        <v>0.26886233426309469</v>
      </c>
      <c r="AE618">
        <f t="shared" si="165"/>
        <v>8.7712380706552517E-2</v>
      </c>
      <c r="AF618">
        <f t="shared" si="166"/>
        <v>-1.501790229569322E-2</v>
      </c>
      <c r="AG618">
        <f t="shared" si="167"/>
        <v>-7.9260237780692799E-3</v>
      </c>
      <c r="AH618">
        <f t="shared" si="168"/>
        <v>0.92972333642235516</v>
      </c>
      <c r="AI618">
        <f t="shared" si="169"/>
        <v>0.24451631970193821</v>
      </c>
      <c r="AJ618">
        <f t="shared" si="170"/>
        <v>0.47856842622174711</v>
      </c>
      <c r="AK618">
        <f t="shared" si="171"/>
        <v>0.16125030486068215</v>
      </c>
      <c r="AL618">
        <f t="shared" si="172"/>
        <v>0.15760635644164744</v>
      </c>
      <c r="AM618">
        <f t="shared" si="173"/>
        <v>0.10721367281405558</v>
      </c>
    </row>
    <row r="619" spans="1:39" x14ac:dyDescent="0.2">
      <c r="A619" s="46">
        <v>42870</v>
      </c>
      <c r="B619">
        <v>4.2715790272793699E-3</v>
      </c>
      <c r="C619">
        <v>4.8318812749388301E-3</v>
      </c>
      <c r="D619">
        <v>7.3124092602405699E-4</v>
      </c>
      <c r="E619">
        <v>-2.5626831374323499E-3</v>
      </c>
      <c r="F619">
        <v>-1.0035059315181E-2</v>
      </c>
      <c r="G619">
        <v>-3.51589428267518E-3</v>
      </c>
      <c r="H619">
        <v>2.70948384159523E-2</v>
      </c>
      <c r="I619">
        <v>5.3922827492476301E-3</v>
      </c>
      <c r="J619">
        <v>2.9389891379700802E-3</v>
      </c>
      <c r="K619">
        <v>1.27217521199196E-3</v>
      </c>
      <c r="L619">
        <v>3.9946737683089701E-3</v>
      </c>
      <c r="M619" cm="1">
        <f t="array" ref="M619">SUMPRODUCT(B619:K619,TRANSPOSE(Weight_1))</f>
        <v>-2.8310010940351699E-3</v>
      </c>
      <c r="N619" cm="1">
        <f t="array" ref="N619">SUMPRODUCT(B619:K619,TRANSPOSE(Weight_2))</f>
        <v>5.5248866822361865E-3</v>
      </c>
      <c r="O619">
        <f>SUMPRODUCT(B619:K619,Equally_Weight)</f>
        <v>3.0419350008115699E-3</v>
      </c>
      <c r="P619">
        <v>4.7765100000000003E-3</v>
      </c>
      <c r="Q619">
        <v>4.9745728695447201E-3</v>
      </c>
      <c r="R619">
        <v>4.5801042805750898E-3</v>
      </c>
      <c r="V619" s="46">
        <v>42870</v>
      </c>
      <c r="W619">
        <f t="shared" si="157"/>
        <v>0.80759812167306144</v>
      </c>
      <c r="X619">
        <f t="shared" si="158"/>
        <v>0.50103396133528855</v>
      </c>
      <c r="Y619">
        <f t="shared" si="159"/>
        <v>0.56425448248657828</v>
      </c>
      <c r="Z619">
        <f t="shared" si="160"/>
        <v>0.47897207926745722</v>
      </c>
      <c r="AA619">
        <f t="shared" si="161"/>
        <v>8.7436971576924316E-2</v>
      </c>
      <c r="AB619">
        <f t="shared" si="162"/>
        <v>2.0867406214375972</v>
      </c>
      <c r="AC619">
        <f t="shared" si="163"/>
        <v>0.29424087505583163</v>
      </c>
      <c r="AD619">
        <f t="shared" si="164"/>
        <v>0.27570439873931174</v>
      </c>
      <c r="AE619">
        <f t="shared" si="165"/>
        <v>9.0909155578684731E-2</v>
      </c>
      <c r="AF619">
        <f t="shared" si="166"/>
        <v>-1.3764832486737988E-2</v>
      </c>
      <c r="AG619">
        <f t="shared" si="167"/>
        <v>-3.9630118890335853E-3</v>
      </c>
      <c r="AH619">
        <f t="shared" si="168"/>
        <v>0.92426028754575817</v>
      </c>
      <c r="AI619">
        <f t="shared" si="169"/>
        <v>0.25139213134248495</v>
      </c>
      <c r="AJ619">
        <f t="shared" si="170"/>
        <v>0.4830661352685659</v>
      </c>
      <c r="AK619">
        <f t="shared" si="171"/>
        <v>0.16679702855435208</v>
      </c>
      <c r="AL619">
        <f t="shared" si="172"/>
        <v>0.16336495361601466</v>
      </c>
      <c r="AM619">
        <f t="shared" si="173"/>
        <v>0.1122848268964225</v>
      </c>
    </row>
    <row r="620" spans="1:39" x14ac:dyDescent="0.2">
      <c r="A620" s="46">
        <v>42871</v>
      </c>
      <c r="B620">
        <v>5.6191643346274996E-3</v>
      </c>
      <c r="C620">
        <v>3.0915141697698198E-3</v>
      </c>
      <c r="D620">
        <v>2.0135683067653301E-2</v>
      </c>
      <c r="E620">
        <v>-1.47691830335183E-3</v>
      </c>
      <c r="F620">
        <v>-1.54234035613487E-3</v>
      </c>
      <c r="G620">
        <v>8.4554180911835496E-3</v>
      </c>
      <c r="H620">
        <v>6.1421230070648402E-3</v>
      </c>
      <c r="I620">
        <v>1.41679582240517E-3</v>
      </c>
      <c r="J620">
        <v>-1.1599660431399401E-3</v>
      </c>
      <c r="K620">
        <v>-1.2885835096761101E-2</v>
      </c>
      <c r="L620">
        <v>-7.9575596816983097E-4</v>
      </c>
      <c r="M620" cm="1">
        <f t="array" ref="M620">SUMPRODUCT(B620:K620,TRANSPOSE(Weight_1))</f>
        <v>7.0287774258755093E-3</v>
      </c>
      <c r="N620" cm="1">
        <f t="array" ref="N620">SUMPRODUCT(B620:K620,TRANSPOSE(Weight_2))</f>
        <v>7.7498458793925722E-4</v>
      </c>
      <c r="O620">
        <f>SUMPRODUCT(B620:K620,Equally_Weight)</f>
        <v>2.7795638693316432E-3</v>
      </c>
      <c r="P620">
        <v>-6.8690000000000005E-4</v>
      </c>
      <c r="Q620">
        <v>-7.8111726267315797E-4</v>
      </c>
      <c r="R620">
        <v>2.4137060642392899E-3</v>
      </c>
      <c r="V620" s="46">
        <v>42871</v>
      </c>
      <c r="W620">
        <f t="shared" si="157"/>
        <v>0.81775531256970635</v>
      </c>
      <c r="X620">
        <f t="shared" si="158"/>
        <v>0.50567442909606242</v>
      </c>
      <c r="Y620">
        <f t="shared" si="159"/>
        <v>0.59575181498308405</v>
      </c>
      <c r="Z620">
        <f t="shared" si="160"/>
        <v>0.47678775833344078</v>
      </c>
      <c r="AA620">
        <f t="shared" si="161"/>
        <v>8.5759773650908144E-2</v>
      </c>
      <c r="AB620">
        <f t="shared" si="162"/>
        <v>2.1128403039308918</v>
      </c>
      <c r="AC620">
        <f t="shared" si="163"/>
        <v>0.30219026171119578</v>
      </c>
      <c r="AD620">
        <f t="shared" si="164"/>
        <v>0.2775118114020696</v>
      </c>
      <c r="AE620">
        <f t="shared" si="165"/>
        <v>8.9643738002062934E-2</v>
      </c>
      <c r="AF620">
        <f t="shared" si="166"/>
        <v>-2.6473296221940501E-2</v>
      </c>
      <c r="AG620">
        <f t="shared" si="167"/>
        <v>-4.7556142668407908E-3</v>
      </c>
      <c r="AH620">
        <f t="shared" si="168"/>
        <v>0.93778548481636848</v>
      </c>
      <c r="AI620">
        <f t="shared" si="169"/>
        <v>0.25236194095774378</v>
      </c>
      <c r="AJ620">
        <f t="shared" si="170"/>
        <v>0.48718841231398757</v>
      </c>
      <c r="AK620">
        <f t="shared" si="171"/>
        <v>0.165995555675438</v>
      </c>
      <c r="AL620">
        <f t="shared" si="172"/>
        <v>0.16245622916795632</v>
      </c>
      <c r="AM620">
        <f t="shared" si="173"/>
        <v>0.11496955552826371</v>
      </c>
    </row>
    <row r="621" spans="1:39" x14ac:dyDescent="0.2">
      <c r="A621" s="46">
        <v>42872</v>
      </c>
      <c r="B621">
        <v>-2.3263290637850501E-2</v>
      </c>
      <c r="C621">
        <v>-3.8123873295332601E-2</v>
      </c>
      <c r="D621">
        <v>-2.7806222885902801E-2</v>
      </c>
      <c r="E621">
        <v>-3.3575757264368698E-2</v>
      </c>
      <c r="F621">
        <v>-1.8318303991894699E-2</v>
      </c>
      <c r="G621">
        <v>-2.2058440275583398E-2</v>
      </c>
      <c r="H621">
        <v>-8.6090665521598702E-3</v>
      </c>
      <c r="I621">
        <v>-9.6321611516035893E-3</v>
      </c>
      <c r="J621">
        <v>-1.43634624701965E-2</v>
      </c>
      <c r="K621">
        <v>3.6776676413863198E-4</v>
      </c>
      <c r="L621">
        <v>-1.8582426333952701E-2</v>
      </c>
      <c r="M621" cm="1">
        <f t="array" ref="M621">SUMPRODUCT(B621:K621,TRANSPOSE(Weight_1))</f>
        <v>-2.555134365029086E-2</v>
      </c>
      <c r="N621" cm="1">
        <f t="array" ref="N621">SUMPRODUCT(B621:K621,TRANSPOSE(Weight_2))</f>
        <v>-1.5091202499603424E-2</v>
      </c>
      <c r="O621">
        <f>SUMPRODUCT(B621:K621,Equally_Weight)</f>
        <v>-1.9538281176075402E-2</v>
      </c>
      <c r="P621">
        <v>-1.8178199999999999E-2</v>
      </c>
      <c r="Q621">
        <v>-1.8161615334823401E-2</v>
      </c>
      <c r="R621">
        <v>-1.23857037188587E-2</v>
      </c>
      <c r="V621" s="46">
        <v>42872</v>
      </c>
      <c r="W621">
        <f t="shared" si="157"/>
        <v>0.77546834242490048</v>
      </c>
      <c r="X621">
        <f t="shared" si="158"/>
        <v>0.44827228793718188</v>
      </c>
      <c r="Y621">
        <f t="shared" si="159"/>
        <v>0.5513799843450804</v>
      </c>
      <c r="Z621">
        <f t="shared" si="160"/>
        <v>0.42720349102864597</v>
      </c>
      <c r="AA621">
        <f t="shared" si="161"/>
        <v>6.5870496055000061E-2</v>
      </c>
      <c r="AB621">
        <f t="shared" si="162"/>
        <v>2.0441759019992034</v>
      </c>
      <c r="AC621">
        <f t="shared" si="163"/>
        <v>0.29097961908454972</v>
      </c>
      <c r="AD621">
        <f t="shared" si="164"/>
        <v>0.2652066117615679</v>
      </c>
      <c r="AE621">
        <f t="shared" si="165"/>
        <v>7.3992681065385701E-2</v>
      </c>
      <c r="AF621">
        <f t="shared" si="166"/>
        <v>-2.6115265456289505E-2</v>
      </c>
      <c r="AG621">
        <f t="shared" si="167"/>
        <v>-2.3249669749007218E-2</v>
      </c>
      <c r="AH621">
        <f t="shared" si="168"/>
        <v>0.88827246197328003</v>
      </c>
      <c r="AI621">
        <f t="shared" si="169"/>
        <v>0.23346229330395407</v>
      </c>
      <c r="AJ621">
        <f t="shared" si="170"/>
        <v>0.45813130695239579</v>
      </c>
      <c r="AK621">
        <f t="shared" si="171"/>
        <v>0.14479985526525874</v>
      </c>
      <c r="AL621">
        <f t="shared" si="172"/>
        <v>0.1413441462902385</v>
      </c>
      <c r="AM621">
        <f t="shared" si="173"/>
        <v>0.10115987295794304</v>
      </c>
    </row>
    <row r="622" spans="1:39" x14ac:dyDescent="0.2">
      <c r="A622" s="46">
        <v>42873</v>
      </c>
      <c r="B622">
        <v>8.8413102104083399E-3</v>
      </c>
      <c r="C622">
        <v>-3.6781902347137099E-3</v>
      </c>
      <c r="D622">
        <v>3.4084278351007502E-3</v>
      </c>
      <c r="E622">
        <v>1.52411048365574E-2</v>
      </c>
      <c r="F622">
        <v>1.2589983744484E-2</v>
      </c>
      <c r="G622">
        <v>1.4532770573297301E-2</v>
      </c>
      <c r="H622">
        <v>2.3683586117411101E-3</v>
      </c>
      <c r="I622">
        <v>2.0530851996378701E-3</v>
      </c>
      <c r="J622">
        <v>2.2324235558392998E-3</v>
      </c>
      <c r="K622">
        <v>-1.1578644300481901E-2</v>
      </c>
      <c r="L622">
        <v>3.24587503381135E-3</v>
      </c>
      <c r="M622" cm="1">
        <f t="array" ref="M622">SUMPRODUCT(B622:K622,TRANSPOSE(Weight_1))</f>
        <v>9.5786733280744142E-3</v>
      </c>
      <c r="N622" cm="1">
        <f t="array" ref="N622">SUMPRODUCT(B622:K622,TRANSPOSE(Weight_2))</f>
        <v>5.1475188528065825E-3</v>
      </c>
      <c r="O622">
        <f>SUMPRODUCT(B622:K622,Equally_Weight)</f>
        <v>4.6010630031870451E-3</v>
      </c>
      <c r="P622">
        <v>3.6868199999999999E-3</v>
      </c>
      <c r="Q622">
        <v>3.60607061763684E-3</v>
      </c>
      <c r="R622">
        <v>-8.8174990173262003E-4</v>
      </c>
      <c r="V622" s="46">
        <v>42873</v>
      </c>
      <c r="W622">
        <f t="shared" si="157"/>
        <v>0.79116580880903853</v>
      </c>
      <c r="X622">
        <f t="shared" si="158"/>
        <v>0.44294526695048475</v>
      </c>
      <c r="Y622">
        <f t="shared" si="159"/>
        <v>0.55666775106654032</v>
      </c>
      <c r="Z622">
        <f t="shared" si="160"/>
        <v>0.44895564905851448</v>
      </c>
      <c r="AA622">
        <f t="shared" si="161"/>
        <v>7.9289788274057749E-2</v>
      </c>
      <c r="AB622">
        <f t="shared" si="162"/>
        <v>2.0884162119677185</v>
      </c>
      <c r="AC622">
        <f t="shared" si="163"/>
        <v>0.29403712178299091</v>
      </c>
      <c r="AD622">
        <f t="shared" si="164"/>
        <v>0.26780418873065948</v>
      </c>
      <c r="AE622">
        <f t="shared" si="165"/>
        <v>7.6390287625395015E-2</v>
      </c>
      <c r="AF622">
        <f t="shared" si="166"/>
        <v>-3.7391530387240413E-2</v>
      </c>
      <c r="AG622">
        <f t="shared" si="167"/>
        <v>-2.0079260237778507E-2</v>
      </c>
      <c r="AH622">
        <f t="shared" si="168"/>
        <v>0.906359607040921</v>
      </c>
      <c r="AI622">
        <f t="shared" si="169"/>
        <v>0.23981156371296208</v>
      </c>
      <c r="AJ622">
        <f t="shared" si="170"/>
        <v>0.46484026096260322</v>
      </c>
      <c r="AK622">
        <f t="shared" si="171"/>
        <v>0.14902052626764783</v>
      </c>
      <c r="AL622">
        <f t="shared" si="172"/>
        <v>0.14545991388078749</v>
      </c>
      <c r="AM622">
        <f t="shared" si="173"/>
        <v>0.10018892534817048</v>
      </c>
    </row>
    <row r="623" spans="1:39" x14ac:dyDescent="0.2">
      <c r="A623" s="46">
        <v>42874</v>
      </c>
      <c r="B623">
        <v>4.3661487786033001E-3</v>
      </c>
      <c r="C623">
        <v>9.7663557223177603E-3</v>
      </c>
      <c r="D623">
        <v>-2.9527497095649299E-4</v>
      </c>
      <c r="E623">
        <v>3.4090302120719498E-3</v>
      </c>
      <c r="F623">
        <v>8.4365718368297708E-3</v>
      </c>
      <c r="G623">
        <v>1.4085036201199001E-3</v>
      </c>
      <c r="H623">
        <v>2.3624969945590301E-4</v>
      </c>
      <c r="I623">
        <v>2.8680301801811102E-3</v>
      </c>
      <c r="J623">
        <v>1.0023576444250599E-2</v>
      </c>
      <c r="K623">
        <v>4.4625490514515996E-3</v>
      </c>
      <c r="L623">
        <v>6.2011323806954099E-3</v>
      </c>
      <c r="M623" cm="1">
        <f t="array" ref="M623">SUMPRODUCT(B623:K623,TRANSPOSE(Weight_1))</f>
        <v>3.8563430725263538E-3</v>
      </c>
      <c r="N623" cm="1">
        <f t="array" ref="N623">SUMPRODUCT(B623:K623,TRANSPOSE(Weight_2))</f>
        <v>6.1105463463634897E-3</v>
      </c>
      <c r="O623">
        <f>SUMPRODUCT(B623:K623,Equally_Weight)</f>
        <v>4.4681740574325397E-3</v>
      </c>
      <c r="P623">
        <v>6.7675000000000001E-3</v>
      </c>
      <c r="Q623">
        <v>7.0108738621008602E-3</v>
      </c>
      <c r="R623">
        <v>7.3419955767266504E-3</v>
      </c>
      <c r="V623" s="46">
        <v>42874</v>
      </c>
      <c r="W623">
        <f t="shared" si="157"/>
        <v>0.79898630521744618</v>
      </c>
      <c r="X623">
        <f t="shared" si="158"/>
        <v>0.45703758371535796</v>
      </c>
      <c r="Y623">
        <f t="shared" si="159"/>
        <v>0.55620810604155513</v>
      </c>
      <c r="Z623">
        <f t="shared" si="160"/>
        <v>0.45389518264210738</v>
      </c>
      <c r="AA623">
        <f t="shared" si="161"/>
        <v>8.8395294105588551E-2</v>
      </c>
      <c r="AB623">
        <f t="shared" si="162"/>
        <v>2.0927662573827122</v>
      </c>
      <c r="AC623">
        <f t="shared" si="163"/>
        <v>0.29434283766409686</v>
      </c>
      <c r="AD623">
        <f t="shared" si="164"/>
        <v>0.27144028940649911</v>
      </c>
      <c r="AE623">
        <f t="shared" si="165"/>
        <v>8.717956795725712E-2</v>
      </c>
      <c r="AF623">
        <f t="shared" si="166"/>
        <v>-3.3095842874250714E-2</v>
      </c>
      <c r="AG623">
        <f t="shared" si="167"/>
        <v>-1.4002642007924004E-2</v>
      </c>
      <c r="AH623">
        <f t="shared" si="168"/>
        <v>0.91371118370527715</v>
      </c>
      <c r="AI623">
        <f t="shared" si="169"/>
        <v>0.24738748973378755</v>
      </c>
      <c r="AJ623">
        <f t="shared" si="170"/>
        <v>0.47138542221491919</v>
      </c>
      <c r="AK623">
        <f t="shared" si="171"/>
        <v>0.15679652267916411</v>
      </c>
      <c r="AL623">
        <f t="shared" si="172"/>
        <v>0.15349058885109867</v>
      </c>
      <c r="AM623">
        <f t="shared" si="173"/>
        <v>0.10826650757164047</v>
      </c>
    </row>
    <row r="624" spans="1:39" x14ac:dyDescent="0.2">
      <c r="A624" s="46">
        <v>42877</v>
      </c>
      <c r="B624">
        <v>9.8674725493648197E-3</v>
      </c>
      <c r="C624">
        <v>-9.4358995584109496E-4</v>
      </c>
      <c r="D624">
        <v>1.12275649193842E-2</v>
      </c>
      <c r="E624">
        <v>6.0761612905919603E-3</v>
      </c>
      <c r="F624">
        <v>1.32108031261601E-3</v>
      </c>
      <c r="G624">
        <v>1.1283084422065E-2</v>
      </c>
      <c r="H624">
        <v>2.0472351929972099E-3</v>
      </c>
      <c r="I624">
        <v>1.3840839749920101E-2</v>
      </c>
      <c r="J624">
        <v>1.1578040468318699E-2</v>
      </c>
      <c r="K624">
        <v>1.4809077271109501E-3</v>
      </c>
      <c r="L624">
        <v>4.8231511254019904E-3</v>
      </c>
      <c r="M624" cm="1">
        <f t="array" ref="M624">SUMPRODUCT(B624:K624,TRANSPOSE(Weight_1))</f>
        <v>7.0938370628141206E-3</v>
      </c>
      <c r="N624" cm="1">
        <f t="array" ref="N624">SUMPRODUCT(B624:K624,TRANSPOSE(Weight_2))</f>
        <v>6.2605141261806241E-3</v>
      </c>
      <c r="O624">
        <f>SUMPRODUCT(B624:K624,Equally_Weight)</f>
        <v>6.777879667652786E-3</v>
      </c>
      <c r="P624">
        <v>5.1601299999999998E-3</v>
      </c>
      <c r="Q624">
        <v>5.2802007545309504E-3</v>
      </c>
      <c r="R624">
        <v>5.3568506995571499E-3</v>
      </c>
      <c r="V624" s="46">
        <v>42877</v>
      </c>
      <c r="W624">
        <f t="shared" si="157"/>
        <v>0.81673775320086262</v>
      </c>
      <c r="X624">
        <f t="shared" si="158"/>
        <v>0.45566273768608112</v>
      </c>
      <c r="Y624">
        <f t="shared" si="159"/>
        <v>0.57368053358020865</v>
      </c>
      <c r="Z624">
        <f t="shared" si="160"/>
        <v>0.46272928427145543</v>
      </c>
      <c r="AA624">
        <f t="shared" si="161"/>
        <v>8.9833151700975389E-2</v>
      </c>
      <c r="AB624">
        <f t="shared" si="162"/>
        <v>2.1276622001624754</v>
      </c>
      <c r="AC624">
        <f t="shared" si="163"/>
        <v>0.29699266187316664</v>
      </c>
      <c r="AD624">
        <f t="shared" si="164"/>
        <v>0.28903809070376663</v>
      </c>
      <c r="AE624">
        <f t="shared" si="165"/>
        <v>9.9766976991395584E-2</v>
      </c>
      <c r="AF624">
        <f t="shared" si="166"/>
        <v>-3.1663947036587481E-2</v>
      </c>
      <c r="AG624">
        <f t="shared" si="167"/>
        <v>-9.2470277410811041E-3</v>
      </c>
      <c r="AH624">
        <f t="shared" si="168"/>
        <v>0.9272867390277677</v>
      </c>
      <c r="AI624">
        <f t="shared" si="169"/>
        <v>0.25519677673408703</v>
      </c>
      <c r="AJ624">
        <f t="shared" si="170"/>
        <v>0.48135829555143039</v>
      </c>
      <c r="AK624">
        <f t="shared" si="171"/>
        <v>0.16276574311973646</v>
      </c>
      <c r="AL624">
        <f t="shared" si="172"/>
        <v>0.15958125072869467</v>
      </c>
      <c r="AM624">
        <f t="shared" si="173"/>
        <v>0.11420332578802128</v>
      </c>
    </row>
    <row r="625" spans="1:39" x14ac:dyDescent="0.2">
      <c r="A625" s="46">
        <v>42878</v>
      </c>
      <c r="B625">
        <v>6.7214833150292998E-3</v>
      </c>
      <c r="C625">
        <v>1.2514873287754399E-2</v>
      </c>
      <c r="D625">
        <v>3.3602446634086701E-3</v>
      </c>
      <c r="E625">
        <v>-1.23405762504447E-3</v>
      </c>
      <c r="F625">
        <v>0</v>
      </c>
      <c r="G625">
        <v>8.9628311630618397E-4</v>
      </c>
      <c r="H625">
        <v>2.0429862983171098E-3</v>
      </c>
      <c r="I625">
        <v>-3.9294315181814801E-3</v>
      </c>
      <c r="J625">
        <v>2.1194866733937798E-3</v>
      </c>
      <c r="K625">
        <v>2.0333641930791999E-3</v>
      </c>
      <c r="L625">
        <v>1.0666666666665401E-3</v>
      </c>
      <c r="M625" cm="1">
        <f t="array" ref="M625">SUMPRODUCT(B625:K625,TRANSPOSE(Weight_1))</f>
        <v>2.5966003654788817E-3</v>
      </c>
      <c r="N625" cm="1">
        <f t="array" ref="N625">SUMPRODUCT(B625:K625,TRANSPOSE(Weight_2))</f>
        <v>2.2325080616195461E-3</v>
      </c>
      <c r="O625">
        <f>SUMPRODUCT(B625:K625,Equally_Weight)</f>
        <v>2.4525232404062694E-3</v>
      </c>
      <c r="P625">
        <v>1.8378699999999999E-3</v>
      </c>
      <c r="Q625">
        <v>1.68802345975449E-3</v>
      </c>
      <c r="R625">
        <v>9.2917287865112996E-4</v>
      </c>
      <c r="V625" s="46">
        <v>42878</v>
      </c>
      <c r="W625">
        <f t="shared" si="157"/>
        <v>0.82894892569678613</v>
      </c>
      <c r="X625">
        <f t="shared" si="158"/>
        <v>0.47388017239792823</v>
      </c>
      <c r="Y625">
        <f t="shared" si="159"/>
        <v>0.57896848519508159</v>
      </c>
      <c r="Z625">
        <f t="shared" si="160"/>
        <v>0.46092419204482438</v>
      </c>
      <c r="AA625">
        <f t="shared" si="161"/>
        <v>8.9833151700975389E-2</v>
      </c>
      <c r="AB625">
        <f t="shared" si="162"/>
        <v>2.1304654709859903</v>
      </c>
      <c r="AC625">
        <f t="shared" si="163"/>
        <v>0.29964240011039145</v>
      </c>
      <c r="AD625">
        <f t="shared" si="164"/>
        <v>0.28397290380201867</v>
      </c>
      <c r="AE625">
        <f t="shared" si="165"/>
        <v>0.10209791844296734</v>
      </c>
      <c r="AF625">
        <f t="shared" si="166"/>
        <v>-2.9694967179624054E-2</v>
      </c>
      <c r="AG625">
        <f t="shared" si="167"/>
        <v>-8.1902245706717558E-3</v>
      </c>
      <c r="AH625">
        <f t="shared" si="168"/>
        <v>0.93229113247870998</v>
      </c>
      <c r="AI625">
        <f t="shared" si="169"/>
        <v>0.25799901365706468</v>
      </c>
      <c r="AJ625">
        <f t="shared" si="170"/>
        <v>0.48499136119863895</v>
      </c>
      <c r="AK625">
        <f t="shared" si="171"/>
        <v>0.16490275539604382</v>
      </c>
      <c r="AL625">
        <f t="shared" si="172"/>
        <v>0.16153865108341625</v>
      </c>
      <c r="AM625">
        <f t="shared" si="173"/>
        <v>0.11523861329964635</v>
      </c>
    </row>
    <row r="626" spans="1:39" x14ac:dyDescent="0.2">
      <c r="A626" s="46">
        <v>42879</v>
      </c>
      <c r="B626">
        <v>7.2742235303595503E-3</v>
      </c>
      <c r="C626">
        <v>-5.8275860712331197E-4</v>
      </c>
      <c r="D626">
        <v>1.31043919209683E-3</v>
      </c>
      <c r="E626">
        <v>-2.9905353037419299E-3</v>
      </c>
      <c r="F626">
        <v>-9.6742913449293592E-3</v>
      </c>
      <c r="G626">
        <v>9.0680751773919398E-3</v>
      </c>
      <c r="H626" s="1">
        <v>-7.8322055795165797E-5</v>
      </c>
      <c r="I626">
        <v>-1.2136405783165201E-3</v>
      </c>
      <c r="J626">
        <v>-3.3236830188428899E-3</v>
      </c>
      <c r="K626">
        <v>-7.1942872843992998E-3</v>
      </c>
      <c r="L626">
        <v>7.9914757591903398E-4</v>
      </c>
      <c r="M626" cm="1">
        <f t="array" ref="M626">SUMPRODUCT(B626:K626,TRANSPOSE(Weight_1))</f>
        <v>1.3827946981427096E-3</v>
      </c>
      <c r="N626" cm="1">
        <f t="array" ref="N626">SUMPRODUCT(B626:K626,TRANSPOSE(Weight_2))</f>
        <v>-2.544366628393145E-3</v>
      </c>
      <c r="O626">
        <f>SUMPRODUCT(B626:K626,Equally_Weight)</f>
        <v>-7.4047802933001566E-4</v>
      </c>
      <c r="P626">
        <v>2.48913E-3</v>
      </c>
      <c r="Q626">
        <v>2.5955427524819701E-3</v>
      </c>
      <c r="R626">
        <v>5.8740539888502098E-4</v>
      </c>
      <c r="V626" s="46">
        <v>42879</v>
      </c>
      <c r="W626">
        <f t="shared" si="157"/>
        <v>0.8422531090079155</v>
      </c>
      <c r="X626">
        <f t="shared" si="158"/>
        <v>0.47302125604159495</v>
      </c>
      <c r="Y626">
        <f t="shared" si="159"/>
        <v>0.58103762738116704</v>
      </c>
      <c r="Z626">
        <f t="shared" si="160"/>
        <v>0.45655524667242364</v>
      </c>
      <c r="AA626">
        <f t="shared" si="161"/>
        <v>7.9289788274057527E-2</v>
      </c>
      <c r="AB626">
        <f t="shared" si="162"/>
        <v>2.1588527672171209</v>
      </c>
      <c r="AC626">
        <f t="shared" si="163"/>
        <v>0.29954060944581617</v>
      </c>
      <c r="AD626">
        <f t="shared" si="164"/>
        <v>0.28241462218450564</v>
      </c>
      <c r="AE626">
        <f t="shared" si="165"/>
        <v>9.8434894306336451E-2</v>
      </c>
      <c r="AF626">
        <f t="shared" si="166"/>
        <v>-3.6675620339232329E-2</v>
      </c>
      <c r="AG626">
        <f t="shared" si="167"/>
        <v>-7.3976221928646613E-3</v>
      </c>
      <c r="AH626">
        <f t="shared" si="168"/>
        <v>0.93496309441196956</v>
      </c>
      <c r="AI626">
        <f t="shared" si="169"/>
        <v>0.25479820294816413</v>
      </c>
      <c r="AJ626">
        <f t="shared" si="170"/>
        <v>0.48389175772192661</v>
      </c>
      <c r="AK626">
        <f t="shared" si="171"/>
        <v>0.16780234979158282</v>
      </c>
      <c r="AL626">
        <f t="shared" si="172"/>
        <v>0.16455347431096357</v>
      </c>
      <c r="AM626">
        <f t="shared" si="173"/>
        <v>0.11589371048214359</v>
      </c>
    </row>
    <row r="627" spans="1:39" x14ac:dyDescent="0.2">
      <c r="A627" s="46">
        <v>42880</v>
      </c>
      <c r="B627">
        <v>1.45763650264634E-2</v>
      </c>
      <c r="C627">
        <v>-4.2005720761305598E-3</v>
      </c>
      <c r="D627">
        <v>1.23600819358873E-2</v>
      </c>
      <c r="E627">
        <v>3.4560470352456001E-3</v>
      </c>
      <c r="F627">
        <v>5.9946693160108904E-3</v>
      </c>
      <c r="G627">
        <v>1.32912017354691E-2</v>
      </c>
      <c r="H627">
        <v>6.7892811575846999E-3</v>
      </c>
      <c r="I627">
        <v>1.03802272478772E-2</v>
      </c>
      <c r="J627">
        <v>2.2434389887102599E-3</v>
      </c>
      <c r="K627">
        <v>1.05907463079928E-2</v>
      </c>
      <c r="L627">
        <v>5.05722651051354E-3</v>
      </c>
      <c r="M627" cm="1">
        <f t="array" ref="M627">SUMPRODUCT(B627:K627,TRANSPOSE(Weight_1))</f>
        <v>8.3741387817136102E-3</v>
      </c>
      <c r="N627" cm="1">
        <f t="array" ref="N627">SUMPRODUCT(B627:K627,TRANSPOSE(Weight_2))</f>
        <v>6.4270516909495697E-3</v>
      </c>
      <c r="O627">
        <f>SUMPRODUCT(B627:K627,Equally_Weight)</f>
        <v>7.5481486675110692E-3</v>
      </c>
      <c r="P627">
        <v>4.4419500000000001E-3</v>
      </c>
      <c r="Q627">
        <v>4.1795075071113796E-3</v>
      </c>
      <c r="R627">
        <v>3.5538130107295399E-3</v>
      </c>
      <c r="V627" s="46">
        <v>42880</v>
      </c>
      <c r="W627">
        <f t="shared" si="157"/>
        <v>0.86910646279595194</v>
      </c>
      <c r="X627">
        <f t="shared" si="158"/>
        <v>0.46683372408591994</v>
      </c>
      <c r="Y627">
        <f t="shared" si="159"/>
        <v>0.60057938199931926</v>
      </c>
      <c r="Z627">
        <f t="shared" si="160"/>
        <v>0.46158917011435729</v>
      </c>
      <c r="AA627">
        <f t="shared" si="161"/>
        <v>8.5759773650907922E-2</v>
      </c>
      <c r="AB627">
        <f t="shared" si="162"/>
        <v>2.2008377165988486</v>
      </c>
      <c r="AC627">
        <f t="shared" si="163"/>
        <v>0.30836355601904275</v>
      </c>
      <c r="AD627">
        <f t="shared" si="164"/>
        <v>0.29572637738878149</v>
      </c>
      <c r="AE627">
        <f t="shared" si="165"/>
        <v>0.1008991659747831</v>
      </c>
      <c r="AF627">
        <f t="shared" si="166"/>
        <v>-2.6473296221940612E-2</v>
      </c>
      <c r="AG627">
        <f t="shared" si="167"/>
        <v>-2.3778071334196182E-3</v>
      </c>
      <c r="AH627">
        <f t="shared" si="168"/>
        <v>0.95116674390206923</v>
      </c>
      <c r="AI627">
        <f t="shared" si="169"/>
        <v>0.2628628558602224</v>
      </c>
      <c r="AJ627">
        <f t="shared" si="170"/>
        <v>0.49509239331570609</v>
      </c>
      <c r="AK627">
        <f t="shared" si="171"/>
        <v>0.17298966943923944</v>
      </c>
      <c r="AL627">
        <f t="shared" si="172"/>
        <v>0.16942073429927884</v>
      </c>
      <c r="AM627">
        <f t="shared" si="173"/>
        <v>0.11985938806904639</v>
      </c>
    </row>
    <row r="628" spans="1:39" x14ac:dyDescent="0.2">
      <c r="A628" s="46">
        <v>42881</v>
      </c>
      <c r="B628">
        <v>1.4216060739538001E-3</v>
      </c>
      <c r="C628">
        <v>1.17111618342269E-4</v>
      </c>
      <c r="D628">
        <v>4.8832312475048899E-3</v>
      </c>
      <c r="E628">
        <v>-1.6895741552570499E-3</v>
      </c>
      <c r="F628">
        <v>2.2053417074685501E-4</v>
      </c>
      <c r="G628">
        <v>2.41601844436734E-3</v>
      </c>
      <c r="H628">
        <v>-4.7832534481688704E-3</v>
      </c>
      <c r="I628">
        <v>5.6630715329351001E-3</v>
      </c>
      <c r="J628">
        <v>2.3593429065231698E-3</v>
      </c>
      <c r="K628">
        <v>-7.7218572260490097E-3</v>
      </c>
      <c r="L628">
        <v>-5.29661016949067E-4</v>
      </c>
      <c r="M628" cm="1">
        <f t="array" ref="M628">SUMPRODUCT(B628:K628,TRANSPOSE(Weight_1))</f>
        <v>1.7683205421190136E-3</v>
      </c>
      <c r="N628" cm="1">
        <f t="array" ref="N628">SUMPRODUCT(B628:K628,TRANSPOSE(Weight_2))</f>
        <v>-5.2488866910876866E-4</v>
      </c>
      <c r="O628">
        <f>SUMPRODUCT(B628:K628,Equally_Weight)</f>
        <v>2.8862311648984935E-4</v>
      </c>
      <c r="P628">
        <v>3.1054999999999999E-4</v>
      </c>
      <c r="Q628">
        <v>2.3907811624312899E-4</v>
      </c>
      <c r="R628">
        <v>-1.2430859870781099E-3</v>
      </c>
      <c r="V628" s="46">
        <v>42881</v>
      </c>
      <c r="W628">
        <f t="shared" si="157"/>
        <v>0.87176359589632901</v>
      </c>
      <c r="X628">
        <f t="shared" si="158"/>
        <v>0.4670055073571866</v>
      </c>
      <c r="Y628">
        <f t="shared" si="159"/>
        <v>0.6083953812516103</v>
      </c>
      <c r="Z628">
        <f t="shared" si="160"/>
        <v>0.45911970682692838</v>
      </c>
      <c r="AA628">
        <f t="shared" si="161"/>
        <v>8.599922078222022E-2</v>
      </c>
      <c r="AB628">
        <f t="shared" si="162"/>
        <v>2.2085709995595781</v>
      </c>
      <c r="AC628">
        <f t="shared" si="163"/>
        <v>0.30210532152825609</v>
      </c>
      <c r="AD628">
        <f t="shared" si="164"/>
        <v>0.30306416855104512</v>
      </c>
      <c r="AE628">
        <f t="shared" si="165"/>
        <v>0.10349656461282297</v>
      </c>
      <c r="AF628">
        <f t="shared" si="166"/>
        <v>-3.399073043426093E-2</v>
      </c>
      <c r="AG628">
        <f t="shared" si="167"/>
        <v>-2.9062087186242369E-3</v>
      </c>
      <c r="AH628">
        <f t="shared" si="168"/>
        <v>0.95461703213641091</v>
      </c>
      <c r="AI628">
        <f t="shared" si="169"/>
        <v>0.2621999934565431</v>
      </c>
      <c r="AJ628">
        <f t="shared" si="170"/>
        <v>0.49552391154170516</v>
      </c>
      <c r="AK628">
        <f t="shared" si="171"/>
        <v>0.17335394138108384</v>
      </c>
      <c r="AL628">
        <f t="shared" si="172"/>
        <v>0.16970031720553069</v>
      </c>
      <c r="AM628">
        <f t="shared" si="173"/>
        <v>0.11846730655623983</v>
      </c>
    </row>
    <row r="629" spans="1:39" x14ac:dyDescent="0.2">
      <c r="A629" s="46">
        <v>42884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cm="1">
        <f t="array" ref="M629">SUMPRODUCT(B629:K629,TRANSPOSE(Weight_1))</f>
        <v>0</v>
      </c>
      <c r="N629" cm="1">
        <f t="array" ref="N629">SUMPRODUCT(B629:K629,TRANSPOSE(Weight_2))</f>
        <v>0</v>
      </c>
      <c r="O629">
        <f>SUMPRODUCT(B629:K629,Equally_Weight)</f>
        <v>0</v>
      </c>
      <c r="P629">
        <v>0</v>
      </c>
      <c r="Q629">
        <v>0</v>
      </c>
      <c r="R629">
        <v>-2.6670710852882902E-4</v>
      </c>
      <c r="V629" s="46">
        <v>42884</v>
      </c>
      <c r="W629">
        <f t="shared" si="157"/>
        <v>0.87176359589632901</v>
      </c>
      <c r="X629">
        <f t="shared" si="158"/>
        <v>0.4670055073571866</v>
      </c>
      <c r="Y629">
        <f t="shared" si="159"/>
        <v>0.6083953812516103</v>
      </c>
      <c r="Z629">
        <f t="shared" si="160"/>
        <v>0.45911970682692838</v>
      </c>
      <c r="AA629">
        <f t="shared" si="161"/>
        <v>8.599922078222022E-2</v>
      </c>
      <c r="AB629">
        <f t="shared" si="162"/>
        <v>2.2085709995595781</v>
      </c>
      <c r="AC629">
        <f t="shared" si="163"/>
        <v>0.30210532152825609</v>
      </c>
      <c r="AD629">
        <f t="shared" si="164"/>
        <v>0.30306416855104512</v>
      </c>
      <c r="AE629">
        <f t="shared" si="165"/>
        <v>0.10349656461282297</v>
      </c>
      <c r="AF629">
        <f t="shared" si="166"/>
        <v>-3.399073043426093E-2</v>
      </c>
      <c r="AG629">
        <f t="shared" si="167"/>
        <v>-2.9062087186242369E-3</v>
      </c>
      <c r="AH629">
        <f t="shared" si="168"/>
        <v>0.95461703213641091</v>
      </c>
      <c r="AI629">
        <f t="shared" si="169"/>
        <v>0.2621999934565431</v>
      </c>
      <c r="AJ629">
        <f t="shared" si="170"/>
        <v>0.49552391154170516</v>
      </c>
      <c r="AK629">
        <f t="shared" si="171"/>
        <v>0.17335394138108384</v>
      </c>
      <c r="AL629">
        <f t="shared" si="172"/>
        <v>0.16970031720553069</v>
      </c>
      <c r="AM629">
        <f t="shared" si="173"/>
        <v>0.11816900337492409</v>
      </c>
    </row>
    <row r="630" spans="1:39" x14ac:dyDescent="0.2">
      <c r="A630" s="46">
        <v>42885</v>
      </c>
      <c r="B630">
        <v>2.9196123127472801E-3</v>
      </c>
      <c r="C630">
        <v>-1.71039029966885E-2</v>
      </c>
      <c r="D630">
        <v>6.4327780499022699E-3</v>
      </c>
      <c r="E630">
        <v>3.9052961015273398E-4</v>
      </c>
      <c r="F630">
        <v>1.9417577890551201E-2</v>
      </c>
      <c r="G630">
        <v>9.2388166371026805E-4</v>
      </c>
      <c r="H630">
        <v>1.49705679189326E-3</v>
      </c>
      <c r="I630">
        <v>8.8204787041674601E-3</v>
      </c>
      <c r="J630">
        <v>-3.5005240057244202E-3</v>
      </c>
      <c r="K630">
        <v>-7.4117900543235705E-4</v>
      </c>
      <c r="L630">
        <v>2.6497085320609199E-4</v>
      </c>
      <c r="M630" cm="1">
        <f t="array" ref="M630">SUMPRODUCT(B630:K630,TRANSPOSE(Weight_1))</f>
        <v>3.2670106164266631E-3</v>
      </c>
      <c r="N630" cm="1">
        <f t="array" ref="N630">SUMPRODUCT(B630:K630,TRANSPOSE(Weight_2))</f>
        <v>3.7602696898972653E-3</v>
      </c>
      <c r="O630">
        <f>SUMPRODUCT(B630:K630,Equally_Weight)</f>
        <v>1.9056309015279198E-3</v>
      </c>
      <c r="P630">
        <v>-1.2045999999999999E-3</v>
      </c>
      <c r="Q630">
        <v>-1.5314304370089801E-3</v>
      </c>
      <c r="R630">
        <v>-9.4157033007269398E-4</v>
      </c>
      <c r="V630" s="46">
        <v>42885</v>
      </c>
      <c r="W630">
        <f t="shared" si="157"/>
        <v>0.87722841993746004</v>
      </c>
      <c r="X630">
        <f t="shared" si="158"/>
        <v>0.44191398746374144</v>
      </c>
      <c r="Y630">
        <f t="shared" si="159"/>
        <v>0.61874183175568986</v>
      </c>
      <c r="Z630">
        <f t="shared" si="160"/>
        <v>0.45968953627720177</v>
      </c>
      <c r="AA630">
        <f t="shared" si="161"/>
        <v>0.10708669524083692</v>
      </c>
      <c r="AB630">
        <f t="shared" si="162"/>
        <v>2.2115353394727837</v>
      </c>
      <c r="AC630">
        <f t="shared" si="163"/>
        <v>0.3040546471436103</v>
      </c>
      <c r="AD630">
        <f t="shared" si="164"/>
        <v>0.31455781829991336</v>
      </c>
      <c r="AE630">
        <f t="shared" si="165"/>
        <v>9.9633748398161304E-2</v>
      </c>
      <c r="AF630">
        <f t="shared" si="166"/>
        <v>-3.4706716223916079E-2</v>
      </c>
      <c r="AG630">
        <f t="shared" si="167"/>
        <v>-2.6420079260218721E-3</v>
      </c>
      <c r="AH630">
        <f t="shared" si="168"/>
        <v>0.96100278673144923</v>
      </c>
      <c r="AI630">
        <f t="shared" si="169"/>
        <v>0.26694620583452622</v>
      </c>
      <c r="AJ630">
        <f t="shared" si="170"/>
        <v>0.4983738281215131</v>
      </c>
      <c r="AK630">
        <f t="shared" si="171"/>
        <v>0.17194051922329612</v>
      </c>
      <c r="AL630">
        <f t="shared" si="172"/>
        <v>0.16790900253758312</v>
      </c>
      <c r="AM630">
        <f t="shared" si="173"/>
        <v>0.1171161686173392</v>
      </c>
    </row>
    <row r="631" spans="1:39" x14ac:dyDescent="0.2">
      <c r="A631" s="46">
        <v>42886</v>
      </c>
      <c r="B631">
        <v>-9.11486614780521E-3</v>
      </c>
      <c r="C631">
        <v>-2.08582789180277E-2</v>
      </c>
      <c r="D631">
        <v>-8.0958309537406594E-3</v>
      </c>
      <c r="E631">
        <v>-5.9219850745973997E-3</v>
      </c>
      <c r="F631">
        <v>9.5238104425716605E-3</v>
      </c>
      <c r="G631">
        <v>-2.08690384706411E-3</v>
      </c>
      <c r="H631">
        <v>8.9686500718071296E-3</v>
      </c>
      <c r="I631">
        <v>1.0027545372548401E-2</v>
      </c>
      <c r="J631">
        <v>1.0296055255096801E-3</v>
      </c>
      <c r="K631">
        <v>3.7074668224867902E-4</v>
      </c>
      <c r="L631">
        <v>0</v>
      </c>
      <c r="M631" cm="1">
        <f t="array" ref="M631">SUMPRODUCT(B631:K631,TRANSPOSE(Weight_1))</f>
        <v>-3.7285739831091572E-3</v>
      </c>
      <c r="N631" cm="1">
        <f t="array" ref="N631">SUMPRODUCT(B631:K631,TRANSPOSE(Weight_2))</f>
        <v>2.8227063385193201E-3</v>
      </c>
      <c r="O631">
        <f>SUMPRODUCT(B631:K631,Equally_Weight)</f>
        <v>-1.6157506846549532E-3</v>
      </c>
      <c r="P631">
        <v>-4.6000000000000001E-4</v>
      </c>
      <c r="Q631">
        <v>-2.54366425750718E-4</v>
      </c>
      <c r="R631">
        <v>9.6340122519489302E-4</v>
      </c>
      <c r="V631" s="46">
        <v>42886</v>
      </c>
      <c r="W631">
        <f t="shared" si="157"/>
        <v>0.86011773416087411</v>
      </c>
      <c r="X631">
        <f t="shared" si="158"/>
        <v>0.4118381433374172</v>
      </c>
      <c r="Y631">
        <f t="shared" si="159"/>
        <v>0.60563677152804729</v>
      </c>
      <c r="Z631">
        <f t="shared" si="160"/>
        <v>0.45104527662982208</v>
      </c>
      <c r="AA631">
        <f t="shared" si="161"/>
        <v>0.11763037906980367</v>
      </c>
      <c r="AB631">
        <f t="shared" si="162"/>
        <v>2.2048331740178555</v>
      </c>
      <c r="AC631">
        <f t="shared" si="163"/>
        <v>0.31575025694835523</v>
      </c>
      <c r="AD631">
        <f t="shared" si="164"/>
        <v>0.32773960646775402</v>
      </c>
      <c r="AE631">
        <f t="shared" si="165"/>
        <v>0.10076593738154904</v>
      </c>
      <c r="AF631">
        <f t="shared" si="166"/>
        <v>-3.4348836941559213E-2</v>
      </c>
      <c r="AG631">
        <f t="shared" si="167"/>
        <v>-2.6420079260218721E-3</v>
      </c>
      <c r="AH631">
        <f t="shared" si="168"/>
        <v>0.9536910427600378</v>
      </c>
      <c r="AI631">
        <f t="shared" si="169"/>
        <v>0.27052242292029827</v>
      </c>
      <c r="AJ631">
        <f t="shared" si="170"/>
        <v>0.4959528295828568</v>
      </c>
      <c r="AK631">
        <f t="shared" si="171"/>
        <v>0.17140142658445345</v>
      </c>
      <c r="AL631">
        <f t="shared" si="172"/>
        <v>0.16761192569900563</v>
      </c>
      <c r="AM631">
        <f t="shared" si="173"/>
        <v>0.11819239970287021</v>
      </c>
    </row>
    <row r="632" spans="1:39" x14ac:dyDescent="0.2">
      <c r="A632" s="46">
        <v>42887</v>
      </c>
      <c r="B632">
        <v>1.21564511769767E-3</v>
      </c>
      <c r="C632">
        <v>1.1077318624360601E-2</v>
      </c>
      <c r="D632">
        <v>3.7227717117254101E-3</v>
      </c>
      <c r="E632">
        <v>2.7495466401170599E-3</v>
      </c>
      <c r="F632">
        <v>-2.7872920962285202E-3</v>
      </c>
      <c r="G632">
        <v>1.33721129313024E-3</v>
      </c>
      <c r="H632">
        <v>4.1325937480069996E-3</v>
      </c>
      <c r="I632">
        <v>-5.8681747909083905E-4</v>
      </c>
      <c r="J632">
        <v>8.3494971745206002E-3</v>
      </c>
      <c r="K632">
        <v>1.0750806555603599E-2</v>
      </c>
      <c r="L632">
        <v>8.7417218543046592E-3</v>
      </c>
      <c r="M632" cm="1">
        <f t="array" ref="M632">SUMPRODUCT(B632:K632,TRANSPOSE(Weight_1))</f>
        <v>2.3946050545903246E-3</v>
      </c>
      <c r="N632" cm="1">
        <f t="array" ref="N632">SUMPRODUCT(B632:K632,TRANSPOSE(Weight_2))</f>
        <v>3.8938672209376263E-3</v>
      </c>
      <c r="O632">
        <f>SUMPRODUCT(B632:K632,Equally_Weight)</f>
        <v>3.9961281289842832E-3</v>
      </c>
      <c r="P632">
        <v>7.5711099999999998E-3</v>
      </c>
      <c r="Q632">
        <v>8.3072453859116494E-3</v>
      </c>
      <c r="R632">
        <v>5.9422306380574304E-3</v>
      </c>
      <c r="V632" s="46">
        <v>42887</v>
      </c>
      <c r="W632">
        <f t="shared" si="157"/>
        <v>0.8623789772027497</v>
      </c>
      <c r="X632">
        <f t="shared" si="158"/>
        <v>0.42747752429719155</v>
      </c>
      <c r="Y632">
        <f t="shared" si="159"/>
        <v>0.61161419068039802</v>
      </c>
      <c r="Z632">
        <f t="shared" si="160"/>
        <v>0.45503499329483743</v>
      </c>
      <c r="AA632">
        <f t="shared" si="161"/>
        <v>0.11451521674771747</v>
      </c>
      <c r="AB632">
        <f t="shared" si="162"/>
        <v>2.2091187131307506</v>
      </c>
      <c r="AC632">
        <f t="shared" si="163"/>
        <v>0.3211877182341587</v>
      </c>
      <c r="AD632">
        <f t="shared" si="164"/>
        <v>0.3269604656589975</v>
      </c>
      <c r="AE632">
        <f t="shared" si="165"/>
        <v>0.10995677946552473</v>
      </c>
      <c r="AF632">
        <f t="shared" si="166"/>
        <v>-2.3967308087324168E-2</v>
      </c>
      <c r="AG632">
        <f t="shared" si="167"/>
        <v>6.0766182298566118E-3</v>
      </c>
      <c r="AH632">
        <f t="shared" si="168"/>
        <v>0.95836936120613858</v>
      </c>
      <c r="AI632">
        <f t="shared" si="169"/>
        <v>0.275469668536374</v>
      </c>
      <c r="AJ632">
        <f t="shared" si="170"/>
        <v>0.50193084876478644</v>
      </c>
      <c r="AK632">
        <f t="shared" si="171"/>
        <v>0.18027023563928135</v>
      </c>
      <c r="AL632">
        <f t="shared" si="172"/>
        <v>0.17731156448130414</v>
      </c>
      <c r="AM632">
        <f t="shared" si="173"/>
        <v>0.12483695683962748</v>
      </c>
    </row>
    <row r="633" spans="1:39" x14ac:dyDescent="0.2">
      <c r="A633" s="46">
        <v>42888</v>
      </c>
      <c r="B633">
        <v>7.9227931719723001E-3</v>
      </c>
      <c r="C633">
        <v>-5.0567356929943604E-3</v>
      </c>
      <c r="D633">
        <v>2.3680741586310901E-2</v>
      </c>
      <c r="E633">
        <v>1.48191047962862E-2</v>
      </c>
      <c r="F633">
        <v>-1.50525098584453E-3</v>
      </c>
      <c r="G633">
        <v>1.08238045379709E-2</v>
      </c>
      <c r="H633">
        <v>1.00946928940928E-2</v>
      </c>
      <c r="I633">
        <v>1.1499752898489399E-2</v>
      </c>
      <c r="J633">
        <v>-2.22015101311723E-3</v>
      </c>
      <c r="K633">
        <v>8.0690088831267808E-3</v>
      </c>
      <c r="L633">
        <v>2.6260504201680501E-3</v>
      </c>
      <c r="M633" cm="1">
        <f t="array" ref="M633">SUMPRODUCT(B633:K633,TRANSPOSE(Weight_1))</f>
        <v>8.8621846209469973E-3</v>
      </c>
      <c r="N633" cm="1">
        <f t="array" ref="N633">SUMPRODUCT(B633:K633,TRANSPOSE(Weight_2))</f>
        <v>3.3538524190582951E-3</v>
      </c>
      <c r="O633">
        <f>SUMPRODUCT(B633:K633,Equally_Weight)</f>
        <v>7.8127761076293174E-3</v>
      </c>
      <c r="P633">
        <v>3.7077299999999998E-3</v>
      </c>
      <c r="Q633">
        <v>3.5701089742625701E-3</v>
      </c>
      <c r="R633">
        <v>6.2971244345069099E-3</v>
      </c>
      <c r="V633" s="46">
        <v>42888</v>
      </c>
      <c r="W633">
        <f t="shared" si="157"/>
        <v>0.87713422064695634</v>
      </c>
      <c r="X633">
        <f t="shared" si="158"/>
        <v>0.42025914774913065</v>
      </c>
      <c r="Y633">
        <f t="shared" si="159"/>
        <v>0.64977840986673208</v>
      </c>
      <c r="Z633">
        <f t="shared" si="160"/>
        <v>0.47659730934273736</v>
      </c>
      <c r="AA633">
        <f t="shared" si="161"/>
        <v>0.11283759161896922</v>
      </c>
      <c r="AB633">
        <f t="shared" si="162"/>
        <v>2.2438535868208227</v>
      </c>
      <c r="AC633">
        <f t="shared" si="163"/>
        <v>0.33452470250517985</v>
      </c>
      <c r="AD633">
        <f t="shared" si="164"/>
        <v>0.34222018312014058</v>
      </c>
      <c r="AE633">
        <f t="shared" si="165"/>
        <v>0.10749250779707809</v>
      </c>
      <c r="AF633">
        <f t="shared" si="166"/>
        <v>-1.6091691626058613E-2</v>
      </c>
      <c r="AG633">
        <f t="shared" si="167"/>
        <v>8.7186261558804823E-3</v>
      </c>
      <c r="AH633">
        <f t="shared" si="168"/>
        <v>0.97572479204115314</v>
      </c>
      <c r="AI633">
        <f t="shared" si="169"/>
        <v>0.27974740556963029</v>
      </c>
      <c r="AJ633">
        <f t="shared" si="170"/>
        <v>0.51366509821532746</v>
      </c>
      <c r="AK633">
        <f t="shared" si="171"/>
        <v>0.18464635900006798</v>
      </c>
      <c r="AL633">
        <f t="shared" si="172"/>
        <v>0.18151469506316187</v>
      </c>
      <c r="AM633">
        <f t="shared" si="173"/>
        <v>0.13192019512537878</v>
      </c>
    </row>
    <row r="634" spans="1:39" x14ac:dyDescent="0.2">
      <c r="A634" s="46">
        <v>42891</v>
      </c>
      <c r="B634">
        <v>7.7902359190291596E-3</v>
      </c>
      <c r="C634">
        <v>1.81540367877985E-3</v>
      </c>
      <c r="D634">
        <v>7.2464417806752304E-3</v>
      </c>
      <c r="E634">
        <v>-9.7778901413314492E-3</v>
      </c>
      <c r="F634">
        <v>-1.5071362961204199E-3</v>
      </c>
      <c r="G634">
        <v>4.57922826990042E-3</v>
      </c>
      <c r="H634">
        <v>2.1525096195527098E-3</v>
      </c>
      <c r="I634">
        <v>-2.3220284638820702E-3</v>
      </c>
      <c r="J634">
        <v>1.3831919875801899E-3</v>
      </c>
      <c r="K634">
        <v>-4.74806588690148E-2</v>
      </c>
      <c r="L634">
        <v>-1.83342063907809E-3</v>
      </c>
      <c r="M634" cm="1">
        <f t="array" ref="M634">SUMPRODUCT(B634:K634,TRANSPOSE(Weight_1))</f>
        <v>2.2395347035459312E-3</v>
      </c>
      <c r="N634" cm="1">
        <f t="array" ref="N634">SUMPRODUCT(B634:K634,TRANSPOSE(Weight_2))</f>
        <v>-1.120386448255236E-3</v>
      </c>
      <c r="O634">
        <f>SUMPRODUCT(B634:K634,Equally_Weight)</f>
        <v>-3.6120702514831184E-3</v>
      </c>
      <c r="P634">
        <v>-1.2176999999999999E-3</v>
      </c>
      <c r="Q634">
        <v>-1.54572985019119E-3</v>
      </c>
      <c r="R634">
        <v>-1.7982544530050701E-3</v>
      </c>
      <c r="V634" s="46">
        <v>42891</v>
      </c>
      <c r="W634">
        <f t="shared" si="157"/>
        <v>0.89175753907747901</v>
      </c>
      <c r="X634">
        <f t="shared" si="158"/>
        <v>0.42283749143077509</v>
      </c>
      <c r="Y634">
        <f t="shared" si="159"/>
        <v>0.66173343306484633</v>
      </c>
      <c r="Z634">
        <f t="shared" si="160"/>
        <v>0.46215930306899855</v>
      </c>
      <c r="AA634">
        <f t="shared" si="161"/>
        <v>0.11116039369295305</v>
      </c>
      <c r="AB634">
        <f t="shared" si="162"/>
        <v>2.2587079328690107</v>
      </c>
      <c r="AC634">
        <f t="shared" si="163"/>
        <v>0.33739727976485301</v>
      </c>
      <c r="AD634">
        <f t="shared" si="164"/>
        <v>0.33910350965013869</v>
      </c>
      <c r="AE634">
        <f t="shared" si="165"/>
        <v>0.109024382560168</v>
      </c>
      <c r="AF634">
        <f t="shared" si="166"/>
        <v>-6.2808306374351086E-2</v>
      </c>
      <c r="AG634">
        <f t="shared" si="167"/>
        <v>6.8692206076637063E-3</v>
      </c>
      <c r="AH634">
        <f t="shared" si="168"/>
        <v>0.98014949627758541</v>
      </c>
      <c r="AI634">
        <f t="shared" si="169"/>
        <v>0.27831359391924027</v>
      </c>
      <c r="AJ634">
        <f t="shared" si="170"/>
        <v>0.50819763354335556</v>
      </c>
      <c r="AK634">
        <f t="shared" si="171"/>
        <v>0.18320381512871364</v>
      </c>
      <c r="AL634">
        <f t="shared" si="172"/>
        <v>0.17968839253056323</v>
      </c>
      <c r="AM634">
        <f t="shared" si="173"/>
        <v>0.12988471459404827</v>
      </c>
    </row>
    <row r="635" spans="1:39" x14ac:dyDescent="0.2">
      <c r="A635" s="46">
        <v>42892</v>
      </c>
      <c r="B635">
        <v>-7.1721840977116902E-3</v>
      </c>
      <c r="C635">
        <v>2.0534778405747402E-3</v>
      </c>
      <c r="D635">
        <v>3.3201591406573001E-3</v>
      </c>
      <c r="E635">
        <v>3.3781420540439601E-3</v>
      </c>
      <c r="F635">
        <v>1.5094111845024201E-3</v>
      </c>
      <c r="G635">
        <v>-8.2465111970304594E-3</v>
      </c>
      <c r="H635">
        <v>3.6054379263246099E-3</v>
      </c>
      <c r="I635">
        <v>-3.9278155841437901E-3</v>
      </c>
      <c r="J635">
        <v>-2.3420572882661898E-3</v>
      </c>
      <c r="K635">
        <v>-1.33689394426749E-2</v>
      </c>
      <c r="L635">
        <v>-3.67357648911048E-3</v>
      </c>
      <c r="M635" cm="1">
        <f t="array" ref="M635">SUMPRODUCT(B635:K635,TRANSPOSE(Weight_1))</f>
        <v>-1.6447865313690294E-3</v>
      </c>
      <c r="N635" cm="1">
        <f t="array" ref="N635">SUMPRODUCT(B635:K635,TRANSPOSE(Weight_2))</f>
        <v>-1.3303149230362689E-3</v>
      </c>
      <c r="O635">
        <f>SUMPRODUCT(B635:K635,Equally_Weight)</f>
        <v>-2.1190879463724001E-3</v>
      </c>
      <c r="P635">
        <v>-2.7789999999999998E-3</v>
      </c>
      <c r="Q635">
        <v>-2.87407769097225E-3</v>
      </c>
      <c r="R635">
        <v>-2.94036951333787E-3</v>
      </c>
      <c r="V635" s="46">
        <v>42892</v>
      </c>
      <c r="W635">
        <f t="shared" si="157"/>
        <v>0.87818950573898125</v>
      </c>
      <c r="X635">
        <f t="shared" si="158"/>
        <v>0.42575925669016712</v>
      </c>
      <c r="Y635">
        <f t="shared" si="159"/>
        <v>0.66725065251197235</v>
      </c>
      <c r="Z635">
        <f t="shared" si="160"/>
        <v>0.46709868490040751</v>
      </c>
      <c r="AA635">
        <f t="shared" si="161"/>
        <v>0.11283759161896922</v>
      </c>
      <c r="AB635">
        <f t="shared" si="162"/>
        <v>2.2318349614127544</v>
      </c>
      <c r="AC635">
        <f t="shared" si="163"/>
        <v>0.3422191826398806</v>
      </c>
      <c r="AD635">
        <f t="shared" si="164"/>
        <v>0.33384375801615329</v>
      </c>
      <c r="AE635">
        <f t="shared" si="165"/>
        <v>0.10642698392212813</v>
      </c>
      <c r="AF635">
        <f t="shared" si="166"/>
        <v>-7.5337565372610382E-2</v>
      </c>
      <c r="AG635">
        <f t="shared" si="167"/>
        <v>3.1704095112303765E-3</v>
      </c>
      <c r="AH635">
        <f t="shared" si="168"/>
        <v>0.97689257305601096</v>
      </c>
      <c r="AI635">
        <f t="shared" si="169"/>
        <v>0.27661303426892947</v>
      </c>
      <c r="AJ635">
        <f t="shared" si="170"/>
        <v>0.50500163011736654</v>
      </c>
      <c r="AK635">
        <f t="shared" si="171"/>
        <v>0.17991569172647104</v>
      </c>
      <c r="AL635">
        <f t="shared" si="172"/>
        <v>0.17629787643929218</v>
      </c>
      <c r="AM635">
        <f t="shared" si="173"/>
        <v>0.12656243602566941</v>
      </c>
    </row>
    <row r="636" spans="1:39" x14ac:dyDescent="0.2">
      <c r="A636" s="46">
        <v>42893</v>
      </c>
      <c r="B636">
        <v>4.8360630890948997E-3</v>
      </c>
      <c r="C636">
        <v>1.14511015574552E-2</v>
      </c>
      <c r="D636">
        <v>-1.7925421861230101E-3</v>
      </c>
      <c r="E636">
        <v>5.9565190452730496E-3</v>
      </c>
      <c r="F636">
        <v>1.29206418458149E-3</v>
      </c>
      <c r="G636">
        <v>7.04886074199273E-3</v>
      </c>
      <c r="H636">
        <v>-6.1156865245637305E-4</v>
      </c>
      <c r="I636">
        <v>-1.9474372118027899E-3</v>
      </c>
      <c r="J636">
        <v>2.2271420352302199E-3</v>
      </c>
      <c r="K636">
        <v>1.7615337868405599E-2</v>
      </c>
      <c r="L636">
        <v>5.2673163023442195E-4</v>
      </c>
      <c r="M636" cm="1">
        <f t="array" ref="M636">SUMPRODUCT(B636:K636,TRANSPOSE(Weight_1))</f>
        <v>4.6972954821525182E-3</v>
      </c>
      <c r="N636" cm="1">
        <f t="array" ref="N636">SUMPRODUCT(B636:K636,TRANSPOSE(Weight_2))</f>
        <v>2.7469750402372814E-3</v>
      </c>
      <c r="O636">
        <f>SUMPRODUCT(B636:K636,Equally_Weight)</f>
        <v>4.6075540471651015E-3</v>
      </c>
      <c r="P636">
        <v>1.5682599999999999E-3</v>
      </c>
      <c r="Q636">
        <v>1.38173814987463E-3</v>
      </c>
      <c r="R636">
        <v>5.2438929415132797E-4</v>
      </c>
      <c r="V636" s="46">
        <v>42893</v>
      </c>
      <c r="W636">
        <f t="shared" si="157"/>
        <v>0.887272548682011</v>
      </c>
      <c r="X636">
        <f t="shared" si="158"/>
        <v>0.4420857707350081</v>
      </c>
      <c r="Y636">
        <f t="shared" si="159"/>
        <v>0.6642620353825035</v>
      </c>
      <c r="Z636">
        <f t="shared" si="160"/>
        <v>0.4758374861583119</v>
      </c>
      <c r="AA636">
        <f t="shared" si="161"/>
        <v>0.11427544921435606</v>
      </c>
      <c r="AB636">
        <f t="shared" si="162"/>
        <v>2.2546157159968563</v>
      </c>
      <c r="AC636">
        <f t="shared" si="163"/>
        <v>0.34139832346305243</v>
      </c>
      <c r="AD636">
        <f t="shared" si="164"/>
        <v>0.33124618104706172</v>
      </c>
      <c r="AE636">
        <f t="shared" si="165"/>
        <v>0.10889115396693416</v>
      </c>
      <c r="AF636">
        <f t="shared" si="166"/>
        <v>-5.9049324172426365E-2</v>
      </c>
      <c r="AG636">
        <f t="shared" si="167"/>
        <v>3.6988110964351062E-3</v>
      </c>
      <c r="AH636">
        <f t="shared" si="168"/>
        <v>0.98617862160812764</v>
      </c>
      <c r="AI636">
        <f t="shared" si="169"/>
        <v>0.28011985841010789</v>
      </c>
      <c r="AJ636">
        <f t="shared" si="170"/>
        <v>0.51193600646920379</v>
      </c>
      <c r="AK636">
        <f t="shared" si="171"/>
        <v>0.181766106309178</v>
      </c>
      <c r="AL636">
        <f t="shared" si="172"/>
        <v>0.17792321209078477</v>
      </c>
      <c r="AM636">
        <f t="shared" si="173"/>
        <v>0.12715319330631436</v>
      </c>
    </row>
    <row r="637" spans="1:39" x14ac:dyDescent="0.2">
      <c r="A637" s="46">
        <v>42894</v>
      </c>
      <c r="B637">
        <v>2.7758654986269598E-3</v>
      </c>
      <c r="C637">
        <v>1.23941541048882E-2</v>
      </c>
      <c r="D637">
        <v>-6.0783026968523803E-3</v>
      </c>
      <c r="E637">
        <v>-2.4457824647905399E-3</v>
      </c>
      <c r="F637">
        <v>-6.66687497555884E-3</v>
      </c>
      <c r="G637">
        <v>1.9801816268261101E-4</v>
      </c>
      <c r="H637">
        <v>-1.5295367878111999E-3</v>
      </c>
      <c r="I637">
        <v>4.5364358588759696E-3</v>
      </c>
      <c r="J637">
        <v>2.6426573057431999E-3</v>
      </c>
      <c r="K637">
        <v>5.3261001769195904E-3</v>
      </c>
      <c r="L637">
        <v>2.6322716504343299E-3</v>
      </c>
      <c r="M637" cm="1">
        <f t="array" ref="M637">SUMPRODUCT(B637:K637,TRANSPOSE(Weight_1))</f>
        <v>-9.552162135244035E-4</v>
      </c>
      <c r="N637" cm="1">
        <f t="array" ref="N637">SUMPRODUCT(B637:K637,TRANSPOSE(Weight_2))</f>
        <v>-2.8023911443025639E-4</v>
      </c>
      <c r="O637">
        <f>SUMPRODUCT(B637:K637,Equally_Weight)</f>
        <v>1.115273418272357E-3</v>
      </c>
      <c r="P637">
        <v>2.6719999999999999E-4</v>
      </c>
      <c r="Q637">
        <v>5.2668507528807996E-4</v>
      </c>
      <c r="R637">
        <v>-1.48412607806702E-3</v>
      </c>
      <c r="V637" s="46">
        <v>42894</v>
      </c>
      <c r="W637">
        <f t="shared" si="157"/>
        <v>0.89251136343640325</v>
      </c>
      <c r="X637">
        <f t="shared" si="158"/>
        <v>0.45995920400996426</v>
      </c>
      <c r="Y637">
        <f t="shared" si="159"/>
        <v>0.65414614696456908</v>
      </c>
      <c r="Z637">
        <f t="shared" si="160"/>
        <v>0.47222790871378528</v>
      </c>
      <c r="AA637">
        <f t="shared" si="161"/>
        <v>0.10684671410610935</v>
      </c>
      <c r="AB637">
        <f t="shared" si="162"/>
        <v>2.2552601890211759</v>
      </c>
      <c r="AC637">
        <f t="shared" si="163"/>
        <v>0.33934660538020744</v>
      </c>
      <c r="AD637">
        <f t="shared" si="164"/>
        <v>0.33728529395975526</v>
      </c>
      <c r="AE637">
        <f t="shared" si="165"/>
        <v>0.11182157327623887</v>
      </c>
      <c r="AF637">
        <f t="shared" si="166"/>
        <v>-5.4037726611428472E-2</v>
      </c>
      <c r="AG637">
        <f t="shared" si="167"/>
        <v>6.3408190224589767E-3</v>
      </c>
      <c r="AH637">
        <f t="shared" si="168"/>
        <v>0.98428139158581196</v>
      </c>
      <c r="AI637">
        <f t="shared" si="169"/>
        <v>0.27976111875462251</v>
      </c>
      <c r="AJ637">
        <f t="shared" si="170"/>
        <v>0.51362222850734796</v>
      </c>
      <c r="AK637">
        <f t="shared" si="171"/>
        <v>0.18208187421278366</v>
      </c>
      <c r="AL637">
        <f t="shared" si="172"/>
        <v>0.17854360666642832</v>
      </c>
      <c r="AM637">
        <f t="shared" si="173"/>
        <v>0.12548035585815187</v>
      </c>
    </row>
    <row r="638" spans="1:39" x14ac:dyDescent="0.2">
      <c r="A638" s="46">
        <v>42895</v>
      </c>
      <c r="B638">
        <v>-3.4014451331471601E-2</v>
      </c>
      <c r="C638">
        <v>2.36610986056182E-2</v>
      </c>
      <c r="D638">
        <v>-2.2654372080207999E-2</v>
      </c>
      <c r="E638">
        <v>-3.8776782252938097E-2</v>
      </c>
      <c r="F638">
        <v>1.14747029212729E-2</v>
      </c>
      <c r="G638">
        <v>-3.1635128584222599E-2</v>
      </c>
      <c r="H638">
        <v>7.5065643282341502E-3</v>
      </c>
      <c r="I638">
        <v>4.8071814676589001E-3</v>
      </c>
      <c r="J638">
        <v>1.8329924007684999E-2</v>
      </c>
      <c r="K638">
        <v>1.7029258900078399E-2</v>
      </c>
      <c r="L638">
        <v>7.8760829614066199E-4</v>
      </c>
      <c r="M638" cm="1">
        <f t="array" ref="M638">SUMPRODUCT(B638:K638,TRANSPOSE(Weight_1))</f>
        <v>-1.4016163396399682E-2</v>
      </c>
      <c r="N638" cm="1">
        <f t="array" ref="N638">SUMPRODUCT(B638:K638,TRANSPOSE(Weight_2))</f>
        <v>4.5626589880473746E-3</v>
      </c>
      <c r="O638">
        <f>SUMPRODUCT(B638:K638,Equally_Weight)</f>
        <v>-4.4272004018292765E-3</v>
      </c>
      <c r="P638">
        <v>-8.3000000000000001E-4</v>
      </c>
      <c r="Q638">
        <v>-8.7487242575168202E-4</v>
      </c>
      <c r="R638">
        <v>-7.32772061116326E-4</v>
      </c>
      <c r="V638" s="46">
        <v>42895</v>
      </c>
      <c r="W638">
        <f t="shared" si="157"/>
        <v>0.8281386277705387</v>
      </c>
      <c r="X638">
        <f t="shared" si="158"/>
        <v>0.49450344269622404</v>
      </c>
      <c r="Y638">
        <f t="shared" si="159"/>
        <v>0.61667250467619117</v>
      </c>
      <c r="Z638">
        <f t="shared" si="160"/>
        <v>0.4151396476708924</v>
      </c>
      <c r="AA638">
        <f t="shared" si="161"/>
        <v>0.119547451329864</v>
      </c>
      <c r="AB638">
        <f t="shared" si="162"/>
        <v>2.1522796143663903</v>
      </c>
      <c r="AC638">
        <f t="shared" si="163"/>
        <v>0.34940049683129604</v>
      </c>
      <c r="AD638">
        <f t="shared" si="164"/>
        <v>0.34371386704185136</v>
      </c>
      <c r="AE638">
        <f t="shared" si="165"/>
        <v>0.13220117822449717</v>
      </c>
      <c r="AF638">
        <f t="shared" si="166"/>
        <v>-3.7928690148187671E-2</v>
      </c>
      <c r="AG638">
        <f t="shared" si="167"/>
        <v>7.1334214002660712E-3</v>
      </c>
      <c r="AH638">
        <f t="shared" si="168"/>
        <v>0.9564693793769099</v>
      </c>
      <c r="AI638">
        <f t="shared" si="169"/>
        <v>0.2856002323256619</v>
      </c>
      <c r="AJ638">
        <f t="shared" si="170"/>
        <v>0.50692111956908237</v>
      </c>
      <c r="AK638">
        <f t="shared" si="171"/>
        <v>0.18110074625718697</v>
      </c>
      <c r="AL638">
        <f t="shared" si="172"/>
        <v>0.17751253136240996</v>
      </c>
      <c r="AM638">
        <f t="shared" si="173"/>
        <v>0.12465563529804369</v>
      </c>
    </row>
    <row r="639" spans="1:39" x14ac:dyDescent="0.2">
      <c r="A639" s="46">
        <v>42898</v>
      </c>
      <c r="B639">
        <v>-8.5659481305607708E-3</v>
      </c>
      <c r="C639">
        <v>2.3017774804867601E-4</v>
      </c>
      <c r="D639">
        <v>-7.6793772232875901E-3</v>
      </c>
      <c r="E639">
        <v>-2.38955541855717E-2</v>
      </c>
      <c r="F639">
        <v>1.00598258807678E-2</v>
      </c>
      <c r="G639">
        <v>-1.36971148690115E-2</v>
      </c>
      <c r="H639">
        <v>2.2049151616076999E-3</v>
      </c>
      <c r="I639">
        <v>2.2229711337799999E-3</v>
      </c>
      <c r="J639">
        <v>2.9411764705882201E-3</v>
      </c>
      <c r="K639">
        <v>1.13489107080044E-2</v>
      </c>
      <c r="L639">
        <v>5.2465897166853405E-4</v>
      </c>
      <c r="M639" cm="1">
        <f t="array" ref="M639">SUMPRODUCT(B639:K639,TRANSPOSE(Weight_1))</f>
        <v>-6.5869434408898607E-3</v>
      </c>
      <c r="N639" cm="1">
        <f t="array" ref="N639">SUMPRODUCT(B639:K639,TRANSPOSE(Weight_2))</f>
        <v>2.1281076919341365E-3</v>
      </c>
      <c r="O639">
        <f>SUMPRODUCT(B639:K639,Equally_Weight)</f>
        <v>-2.4830017305634759E-3</v>
      </c>
      <c r="P639">
        <v>-9.7879999999999994E-4</v>
      </c>
      <c r="Q639">
        <v>-8.1630234875129605E-4</v>
      </c>
      <c r="R639">
        <v>-2.1271173659109799E-3</v>
      </c>
      <c r="V639" s="46">
        <v>42898</v>
      </c>
      <c r="W639">
        <f t="shared" si="157"/>
        <v>0.81247888710958183</v>
      </c>
      <c r="X639">
        <f t="shared" si="158"/>
        <v>0.49484744413311477</v>
      </c>
      <c r="Y639">
        <f t="shared" si="159"/>
        <v>0.60425746666626545</v>
      </c>
      <c r="Z639">
        <f t="shared" si="160"/>
        <v>0.38132410153982188</v>
      </c>
      <c r="AA639">
        <f t="shared" si="161"/>
        <v>0.13080990375549972</v>
      </c>
      <c r="AB639">
        <f t="shared" si="162"/>
        <v>2.1091024783891705</v>
      </c>
      <c r="AC639">
        <f t="shared" si="163"/>
        <v>0.35237581044584032</v>
      </c>
      <c r="AD639">
        <f t="shared" si="164"/>
        <v>0.34670090418034527</v>
      </c>
      <c r="AE639">
        <f t="shared" si="165"/>
        <v>0.13553118168986322</v>
      </c>
      <c r="AF639">
        <f t="shared" si="166"/>
        <v>-2.7010228757946564E-2</v>
      </c>
      <c r="AG639">
        <f t="shared" si="167"/>
        <v>7.6618229854710229E-3</v>
      </c>
      <c r="AH639">
        <f t="shared" si="168"/>
        <v>0.94358222623112131</v>
      </c>
      <c r="AI639">
        <f t="shared" si="169"/>
        <v>0.28833612806882658</v>
      </c>
      <c r="AJ639">
        <f t="shared" si="170"/>
        <v>0.50317943182136959</v>
      </c>
      <c r="AK639">
        <f t="shared" si="171"/>
        <v>0.17994468484675052</v>
      </c>
      <c r="AL639">
        <f t="shared" si="172"/>
        <v>0.1765513251173747</v>
      </c>
      <c r="AM639">
        <f t="shared" si="173"/>
        <v>0.12226336076553168</v>
      </c>
    </row>
    <row r="640" spans="1:39" x14ac:dyDescent="0.2">
      <c r="A640" s="46">
        <v>42899</v>
      </c>
      <c r="B640">
        <v>9.0350510635825998E-3</v>
      </c>
      <c r="C640">
        <v>3.3340454626871099E-3</v>
      </c>
      <c r="D640">
        <v>1.24678145198942E-2</v>
      </c>
      <c r="E640">
        <v>8.04548289431283E-3</v>
      </c>
      <c r="F640">
        <v>-1.5469435325140401E-2</v>
      </c>
      <c r="G640">
        <v>1.64574989634125E-2</v>
      </c>
      <c r="H640">
        <v>1.517439106955E-3</v>
      </c>
      <c r="I640">
        <v>8.2934430656418298E-3</v>
      </c>
      <c r="J640">
        <v>5.6891567196664097E-3</v>
      </c>
      <c r="K640">
        <v>-3.1272365622552201E-3</v>
      </c>
      <c r="L640">
        <v>3.6706869428422199E-3</v>
      </c>
      <c r="M640" cm="1">
        <f t="array" ref="M640">SUMPRODUCT(B640:K640,TRANSPOSE(Weight_1))</f>
        <v>6.5889678184544113E-3</v>
      </c>
      <c r="N640" cm="1">
        <f t="array" ref="N640">SUMPRODUCT(B640:K640,TRANSPOSE(Weight_2))</f>
        <v>3.4335224434580395E-4</v>
      </c>
      <c r="O640">
        <f>SUMPRODUCT(B640:K640,Equally_Weight)</f>
        <v>4.6243259908756865E-3</v>
      </c>
      <c r="P640">
        <v>4.5115099999999998E-3</v>
      </c>
      <c r="Q640">
        <v>4.8870372974429898E-3</v>
      </c>
      <c r="R640">
        <v>5.2327096471569403E-3</v>
      </c>
      <c r="V640" s="46">
        <v>42899</v>
      </c>
      <c r="W640">
        <f t="shared" si="157"/>
        <v>0.82885472640628222</v>
      </c>
      <c r="X640">
        <f t="shared" si="158"/>
        <v>0.49983133347163622</v>
      </c>
      <c r="Y640">
        <f t="shared" si="159"/>
        <v>0.62425905120281588</v>
      </c>
      <c r="Z640">
        <f t="shared" si="160"/>
        <v>0.39243752097026263</v>
      </c>
      <c r="AA640">
        <f t="shared" si="161"/>
        <v>0.11331691308432568</v>
      </c>
      <c r="AB640">
        <f t="shared" si="162"/>
        <v>2.1602705292044035</v>
      </c>
      <c r="AC640">
        <f t="shared" si="163"/>
        <v>0.35442795838791086</v>
      </c>
      <c r="AD640">
        <f t="shared" si="164"/>
        <v>0.35786969145561343</v>
      </c>
      <c r="AE640">
        <f t="shared" si="165"/>
        <v>0.14199139654256476</v>
      </c>
      <c r="AF640">
        <f t="shared" si="166"/>
        <v>-3.0052997945275051E-2</v>
      </c>
      <c r="AG640">
        <f t="shared" si="167"/>
        <v>1.1360634081904353E-2</v>
      </c>
      <c r="AH640">
        <f t="shared" si="168"/>
        <v>0.95638842697227799</v>
      </c>
      <c r="AI640">
        <f t="shared" si="169"/>
        <v>0.28877848116987082</v>
      </c>
      <c r="AJ640">
        <f t="shared" si="170"/>
        <v>0.51013062353689076</v>
      </c>
      <c r="AK640">
        <f t="shared" si="171"/>
        <v>0.18526801709188345</v>
      </c>
      <c r="AL640">
        <f t="shared" si="172"/>
        <v>0.18230117532557921</v>
      </c>
      <c r="AM640">
        <f t="shared" si="173"/>
        <v>0.12813583908006021</v>
      </c>
    </row>
    <row r="641" spans="1:39" x14ac:dyDescent="0.2">
      <c r="A641" s="46">
        <v>42900</v>
      </c>
      <c r="B641">
        <v>-2.64812707286832E-3</v>
      </c>
      <c r="C641">
        <v>-2.0626942686172698E-3</v>
      </c>
      <c r="D641">
        <v>-5.3785840151897501E-3</v>
      </c>
      <c r="E641">
        <v>-9.7549699844142693E-3</v>
      </c>
      <c r="F641">
        <v>4.9504765283330202E-3</v>
      </c>
      <c r="G641">
        <v>-4.4046201745531199E-3</v>
      </c>
      <c r="H641">
        <v>5.6807275718659903E-3</v>
      </c>
      <c r="I641">
        <v>4.3038792877747502E-3</v>
      </c>
      <c r="J641">
        <v>-1.1666339487093E-4</v>
      </c>
      <c r="K641">
        <v>6.0898049842756903E-3</v>
      </c>
      <c r="L641">
        <v>-2.0898641588296099E-3</v>
      </c>
      <c r="M641" cm="1">
        <f t="array" ref="M641">SUMPRODUCT(B641:K641,TRANSPOSE(Weight_1))</f>
        <v>-2.7824906403553129E-3</v>
      </c>
      <c r="N641" cm="1">
        <f t="array" ref="N641">SUMPRODUCT(B641:K641,TRANSPOSE(Weight_2))</f>
        <v>1.9039034228868679E-3</v>
      </c>
      <c r="O641">
        <f>SUMPRODUCT(B641:K641,Equally_Weight)</f>
        <v>-3.3407705382642065E-4</v>
      </c>
      <c r="P641">
        <v>-9.9580000000000003E-4</v>
      </c>
      <c r="Q641">
        <v>-1.2047427509276299E-3</v>
      </c>
      <c r="R641">
        <v>9.2288229621417795E-4</v>
      </c>
      <c r="V641" s="46">
        <v>42900</v>
      </c>
      <c r="W641">
        <f t="shared" si="157"/>
        <v>0.82401168669294256</v>
      </c>
      <c r="X641">
        <f t="shared" si="158"/>
        <v>0.49673763997619158</v>
      </c>
      <c r="Y641">
        <f t="shared" si="159"/>
        <v>0.61552283743348912</v>
      </c>
      <c r="Z641">
        <f t="shared" si="160"/>
        <v>0.37885433474802555</v>
      </c>
      <c r="AA641">
        <f t="shared" si="161"/>
        <v>0.11882836233114591</v>
      </c>
      <c r="AB641">
        <f t="shared" si="162"/>
        <v>2.1463507378744242</v>
      </c>
      <c r="AC641">
        <f t="shared" si="163"/>
        <v>0.36212209463523126</v>
      </c>
      <c r="AD641">
        <f t="shared" si="164"/>
        <v>0.36371379869616627</v>
      </c>
      <c r="AE641">
        <f t="shared" si="165"/>
        <v>0.1418581679493307</v>
      </c>
      <c r="AF641">
        <f t="shared" si="166"/>
        <v>-2.4146209857678902E-2</v>
      </c>
      <c r="AG641">
        <f t="shared" si="167"/>
        <v>9.247027741085434E-3</v>
      </c>
      <c r="AH641">
        <f t="shared" si="168"/>
        <v>0.9509447944853282</v>
      </c>
      <c r="AI641">
        <f t="shared" si="169"/>
        <v>0.2912321909315132</v>
      </c>
      <c r="AJ641">
        <f t="shared" si="170"/>
        <v>0.50962612354728654</v>
      </c>
      <c r="AK641">
        <f t="shared" si="171"/>
        <v>0.18408772720046329</v>
      </c>
      <c r="AL641">
        <f t="shared" si="172"/>
        <v>0.18087680655519245</v>
      </c>
      <c r="AM641">
        <f t="shared" si="173"/>
        <v>0.12917697567367203</v>
      </c>
    </row>
    <row r="642" spans="1:39" x14ac:dyDescent="0.2">
      <c r="A642" s="46">
        <v>42901</v>
      </c>
      <c r="B642">
        <v>-8.0067774101880707E-3</v>
      </c>
      <c r="C642">
        <v>-5.9711360064218502E-3</v>
      </c>
      <c r="D642">
        <v>-5.2652962659039898E-3</v>
      </c>
      <c r="E642">
        <v>-5.9934687940776899E-3</v>
      </c>
      <c r="F642">
        <v>-1.07074802684348E-3</v>
      </c>
      <c r="G642">
        <v>-1.25963810071004E-2</v>
      </c>
      <c r="H642">
        <v>2.03353788001581E-3</v>
      </c>
      <c r="I642">
        <v>6.0950748251633602E-3</v>
      </c>
      <c r="J642">
        <v>-5.2493083260658404E-3</v>
      </c>
      <c r="K642">
        <v>-4.4021338439001996E-3</v>
      </c>
      <c r="L642">
        <v>-2.0942408376964901E-3</v>
      </c>
      <c r="M642" cm="1">
        <f t="array" ref="M642">SUMPRODUCT(B642:K642,TRANSPOSE(Weight_1))</f>
        <v>-7.3585592523379793E-3</v>
      </c>
      <c r="N642" cm="1">
        <f t="array" ref="N642">SUMPRODUCT(B642:K642,TRANSPOSE(Weight_2))</f>
        <v>-3.1190730248122694E-3</v>
      </c>
      <c r="O642">
        <f>SUMPRODUCT(B642:K642,Equally_Weight)</f>
        <v>-4.0426636975322361E-3</v>
      </c>
      <c r="P642">
        <v>-2.2396E-3</v>
      </c>
      <c r="Q642">
        <v>-2.4123918134048E-3</v>
      </c>
      <c r="R642">
        <v>-7.2519321219153198E-3</v>
      </c>
      <c r="V642" s="46">
        <v>42901</v>
      </c>
      <c r="W642">
        <f t="shared" si="157"/>
        <v>0.80940723112401036</v>
      </c>
      <c r="X642">
        <f t="shared" si="158"/>
        <v>0.48780041596196289</v>
      </c>
      <c r="Y642">
        <f t="shared" si="159"/>
        <v>0.60701663107006798</v>
      </c>
      <c r="Z642">
        <f t="shared" si="160"/>
        <v>0.37059021432113459</v>
      </c>
      <c r="AA642">
        <f t="shared" si="161"/>
        <v>0.11763037906980323</v>
      </c>
      <c r="AB642">
        <f t="shared" si="162"/>
        <v>2.1067181051981865</v>
      </c>
      <c r="AC642">
        <f t="shared" si="163"/>
        <v>0.36489202151187849</v>
      </c>
      <c r="AD642">
        <f t="shared" si="164"/>
        <v>0.37202573633932712</v>
      </c>
      <c r="AE642">
        <f t="shared" si="165"/>
        <v>0.13586420236112806</v>
      </c>
      <c r="AF642">
        <f t="shared" si="166"/>
        <v>-2.8442048853962731E-2</v>
      </c>
      <c r="AG642">
        <f t="shared" si="167"/>
        <v>7.1334214002662932E-3</v>
      </c>
      <c r="AH642">
        <f t="shared" si="168"/>
        <v>0.93658865161706761</v>
      </c>
      <c r="AI642">
        <f t="shared" si="169"/>
        <v>0.28720474343600944</v>
      </c>
      <c r="AJ642">
        <f t="shared" si="170"/>
        <v>0.50352321282077561</v>
      </c>
      <c r="AK642">
        <f t="shared" si="171"/>
        <v>0.18143584432662507</v>
      </c>
      <c r="AL642">
        <f t="shared" si="172"/>
        <v>0.17802806901441914</v>
      </c>
      <c r="AM642">
        <f t="shared" si="173"/>
        <v>0.12098826089245684</v>
      </c>
    </row>
    <row r="643" spans="1:39" x14ac:dyDescent="0.2">
      <c r="A643" s="46">
        <v>42902</v>
      </c>
      <c r="B643">
        <v>-1.6246928393565099E-3</v>
      </c>
      <c r="C643">
        <v>-4.5047419490148403E-3</v>
      </c>
      <c r="D643">
        <v>1.43057928221135E-3</v>
      </c>
      <c r="E643">
        <v>-1.3999587677537201E-2</v>
      </c>
      <c r="F643">
        <v>-2.1434092744931899E-4</v>
      </c>
      <c r="G643">
        <v>2.44148225725189E-2</v>
      </c>
      <c r="H643">
        <v>9.8467910911004194E-3</v>
      </c>
      <c r="I643">
        <v>9.2290332911415494E-3</v>
      </c>
      <c r="J643">
        <v>-4.1047975940233702E-4</v>
      </c>
      <c r="K643">
        <v>3.31606230542425E-3</v>
      </c>
      <c r="L643">
        <v>-2.62329485834156E-4</v>
      </c>
      <c r="M643" cm="1">
        <f t="array" ref="M643">SUMPRODUCT(B643:K643,TRANSPOSE(Weight_1))</f>
        <v>7.7630216540527123E-3</v>
      </c>
      <c r="N643" cm="1">
        <f t="array" ref="N643">SUMPRODUCT(B643:K643,TRANSPOSE(Weight_2))</f>
        <v>1.506955364167671E-3</v>
      </c>
      <c r="O643">
        <f>SUMPRODUCT(B643:K643,Equally_Weight)</f>
        <v>2.7483445389636261E-3</v>
      </c>
      <c r="P643">
        <v>2.8363999999999999E-4</v>
      </c>
      <c r="Q643">
        <v>1.26136005038191E-4</v>
      </c>
      <c r="R643">
        <v>3.5063552689249501E-3</v>
      </c>
      <c r="V643" s="46">
        <v>42902</v>
      </c>
      <c r="W643">
        <f t="shared" si="157"/>
        <v>0.80646750015212332</v>
      </c>
      <c r="X643">
        <f t="shared" si="158"/>
        <v>0.48109825901641723</v>
      </c>
      <c r="Y643">
        <f t="shared" si="159"/>
        <v>0.6093155957686458</v>
      </c>
      <c r="Z643">
        <f t="shared" si="160"/>
        <v>0.35140251644577147</v>
      </c>
      <c r="AA643">
        <f t="shared" si="161"/>
        <v>0.11739082513780796</v>
      </c>
      <c r="AB643">
        <f t="shared" si="162"/>
        <v>2.1825680765194324</v>
      </c>
      <c r="AC643">
        <f t="shared" si="163"/>
        <v>0.37833182810961574</v>
      </c>
      <c r="AD643">
        <f t="shared" si="164"/>
        <v>0.38468820753630584</v>
      </c>
      <c r="AE643">
        <f t="shared" si="165"/>
        <v>0.13539795309662916</v>
      </c>
      <c r="AF643">
        <f t="shared" si="166"/>
        <v>-2.5220302154632113E-2</v>
      </c>
      <c r="AG643">
        <f t="shared" si="167"/>
        <v>6.8692206076639284E-3</v>
      </c>
      <c r="AH643">
        <f t="shared" si="168"/>
        <v>0.95162243125456381</v>
      </c>
      <c r="AI643">
        <f t="shared" si="169"/>
        <v>0.28914450352891219</v>
      </c>
      <c r="AJ643">
        <f t="shared" si="170"/>
        <v>0.50765541263193659</v>
      </c>
      <c r="AK643">
        <f t="shared" si="171"/>
        <v>0.18177094678950989</v>
      </c>
      <c r="AL643">
        <f t="shared" si="172"/>
        <v>0.17817666076886751</v>
      </c>
      <c r="AM643">
        <f t="shared" si="173"/>
        <v>0.12491884398744024</v>
      </c>
    </row>
    <row r="644" spans="1:39" x14ac:dyDescent="0.2">
      <c r="A644" s="46">
        <v>42905</v>
      </c>
      <c r="B644">
        <v>1.73165338408241E-2</v>
      </c>
      <c r="C644">
        <v>2.1930904637703998E-2</v>
      </c>
      <c r="D644">
        <v>1.2428512900593601E-2</v>
      </c>
      <c r="E644">
        <v>2.86076027545316E-2</v>
      </c>
      <c r="F644">
        <v>-1.2868947585036299E-3</v>
      </c>
      <c r="G644">
        <v>7.5527844929637001E-3</v>
      </c>
      <c r="H644">
        <v>-2.08428414451444E-3</v>
      </c>
      <c r="I644">
        <v>5.6268321237662401E-4</v>
      </c>
      <c r="J644">
        <v>6.2764391778189401E-3</v>
      </c>
      <c r="K644">
        <v>1.39551529868611E-2</v>
      </c>
      <c r="L644">
        <v>8.6591445814745392E-3</v>
      </c>
      <c r="M644" cm="1">
        <f t="array" ref="M644">SUMPRODUCT(B644:K644,TRANSPOSE(Weight_1))</f>
        <v>1.0395582704659356E-2</v>
      </c>
      <c r="N644" cm="1">
        <f t="array" ref="N644">SUMPRODUCT(B644:K644,TRANSPOSE(Weight_2))</f>
        <v>5.6106728827441917E-3</v>
      </c>
      <c r="O644">
        <f>SUMPRODUCT(B644:K644,Equally_Weight)</f>
        <v>1.0525943510065564E-2</v>
      </c>
      <c r="P644">
        <v>8.3472300000000006E-3</v>
      </c>
      <c r="Q644">
        <v>8.32917761729534E-3</v>
      </c>
      <c r="R644">
        <v>6.9050144547742002E-3</v>
      </c>
      <c r="V644" s="46">
        <v>42905</v>
      </c>
      <c r="W644">
        <f t="shared" si="157"/>
        <v>0.83774925575085657</v>
      </c>
      <c r="X644">
        <f t="shared" si="158"/>
        <v>0.5135800836939759</v>
      </c>
      <c r="Y644">
        <f t="shared" si="159"/>
        <v>0.62931699541178299</v>
      </c>
      <c r="Z644">
        <f t="shared" si="160"/>
        <v>0.39006290279772649</v>
      </c>
      <c r="AA644">
        <f t="shared" si="161"/>
        <v>0.11595286074173816</v>
      </c>
      <c r="AB644">
        <f t="shared" si="162"/>
        <v>2.2066053273355699</v>
      </c>
      <c r="AC644">
        <f t="shared" si="163"/>
        <v>0.37545899293440721</v>
      </c>
      <c r="AD644">
        <f t="shared" si="164"/>
        <v>0.38546734834506236</v>
      </c>
      <c r="AE644">
        <f t="shared" si="165"/>
        <v>0.14252420929186038</v>
      </c>
      <c r="AF644">
        <f t="shared" si="166"/>
        <v>-1.1617102342713737E-2</v>
      </c>
      <c r="AG644">
        <f t="shared" si="167"/>
        <v>1.558784676354219E-2</v>
      </c>
      <c r="AH644">
        <f t="shared" si="168"/>
        <v>0.97191068364693889</v>
      </c>
      <c r="AI644">
        <f t="shared" si="169"/>
        <v>0.29637747163680039</v>
      </c>
      <c r="AJ644">
        <f t="shared" si="170"/>
        <v>0.52352490833794496</v>
      </c>
      <c r="AK644">
        <f t="shared" si="171"/>
        <v>0.19163546068967974</v>
      </c>
      <c r="AL644">
        <f t="shared" si="172"/>
        <v>0.18798990344096334</v>
      </c>
      <c r="AM644">
        <f t="shared" si="173"/>
        <v>0.13268642486562143</v>
      </c>
    </row>
    <row r="645" spans="1:39" x14ac:dyDescent="0.2">
      <c r="A645" s="46">
        <v>42906</v>
      </c>
      <c r="B645">
        <v>-6.3882822910796798E-3</v>
      </c>
      <c r="C645">
        <v>-6.2450801018559803E-3</v>
      </c>
      <c r="D645">
        <v>-1.3546112682922599E-2</v>
      </c>
      <c r="E645">
        <v>-9.0884527818245707E-3</v>
      </c>
      <c r="F645">
        <v>-1.3528083736803601E-2</v>
      </c>
      <c r="G645">
        <v>-2.5924777666052E-3</v>
      </c>
      <c r="H645">
        <v>1.11894864080741E-3</v>
      </c>
      <c r="I645">
        <v>0</v>
      </c>
      <c r="J645">
        <v>-5.8292042099136101E-3</v>
      </c>
      <c r="K645">
        <v>7.9681836664036096E-3</v>
      </c>
      <c r="L645">
        <v>-1.09261186264306E-2</v>
      </c>
      <c r="M645" cm="1">
        <f t="array" ref="M645">SUMPRODUCT(B645:K645,TRANSPOSE(Weight_1))</f>
        <v>-7.976781578587392E-3</v>
      </c>
      <c r="N645" cm="1">
        <f t="array" ref="N645">SUMPRODUCT(B645:K645,TRANSPOSE(Weight_2))</f>
        <v>-5.3510552249500173E-3</v>
      </c>
      <c r="O645">
        <f>SUMPRODUCT(B645:K645,Equally_Weight)</f>
        <v>-4.8130561263794239E-3</v>
      </c>
      <c r="P645">
        <v>-6.6965999999999996E-3</v>
      </c>
      <c r="Q645">
        <v>-6.9436862127620902E-3</v>
      </c>
      <c r="R645">
        <v>-7.2191353562059898E-3</v>
      </c>
      <c r="V645" s="46">
        <v>42906</v>
      </c>
      <c r="W645">
        <f t="shared" ref="W645:W708" si="174">(W644+1)*(1+B645) - 1</f>
        <v>0.82600919472489842</v>
      </c>
      <c r="X645">
        <f t="shared" ref="X645:X708" si="175">(X644+1)*(1+C645) - 1</f>
        <v>0.50412765483073319</v>
      </c>
      <c r="Y645">
        <f t="shared" ref="Y645:Y708" si="176">(Y644+1)*(1+D645) - 1</f>
        <v>0.60724608379573408</v>
      </c>
      <c r="Z645">
        <f t="shared" ref="Z645:Z708" si="177">(Z644+1)*(1+E645) - 1</f>
        <v>0.37742938174188345</v>
      </c>
      <c r="AA645">
        <f t="shared" ref="AA645:AA708" si="178">(AA644+1)*(1+F645) - 1</f>
        <v>0.10085615699529837</v>
      </c>
      <c r="AB645">
        <f t="shared" ref="AB645:AB708" si="179">(AB644+1)*(1+G645) - 1</f>
        <v>2.1982922743181748</v>
      </c>
      <c r="AC645">
        <f t="shared" ref="AC645:AC708" si="180">(AC644+1)*(1+H645) - 1</f>
        <v>0.3769980609050374</v>
      </c>
      <c r="AD645">
        <f t="shared" ref="AD645:AD708" si="181">(AD644+1)*(1+I645) - 1</f>
        <v>0.38546734834506236</v>
      </c>
      <c r="AE645">
        <f t="shared" ref="AE645:AE708" si="182">(AE644+1)*(1+J645) - 1</f>
        <v>0.13586420236112806</v>
      </c>
      <c r="AF645">
        <f t="shared" ref="AF645:AF708" si="183">(AF644+1)*(1+K645) - 1</f>
        <v>-3.7414858814482921E-3</v>
      </c>
      <c r="AG645">
        <f t="shared" ref="AG645:AG708" si="184">(AG644+1)*(1+L645) - 1</f>
        <v>4.4914134742426448E-3</v>
      </c>
      <c r="AH645">
        <f t="shared" ref="AH645:AH708" si="185">(AH644+1)*(1+M645) - 1</f>
        <v>0.95618118283100428</v>
      </c>
      <c r="AI645">
        <f t="shared" ref="AI645:AI708" si="186">(AI644+1)*(1+N645) - 1</f>
        <v>0.28944048419369084</v>
      </c>
      <c r="AJ645">
        <f t="shared" ref="AJ645:AJ708" si="187">(AJ644+1)*(1+O645) - 1</f>
        <v>0.51619209744417738</v>
      </c>
      <c r="AK645">
        <f t="shared" ref="AK645:AK708" si="188">(AK644+1)*(1+P645) - 1</f>
        <v>0.18365555466362515</v>
      </c>
      <c r="AL645">
        <f t="shared" ref="AL645:AL708" si="189">(AL644+1)*(1+Q645) - 1</f>
        <v>0.17974087432753971</v>
      </c>
      <c r="AM645">
        <f t="shared" ref="AM645:AM708" si="190">(AM644+1)*(1+R645) - 1</f>
        <v>0.12450940824837953</v>
      </c>
    </row>
    <row r="646" spans="1:39" x14ac:dyDescent="0.2">
      <c r="A646" s="46">
        <v>42907</v>
      </c>
      <c r="B646">
        <v>9.90726087766069E-3</v>
      </c>
      <c r="C646">
        <v>-4.5702438382183496E-3</v>
      </c>
      <c r="D646">
        <v>5.1496492797220503E-3</v>
      </c>
      <c r="E646">
        <v>5.9307022690950799E-3</v>
      </c>
      <c r="F646">
        <v>-1.15369510736569E-2</v>
      </c>
      <c r="G646">
        <v>9.7119186698064706E-3</v>
      </c>
      <c r="H646">
        <v>5.1408988122445499E-3</v>
      </c>
      <c r="I646">
        <v>-2.3434336040406502E-3</v>
      </c>
      <c r="J646">
        <v>-5.4529927758961696E-3</v>
      </c>
      <c r="K646">
        <v>7.36609257332987E-3</v>
      </c>
      <c r="L646">
        <v>-5.2603892688063403E-4</v>
      </c>
      <c r="M646" cm="1">
        <f t="array" ref="M646">SUMPRODUCT(B646:K646,TRANSPOSE(Weight_1))</f>
        <v>2.1724292456984746E-3</v>
      </c>
      <c r="N646" cm="1">
        <f t="array" ref="N646">SUMPRODUCT(B646:K646,TRANSPOSE(Weight_2))</f>
        <v>-9.7297876276737898E-4</v>
      </c>
      <c r="O646">
        <f>SUMPRODUCT(B646:K646,Equally_Weight)</f>
        <v>1.9302901190046641E-3</v>
      </c>
      <c r="P646">
        <v>-5.8259999999999996E-4</v>
      </c>
      <c r="Q646">
        <v>-7.9260796774449605E-4</v>
      </c>
      <c r="R646">
        <v>-1.32116887034861E-3</v>
      </c>
      <c r="V646" s="46">
        <v>42907</v>
      </c>
      <c r="W646">
        <f t="shared" si="174"/>
        <v>0.84409994418204515</v>
      </c>
      <c r="X646">
        <f t="shared" si="175"/>
        <v>0.49725342468434919</v>
      </c>
      <c r="Y646">
        <f t="shared" si="176"/>
        <v>0.6155228374334889</v>
      </c>
      <c r="Z646">
        <f t="shared" si="177"/>
        <v>0.38559850530169837</v>
      </c>
      <c r="AA646">
        <f t="shared" si="178"/>
        <v>8.8155633372909659E-2</v>
      </c>
      <c r="AB646">
        <f t="shared" si="179"/>
        <v>2.2293538287686232</v>
      </c>
      <c r="AC646">
        <f t="shared" si="180"/>
        <v>0.38407706860080726</v>
      </c>
      <c r="AD646">
        <f t="shared" si="181"/>
        <v>0.38222059760364946</v>
      </c>
      <c r="AE646">
        <f t="shared" si="182"/>
        <v>0.1296703430712538</v>
      </c>
      <c r="AF646">
        <f t="shared" si="183"/>
        <v>3.5970465605170698E-3</v>
      </c>
      <c r="AG646">
        <f t="shared" si="184"/>
        <v>3.9630118890379151E-3</v>
      </c>
      <c r="AH646">
        <f t="shared" si="185"/>
        <v>0.96043084804247125</v>
      </c>
      <c r="AI646">
        <f t="shared" si="186"/>
        <v>0.2881858859867179</v>
      </c>
      <c r="AJ646">
        <f t="shared" si="187"/>
        <v>0.51911878806838674</v>
      </c>
      <c r="AK646">
        <f t="shared" si="188"/>
        <v>0.18296595693747819</v>
      </c>
      <c r="AL646">
        <f t="shared" si="189"/>
        <v>0.17880580231067378</v>
      </c>
      <c r="AM646">
        <f t="shared" si="190"/>
        <v>0.12302374142378758</v>
      </c>
    </row>
    <row r="647" spans="1:39" x14ac:dyDescent="0.2">
      <c r="A647" s="46">
        <v>42908</v>
      </c>
      <c r="B647">
        <v>-2.0131328587228402E-3</v>
      </c>
      <c r="C647">
        <v>-1.14790353660021E-3</v>
      </c>
      <c r="D647">
        <v>-1.42373354666491E-4</v>
      </c>
      <c r="E647">
        <v>-1.6451154822659699E-3</v>
      </c>
      <c r="F647">
        <v>2.20244903695876E-4</v>
      </c>
      <c r="G647">
        <v>-9.2792342466774204E-4</v>
      </c>
      <c r="H647">
        <v>8.44992822620271E-3</v>
      </c>
      <c r="I647">
        <v>-3.0066536367708801E-3</v>
      </c>
      <c r="J647">
        <v>-7.6641187972598104E-3</v>
      </c>
      <c r="K647">
        <v>2.2471924528011299E-2</v>
      </c>
      <c r="L647">
        <v>1.84210526315786E-3</v>
      </c>
      <c r="M647" cm="1">
        <f t="array" ref="M647">SUMPRODUCT(B647:K647,TRANSPOSE(Weight_1))</f>
        <v>-6.322412193691708E-4</v>
      </c>
      <c r="N647" cm="1">
        <f t="array" ref="N647">SUMPRODUCT(B647:K647,TRANSPOSE(Weight_2))</f>
        <v>3.3151246700283393E-4</v>
      </c>
      <c r="O647">
        <f>SUMPRODUCT(B647:K647,Equally_Weight)</f>
        <v>1.4594876566955939E-3</v>
      </c>
      <c r="P647">
        <v>-4.5580000000000002E-4</v>
      </c>
      <c r="Q647">
        <v>-2.29754502020895E-4</v>
      </c>
      <c r="R647">
        <v>8.0208333333331395E-4</v>
      </c>
      <c r="V647" s="46">
        <v>42908</v>
      </c>
      <c r="W647">
        <f t="shared" si="174"/>
        <v>0.84038752598964339</v>
      </c>
      <c r="X647">
        <f t="shared" si="175"/>
        <v>0.49553472218296735</v>
      </c>
      <c r="Y647">
        <f t="shared" si="176"/>
        <v>0.61529283002758306</v>
      </c>
      <c r="Z647">
        <f t="shared" si="177"/>
        <v>0.38331903574842197</v>
      </c>
      <c r="AA647">
        <f t="shared" si="178"/>
        <v>8.8395294105588107E-2</v>
      </c>
      <c r="AB647">
        <f t="shared" si="179"/>
        <v>2.2263572357043682</v>
      </c>
      <c r="AC647">
        <f t="shared" si="180"/>
        <v>0.39577242049001704</v>
      </c>
      <c r="AD647">
        <f t="shared" si="181"/>
        <v>0.37806473901704485</v>
      </c>
      <c r="AE647">
        <f t="shared" si="182"/>
        <v>0.12101241536021456</v>
      </c>
      <c r="AF647">
        <f t="shared" si="183"/>
        <v>2.6149803647360192E-2</v>
      </c>
      <c r="AG647">
        <f t="shared" si="184"/>
        <v>5.812417437254469E-3</v>
      </c>
      <c r="AH647">
        <f t="shared" si="185"/>
        <v>0.95919138285261574</v>
      </c>
      <c r="AI647">
        <f t="shared" si="186"/>
        <v>0.2886129356677396</v>
      </c>
      <c r="AJ647">
        <f t="shared" si="187"/>
        <v>0.52133592318862698</v>
      </c>
      <c r="AK647">
        <f t="shared" si="188"/>
        <v>0.182426761054306</v>
      </c>
      <c r="AL647">
        <f t="shared" si="189"/>
        <v>0.17853496637058464</v>
      </c>
      <c r="AM647">
        <f t="shared" si="190"/>
        <v>0.12392450004972133</v>
      </c>
    </row>
    <row r="648" spans="1:39" x14ac:dyDescent="0.2">
      <c r="A648" s="46">
        <v>42909</v>
      </c>
      <c r="B648">
        <v>9.6967416043380796E-3</v>
      </c>
      <c r="C648">
        <v>-1.8386982144591401E-3</v>
      </c>
      <c r="D648">
        <v>1.3521442488655999E-2</v>
      </c>
      <c r="E648">
        <v>4.4630961385618796E-3</v>
      </c>
      <c r="F648">
        <v>-6.6029483945584302E-4</v>
      </c>
      <c r="G648">
        <v>2.4368345861906998E-3</v>
      </c>
      <c r="H648">
        <v>2.79306227131903E-3</v>
      </c>
      <c r="I648">
        <v>3.2042634133784202E-3</v>
      </c>
      <c r="J648">
        <v>-6.5352070796717001E-3</v>
      </c>
      <c r="K648">
        <v>-1.20354064865243E-2</v>
      </c>
      <c r="L648">
        <v>2.8894142369319999E-3</v>
      </c>
      <c r="M648" cm="1">
        <f t="array" ref="M648">SUMPRODUCT(B648:K648,TRANSPOSE(Weight_1))</f>
        <v>3.4787038232920939E-3</v>
      </c>
      <c r="N648" cm="1">
        <f t="array" ref="N648">SUMPRODUCT(B648:K648,TRANSPOSE(Weight_2))</f>
        <v>-6.6790292994497503E-4</v>
      </c>
      <c r="O648">
        <f>SUMPRODUCT(B648:K648,Equally_Weight)</f>
        <v>1.5045833882333128E-3</v>
      </c>
      <c r="P648">
        <v>1.5609199999999999E-3</v>
      </c>
      <c r="Q648">
        <v>2.00934308329348E-3</v>
      </c>
      <c r="R648">
        <v>1.8058432299092801E-3</v>
      </c>
      <c r="V648" s="46">
        <v>42909</v>
      </c>
      <c r="W648">
        <f t="shared" si="174"/>
        <v>0.85823328828101197</v>
      </c>
      <c r="X648">
        <f t="shared" si="175"/>
        <v>0.49278488515962793</v>
      </c>
      <c r="Y648">
        <f t="shared" si="176"/>
        <v>0.63713391913113959</v>
      </c>
      <c r="Z648">
        <f t="shared" si="177"/>
        <v>0.38949292159526983</v>
      </c>
      <c r="AA648">
        <f t="shared" si="178"/>
        <v>8.7676632309602098E-2</v>
      </c>
      <c r="AB648">
        <f t="shared" si="179"/>
        <v>2.2342193346037393</v>
      </c>
      <c r="AC648">
        <f t="shared" si="180"/>
        <v>0.39967089977703529</v>
      </c>
      <c r="AD648">
        <f t="shared" si="181"/>
        <v>0.38248042144154404</v>
      </c>
      <c r="AE648">
        <f t="shared" si="182"/>
        <v>0.11368636708695257</v>
      </c>
      <c r="AF648">
        <f t="shared" si="183"/>
        <v>1.3799673644397048E-2</v>
      </c>
      <c r="AG648">
        <f t="shared" si="184"/>
        <v>8.7186261558807043E-3</v>
      </c>
      <c r="AH648">
        <f t="shared" si="185"/>
        <v>0.96600682940670612</v>
      </c>
      <c r="AI648">
        <f t="shared" si="186"/>
        <v>0.28775226731244219</v>
      </c>
      <c r="AJ648">
        <f t="shared" si="187"/>
        <v>0.52362489994657913</v>
      </c>
      <c r="AK648">
        <f t="shared" si="188"/>
        <v>0.18427243463417087</v>
      </c>
      <c r="AL648">
        <f t="shared" si="189"/>
        <v>0.1809030474536808</v>
      </c>
      <c r="AM648">
        <f t="shared" si="190"/>
        <v>0.12595413149906531</v>
      </c>
    </row>
    <row r="649" spans="1:39" x14ac:dyDescent="0.2">
      <c r="A649" s="46">
        <v>42912</v>
      </c>
      <c r="B649">
        <v>-1.41974866581344E-2</v>
      </c>
      <c r="C649">
        <v>4.3746247293900897E-3</v>
      </c>
      <c r="D649">
        <v>-9.5496355853549302E-3</v>
      </c>
      <c r="E649">
        <v>-3.1446008547748499E-3</v>
      </c>
      <c r="F649">
        <v>7.9313263826135093E-3</v>
      </c>
      <c r="G649">
        <v>-9.7236434341387793E-3</v>
      </c>
      <c r="H649">
        <v>-6.59559095370854E-4</v>
      </c>
      <c r="I649">
        <v>-1.3620690947463399E-3</v>
      </c>
      <c r="J649">
        <v>1.61466493535411E-3</v>
      </c>
      <c r="K649">
        <v>4.94345523374351E-3</v>
      </c>
      <c r="L649">
        <v>5.2383446830805904E-4</v>
      </c>
      <c r="M649" cm="1">
        <f t="array" ref="M649">SUMPRODUCT(B649:K649,TRANSPOSE(Weight_1))</f>
        <v>-3.5487092312590663E-3</v>
      </c>
      <c r="N649" cm="1">
        <f t="array" ref="N649">SUMPRODUCT(B649:K649,TRANSPOSE(Weight_2))</f>
        <v>8.1385921031118839E-5</v>
      </c>
      <c r="O649">
        <f>SUMPRODUCT(B649:K649,Equally_Weight)</f>
        <v>-1.9772923441418932E-3</v>
      </c>
      <c r="P649">
        <v>3.1579999999999998E-4</v>
      </c>
      <c r="Q649">
        <v>6.1414990912411695E-4</v>
      </c>
      <c r="R649">
        <v>1.2883049958181099E-3</v>
      </c>
      <c r="V649" s="46">
        <v>42912</v>
      </c>
      <c r="W649">
        <f t="shared" si="174"/>
        <v>0.83185104596294113</v>
      </c>
      <c r="X649">
        <f t="shared" si="175"/>
        <v>0.49931525883390693</v>
      </c>
      <c r="Y649">
        <f t="shared" si="176"/>
        <v>0.62149988679901336</v>
      </c>
      <c r="Z649">
        <f t="shared" si="177"/>
        <v>0.38512352096631775</v>
      </c>
      <c r="AA649">
        <f t="shared" si="178"/>
        <v>9.6303350679191491E-2</v>
      </c>
      <c r="AB649">
        <f t="shared" si="179"/>
        <v>2.2027709390062551</v>
      </c>
      <c r="AC649">
        <f t="shared" si="180"/>
        <v>0.39874773410456155</v>
      </c>
      <c r="AD649">
        <f t="shared" si="181"/>
        <v>0.38059738758540651</v>
      </c>
      <c r="AE649">
        <f t="shared" si="182"/>
        <v>0.11548459741286976</v>
      </c>
      <c r="AF649">
        <f t="shared" si="183"/>
        <v>1.8811346947041896E-2</v>
      </c>
      <c r="AG649">
        <f t="shared" si="184"/>
        <v>9.247027741085434E-3</v>
      </c>
      <c r="AH649">
        <f t="shared" si="185"/>
        <v>0.95903004282247228</v>
      </c>
      <c r="AI649">
        <f t="shared" si="186"/>
        <v>0.28785707221677725</v>
      </c>
      <c r="AJ649">
        <f t="shared" si="187"/>
        <v>0.5206122480965707</v>
      </c>
      <c r="AK649">
        <f t="shared" si="188"/>
        <v>0.18464642786902852</v>
      </c>
      <c r="AL649">
        <f t="shared" si="189"/>
        <v>0.18162829895295896</v>
      </c>
      <c r="AM649">
        <f t="shared" si="190"/>
        <v>0.12740470383173763</v>
      </c>
    </row>
    <row r="650" spans="1:39" x14ac:dyDescent="0.2">
      <c r="A650" s="46">
        <v>42913</v>
      </c>
      <c r="B650">
        <v>-2.4689071317432899E-2</v>
      </c>
      <c r="C650">
        <v>9.2850774615360603E-3</v>
      </c>
      <c r="D650">
        <v>-1.8715228433746799E-2</v>
      </c>
      <c r="E650">
        <v>-1.4332893346024601E-2</v>
      </c>
      <c r="F650">
        <v>-1.9890701822425302E-2</v>
      </c>
      <c r="G650">
        <v>-1.7304122326250101E-2</v>
      </c>
      <c r="H650">
        <v>-9.7551696129678494E-3</v>
      </c>
      <c r="I650">
        <v>-1.33107028894298E-2</v>
      </c>
      <c r="J650">
        <v>-8.3586712673522302E-4</v>
      </c>
      <c r="K650">
        <v>-1.7919970786114799E-2</v>
      </c>
      <c r="L650">
        <v>-8.6387434554975294E-3</v>
      </c>
      <c r="M650" cm="1">
        <f t="array" ref="M650">SUMPRODUCT(B650:K650,TRANSPOSE(Weight_1))</f>
        <v>-1.4199818806773136E-2</v>
      </c>
      <c r="N650" cm="1">
        <f t="array" ref="N650">SUMPRODUCT(B650:K650,TRANSPOSE(Weight_2))</f>
        <v>-1.1890145470715766E-2</v>
      </c>
      <c r="O650">
        <f>SUMPRODUCT(B650:K650,Equally_Weight)</f>
        <v>-1.2746865019959131E-2</v>
      </c>
      <c r="P650">
        <v>-8.0727999999999998E-3</v>
      </c>
      <c r="Q650">
        <v>-8.2752374973662501E-3</v>
      </c>
      <c r="R650">
        <v>-5.14658960617175E-3</v>
      </c>
      <c r="V650" s="46">
        <v>42913</v>
      </c>
      <c r="W650">
        <f t="shared" si="174"/>
        <v>0.78662434484624799</v>
      </c>
      <c r="X650">
        <f t="shared" si="175"/>
        <v>0.51323651715144281</v>
      </c>
      <c r="Y650">
        <f t="shared" si="176"/>
        <v>0.5911531460122752</v>
      </c>
      <c r="Z650">
        <f t="shared" si="177"/>
        <v>0.36527069326923733</v>
      </c>
      <c r="AA650">
        <f t="shared" si="178"/>
        <v>7.4497107623906045E-2</v>
      </c>
      <c r="AB650">
        <f t="shared" si="179"/>
        <v>2.1473497988947319</v>
      </c>
      <c r="AC650">
        <f t="shared" si="180"/>
        <v>0.3851027127126172</v>
      </c>
      <c r="AD650">
        <f t="shared" si="181"/>
        <v>0.36222066594933411</v>
      </c>
      <c r="AE650">
        <f t="shared" si="182"/>
        <v>0.1145522005075128</v>
      </c>
      <c r="AF650">
        <f t="shared" si="183"/>
        <v>5.5427737318858306E-4</v>
      </c>
      <c r="AG650">
        <f t="shared" si="184"/>
        <v>5.2840158520672809E-4</v>
      </c>
      <c r="AH650">
        <f t="shared" si="185"/>
        <v>0.93121217117736821</v>
      </c>
      <c r="AI650">
        <f t="shared" si="186"/>
        <v>0.27254426428262968</v>
      </c>
      <c r="AJ650">
        <f t="shared" si="187"/>
        <v>0.5012292090223871</v>
      </c>
      <c r="AK650">
        <f t="shared" si="188"/>
        <v>0.17508301418612748</v>
      </c>
      <c r="AL650">
        <f t="shared" si="189"/>
        <v>0.17185004414551441</v>
      </c>
      <c r="AM650">
        <f t="shared" si="190"/>
        <v>0.12160241450104814</v>
      </c>
    </row>
    <row r="651" spans="1:39" x14ac:dyDescent="0.2">
      <c r="A651" s="46">
        <v>42914</v>
      </c>
      <c r="B651">
        <v>1.36273798312254E-2</v>
      </c>
      <c r="C651">
        <v>2.0102122410668301E-2</v>
      </c>
      <c r="D651">
        <v>8.5248459582889496E-3</v>
      </c>
      <c r="E651">
        <v>1.46108934019451E-2</v>
      </c>
      <c r="F651">
        <v>0</v>
      </c>
      <c r="G651">
        <v>1.38720974902839E-2</v>
      </c>
      <c r="H651">
        <v>-8.8141606542562201E-3</v>
      </c>
      <c r="I651">
        <v>4.0039888562561901E-3</v>
      </c>
      <c r="J651">
        <v>1.51777304660609E-2</v>
      </c>
      <c r="K651">
        <v>-5.3655939162888799E-4</v>
      </c>
      <c r="L651">
        <v>8.1858991285978996E-3</v>
      </c>
      <c r="M651" cm="1">
        <f t="array" ref="M651">SUMPRODUCT(B651:K651,TRANSPOSE(Weight_1))</f>
        <v>1.0909876565471266E-2</v>
      </c>
      <c r="N651" cm="1">
        <f t="array" ref="N651">SUMPRODUCT(B651:K651,TRANSPOSE(Weight_2))</f>
        <v>5.4443911899317906E-3</v>
      </c>
      <c r="O651">
        <f>SUMPRODUCT(B651:K651,Equally_Weight)</f>
        <v>8.0568338368843632E-3</v>
      </c>
      <c r="P651">
        <v>8.8080699999999994E-3</v>
      </c>
      <c r="Q651">
        <v>8.9334170056067901E-3</v>
      </c>
      <c r="R651">
        <v>7.3843458126692197E-3</v>
      </c>
      <c r="V651" s="46">
        <v>42914</v>
      </c>
      <c r="W651">
        <f t="shared" si="174"/>
        <v>0.81097135340918203</v>
      </c>
      <c r="X651">
        <f t="shared" si="175"/>
        <v>0.54365578285551441</v>
      </c>
      <c r="Y651">
        <f t="shared" si="176"/>
        <v>0.60471748147807669</v>
      </c>
      <c r="Z651">
        <f t="shared" si="177"/>
        <v>0.38521851783339378</v>
      </c>
      <c r="AA651">
        <f t="shared" si="178"/>
        <v>7.4497107623906045E-2</v>
      </c>
      <c r="AB651">
        <f t="shared" si="179"/>
        <v>2.1910101421410251</v>
      </c>
      <c r="AC651">
        <f t="shared" si="180"/>
        <v>0.3728941948801221</v>
      </c>
      <c r="AD651">
        <f t="shared" si="181"/>
        <v>0.36767498231555718</v>
      </c>
      <c r="AE651">
        <f t="shared" si="182"/>
        <v>0.131468573397171</v>
      </c>
      <c r="AF651">
        <f t="shared" si="183"/>
        <v>1.7420578829474564E-5</v>
      </c>
      <c r="AG651">
        <f t="shared" si="184"/>
        <v>8.7186261558804823E-3</v>
      </c>
      <c r="AH651">
        <f t="shared" si="185"/>
        <v>0.95228145758664895</v>
      </c>
      <c r="AI651">
        <f t="shared" si="186"/>
        <v>0.27947249306388833</v>
      </c>
      <c r="AJ651">
        <f t="shared" si="187"/>
        <v>0.51332436331055775</v>
      </c>
      <c r="AK651">
        <f t="shared" si="188"/>
        <v>0.18543322763088987</v>
      </c>
      <c r="AL651">
        <f t="shared" si="189"/>
        <v>0.18231866925790507</v>
      </c>
      <c r="AM651">
        <f t="shared" si="190"/>
        <v>0.12988471459404871</v>
      </c>
    </row>
    <row r="652" spans="1:39" x14ac:dyDescent="0.2">
      <c r="A652" s="46">
        <v>42915</v>
      </c>
      <c r="B652">
        <v>-2.4130864617176999E-2</v>
      </c>
      <c r="C652">
        <v>1.4807360444036801E-2</v>
      </c>
      <c r="D652">
        <v>-1.8768084290291601E-2</v>
      </c>
      <c r="E652">
        <v>-1.4743165162932E-2</v>
      </c>
      <c r="F652">
        <v>-9.5897232517988505E-3</v>
      </c>
      <c r="G652">
        <v>-1.45406320777572E-2</v>
      </c>
      <c r="H652">
        <v>-8.8177089849819004E-3</v>
      </c>
      <c r="I652">
        <v>-1.31515464048812E-2</v>
      </c>
      <c r="J652">
        <v>-3.4728138207679102E-3</v>
      </c>
      <c r="K652">
        <v>-8.9494771115006201E-4</v>
      </c>
      <c r="L652">
        <v>-9.4290204295442992E-3</v>
      </c>
      <c r="M652" cm="1">
        <f t="array" ref="M652">SUMPRODUCT(B652:K652,TRANSPOSE(Weight_1))</f>
        <v>-1.0298782534552981E-2</v>
      </c>
      <c r="N652" cm="1">
        <f t="array" ref="N652">SUMPRODUCT(B652:K652,TRANSPOSE(Weight_2))</f>
        <v>-9.3361856795419022E-3</v>
      </c>
      <c r="O652">
        <f>SUMPRODUCT(B652:K652,Equally_Weight)</f>
        <v>-9.3302125877700939E-3</v>
      </c>
      <c r="P652">
        <v>-8.6E-3</v>
      </c>
      <c r="Q652">
        <v>-8.6104495384188295E-3</v>
      </c>
      <c r="R652">
        <v>-6.2845221640705998E-3</v>
      </c>
      <c r="V652" s="46">
        <v>42915</v>
      </c>
      <c r="W652">
        <f t="shared" si="174"/>
        <v>0.76727104885447939</v>
      </c>
      <c r="X652">
        <f t="shared" si="175"/>
        <v>0.56651325043377798</v>
      </c>
      <c r="Y652">
        <f t="shared" si="176"/>
        <v>0.57460000852359161</v>
      </c>
      <c r="Z652">
        <f t="shared" si="177"/>
        <v>0.36479601243822435</v>
      </c>
      <c r="AA652">
        <f t="shared" si="178"/>
        <v>6.4192977726934553E-2</v>
      </c>
      <c r="AB652">
        <f t="shared" si="179"/>
        <v>2.1446108377077606</v>
      </c>
      <c r="AC652">
        <f t="shared" si="180"/>
        <v>0.36078841340249812</v>
      </c>
      <c r="AD652">
        <f t="shared" si="181"/>
        <v>0.34968794131883896</v>
      </c>
      <c r="AE652">
        <f t="shared" si="182"/>
        <v>0.12753919369771283</v>
      </c>
      <c r="AF652">
        <f t="shared" si="183"/>
        <v>-8.7754272282769552E-4</v>
      </c>
      <c r="AG652">
        <f t="shared" si="184"/>
        <v>-7.9260237780520715E-4</v>
      </c>
      <c r="AH652">
        <f t="shared" si="185"/>
        <v>0.93217533540872388</v>
      </c>
      <c r="AI652">
        <f t="shared" si="186"/>
        <v>0.26752710029677762</v>
      </c>
      <c r="AJ652">
        <f t="shared" si="187"/>
        <v>0.4992047252866183</v>
      </c>
      <c r="AK652">
        <f t="shared" si="188"/>
        <v>0.17523850187326406</v>
      </c>
      <c r="AL652">
        <f t="shared" si="189"/>
        <v>0.17213837401792942</v>
      </c>
      <c r="AM652">
        <f t="shared" si="190"/>
        <v>0.12278392906233782</v>
      </c>
    </row>
    <row r="653" spans="1:39" x14ac:dyDescent="0.2">
      <c r="A653" s="46">
        <v>42916</v>
      </c>
      <c r="B653">
        <v>-8.6797195462512394E-3</v>
      </c>
      <c r="C653">
        <v>2.7426938921155599E-3</v>
      </c>
      <c r="D653">
        <v>6.4243004380561903E-3</v>
      </c>
      <c r="E653">
        <v>2.36635361386516E-3</v>
      </c>
      <c r="F653">
        <v>5.6293022382929402E-3</v>
      </c>
      <c r="G653">
        <v>-8.1255753335738295E-3</v>
      </c>
      <c r="H653">
        <v>-2.6386909575840602E-3</v>
      </c>
      <c r="I653">
        <v>1.63577522416358E-3</v>
      </c>
      <c r="J653">
        <v>4.1342034357971699E-4</v>
      </c>
      <c r="K653">
        <v>-1.79157452815104E-3</v>
      </c>
      <c r="L653">
        <v>1.85087255420413E-3</v>
      </c>
      <c r="M653" cm="1">
        <f t="array" ref="M653">SUMPRODUCT(B653:K653,TRANSPOSE(Weight_1))</f>
        <v>-1.4893891452254834E-4</v>
      </c>
      <c r="N653" cm="1">
        <f t="array" ref="N653">SUMPRODUCT(B653:K653,TRANSPOSE(Weight_2))</f>
        <v>-5.9272446161522184E-4</v>
      </c>
      <c r="O653">
        <f>SUMPRODUCT(B653:K653,Equally_Weight)</f>
        <v>-2.0237146154870211E-4</v>
      </c>
      <c r="P653">
        <v>1.53323E-3</v>
      </c>
      <c r="Q653">
        <v>1.6103314570856599E-3</v>
      </c>
      <c r="R653">
        <v>-1.64618486239243E-3</v>
      </c>
      <c r="V653" s="46">
        <v>42916</v>
      </c>
      <c r="W653">
        <f t="shared" si="174"/>
        <v>0.75193163178821321</v>
      </c>
      <c r="X653">
        <f t="shared" si="175"/>
        <v>0.5708097167576609</v>
      </c>
      <c r="Y653">
        <f t="shared" si="176"/>
        <v>0.58471571204811301</v>
      </c>
      <c r="Z653">
        <f t="shared" si="177"/>
        <v>0.36802560241444637</v>
      </c>
      <c r="AA653">
        <f t="shared" si="178"/>
        <v>7.0183641638428496E-2</v>
      </c>
      <c r="AB653">
        <f t="shared" si="179"/>
        <v>2.1190590654511934</v>
      </c>
      <c r="AC653">
        <f t="shared" si="180"/>
        <v>0.35719771332086769</v>
      </c>
      <c r="AD653">
        <f t="shared" si="181"/>
        <v>0.35189572741360076</v>
      </c>
      <c r="AE653">
        <f t="shared" si="182"/>
        <v>0.12800534133857089</v>
      </c>
      <c r="AF653">
        <f t="shared" si="183"/>
        <v>-2.6675450677891011E-3</v>
      </c>
      <c r="AG653">
        <f t="shared" si="184"/>
        <v>1.0568031704114578E-3</v>
      </c>
      <c r="AH653">
        <f t="shared" si="185"/>
        <v>0.93188755931160094</v>
      </c>
      <c r="AI653">
        <f t="shared" si="186"/>
        <v>0.26677580597867157</v>
      </c>
      <c r="AJ653">
        <f t="shared" si="187"/>
        <v>0.49890132903520135</v>
      </c>
      <c r="AK653">
        <f t="shared" si="188"/>
        <v>0.17704041280149108</v>
      </c>
      <c r="AL653">
        <f t="shared" si="189"/>
        <v>0.17402590531366768</v>
      </c>
      <c r="AM653">
        <f t="shared" si="190"/>
        <v>0.12093561915457784</v>
      </c>
    </row>
    <row r="654" spans="1:39" x14ac:dyDescent="0.2">
      <c r="A654" s="46">
        <v>42919</v>
      </c>
      <c r="B654">
        <v>-1.0992998433482601E-2</v>
      </c>
      <c r="C654">
        <v>2.0352069925234799E-2</v>
      </c>
      <c r="D654">
        <v>-1.1025591155445699E-2</v>
      </c>
      <c r="E654">
        <v>-3.6105916604861599E-3</v>
      </c>
      <c r="F654">
        <v>7.6130830142004903E-3</v>
      </c>
      <c r="G654">
        <v>-1.48140773300297E-2</v>
      </c>
      <c r="H654">
        <v>4.6111442933938198E-3</v>
      </c>
      <c r="I654">
        <v>7.8773531519360507E-3</v>
      </c>
      <c r="J654">
        <v>1.4347334265960099E-2</v>
      </c>
      <c r="K654">
        <v>9.8709274620949403E-3</v>
      </c>
      <c r="L654">
        <v>4.4866719451042104E-3</v>
      </c>
      <c r="M654" cm="1">
        <f t="array" ref="M654">SUMPRODUCT(B654:K654,TRANSPOSE(Weight_1))</f>
        <v>-3.6817218449587755E-3</v>
      </c>
      <c r="N654" cm="1">
        <f t="array" ref="N654">SUMPRODUCT(B654:K654,TRANSPOSE(Weight_2))</f>
        <v>6.0530291143158941E-3</v>
      </c>
      <c r="O654">
        <f>SUMPRODUCT(B654:K654,Equally_Weight)</f>
        <v>2.4228653533376041E-3</v>
      </c>
      <c r="P654">
        <v>2.3108299999999998E-3</v>
      </c>
      <c r="Q654">
        <v>2.4859814306881201E-3</v>
      </c>
      <c r="R654">
        <v>2.1654847815990499E-3</v>
      </c>
      <c r="V654" s="46">
        <v>42919</v>
      </c>
      <c r="W654">
        <f t="shared" si="174"/>
        <v>0.73267265010439675</v>
      </c>
      <c r="X654">
        <f t="shared" si="175"/>
        <v>0.60277894595235115</v>
      </c>
      <c r="Y654">
        <f t="shared" si="176"/>
        <v>0.56724328450945949</v>
      </c>
      <c r="Z654">
        <f t="shared" si="177"/>
        <v>0.36308622058303719</v>
      </c>
      <c r="AA654">
        <f t="shared" si="178"/>
        <v>7.8331038542661213E-2</v>
      </c>
      <c r="AB654">
        <f t="shared" si="179"/>
        <v>2.0728530832586691</v>
      </c>
      <c r="AC654">
        <f t="shared" si="180"/>
        <v>0.36345594781165436</v>
      </c>
      <c r="AD654">
        <f t="shared" si="181"/>
        <v>0.36254508748303116</v>
      </c>
      <c r="AE654">
        <f t="shared" si="182"/>
        <v>0.14418921102454374</v>
      </c>
      <c r="AF654">
        <f t="shared" si="183"/>
        <v>7.1770512504398809E-3</v>
      </c>
      <c r="AG654">
        <f t="shared" si="184"/>
        <v>5.5482166446518821E-3</v>
      </c>
      <c r="AH654">
        <f t="shared" si="185"/>
        <v>0.92477488668247942</v>
      </c>
      <c r="AI654">
        <f t="shared" si="186"/>
        <v>0.27444363681357142</v>
      </c>
      <c r="AJ654">
        <f t="shared" si="187"/>
        <v>0.5025329651333923</v>
      </c>
      <c r="AK654">
        <f t="shared" si="188"/>
        <v>0.17976035309860516</v>
      </c>
      <c r="AL654">
        <f t="shared" si="189"/>
        <v>0.17694451191342431</v>
      </c>
      <c r="AM654">
        <f t="shared" si="190"/>
        <v>0.12336298817900948</v>
      </c>
    </row>
    <row r="655" spans="1:39" x14ac:dyDescent="0.2">
      <c r="A655" s="46">
        <v>42920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cm="1">
        <f t="array" ref="M655">SUMPRODUCT(B655:K655,TRANSPOSE(Weight_1))</f>
        <v>0</v>
      </c>
      <c r="N655" cm="1">
        <f t="array" ref="N655">SUMPRODUCT(B655:K655,TRANSPOSE(Weight_2))</f>
        <v>0</v>
      </c>
      <c r="O655">
        <f>SUMPRODUCT(B655:K655,Equally_Weight)</f>
        <v>0</v>
      </c>
      <c r="P655">
        <v>0</v>
      </c>
      <c r="Q655">
        <v>0</v>
      </c>
      <c r="R655">
        <v>-8.7473575690666296E-4</v>
      </c>
      <c r="V655" s="46">
        <v>42920</v>
      </c>
      <c r="W655">
        <f t="shared" si="174"/>
        <v>0.73267265010439675</v>
      </c>
      <c r="X655">
        <f t="shared" si="175"/>
        <v>0.60277894595235115</v>
      </c>
      <c r="Y655">
        <f t="shared" si="176"/>
        <v>0.56724328450945949</v>
      </c>
      <c r="Z655">
        <f t="shared" si="177"/>
        <v>0.36308622058303719</v>
      </c>
      <c r="AA655">
        <f t="shared" si="178"/>
        <v>7.8331038542661213E-2</v>
      </c>
      <c r="AB655">
        <f t="shared" si="179"/>
        <v>2.0728530832586691</v>
      </c>
      <c r="AC655">
        <f t="shared" si="180"/>
        <v>0.36345594781165436</v>
      </c>
      <c r="AD655">
        <f t="shared" si="181"/>
        <v>0.36254508748303116</v>
      </c>
      <c r="AE655">
        <f t="shared" si="182"/>
        <v>0.14418921102454374</v>
      </c>
      <c r="AF655">
        <f t="shared" si="183"/>
        <v>7.1770512504398809E-3</v>
      </c>
      <c r="AG655">
        <f t="shared" si="184"/>
        <v>5.5482166446518821E-3</v>
      </c>
      <c r="AH655">
        <f t="shared" si="185"/>
        <v>0.92477488668247942</v>
      </c>
      <c r="AI655">
        <f t="shared" si="186"/>
        <v>0.27444363681357142</v>
      </c>
      <c r="AJ655">
        <f t="shared" si="187"/>
        <v>0.5025329651333923</v>
      </c>
      <c r="AK655">
        <f t="shared" si="188"/>
        <v>0.17976035309860516</v>
      </c>
      <c r="AL655">
        <f t="shared" si="189"/>
        <v>0.17694451191342431</v>
      </c>
      <c r="AM655">
        <f t="shared" si="190"/>
        <v>0.12238034240526385</v>
      </c>
    </row>
    <row r="656" spans="1:39" x14ac:dyDescent="0.2">
      <c r="A656" s="46">
        <v>42921</v>
      </c>
      <c r="B656">
        <v>1.39212010169915E-2</v>
      </c>
      <c r="C656">
        <v>1.0026923031352299E-2</v>
      </c>
      <c r="D656">
        <v>1.3348954617777801E-2</v>
      </c>
      <c r="E656">
        <v>4.1113000131258702E-3</v>
      </c>
      <c r="F656">
        <v>-7.7777143905296501E-3</v>
      </c>
      <c r="G656">
        <v>1.8602071775159601E-2</v>
      </c>
      <c r="H656">
        <v>5.5679523934521998E-3</v>
      </c>
      <c r="I656">
        <v>-3.3364697011495299E-4</v>
      </c>
      <c r="J656">
        <v>2.9105384673799802E-4</v>
      </c>
      <c r="K656">
        <v>8.4107330284497392E-3</v>
      </c>
      <c r="L656">
        <v>0</v>
      </c>
      <c r="M656" cm="1">
        <f t="array" ref="M656">SUMPRODUCT(B656:K656,TRANSPOSE(Weight_1))</f>
        <v>9.7557528366654395E-3</v>
      </c>
      <c r="N656" cm="1">
        <f t="array" ref="N656">SUMPRODUCT(B656:K656,TRANSPOSE(Weight_2))</f>
        <v>2.3874476651060891E-3</v>
      </c>
      <c r="O656">
        <f>SUMPRODUCT(B656:K656,Equally_Weight)</f>
        <v>6.6168828362402404E-3</v>
      </c>
      <c r="P656">
        <v>1.4532799999999999E-3</v>
      </c>
      <c r="Q656">
        <v>9.8010808378900995E-4</v>
      </c>
      <c r="R656">
        <v>7.4521861483134401E-4</v>
      </c>
      <c r="V656" s="46">
        <v>42921</v>
      </c>
      <c r="W656">
        <f t="shared" si="174"/>
        <v>0.75679353436314356</v>
      </c>
      <c r="X656">
        <f t="shared" si="175"/>
        <v>0.61884988707968747</v>
      </c>
      <c r="Y656">
        <f t="shared" si="176"/>
        <v>0.58816434398939332</v>
      </c>
      <c r="Z656">
        <f t="shared" si="177"/>
        <v>0.36869027697961188</v>
      </c>
      <c r="AA656">
        <f t="shared" si="178"/>
        <v>6.9944087706433233E-2</v>
      </c>
      <c r="AB656">
        <f t="shared" si="179"/>
        <v>2.1300145168679672</v>
      </c>
      <c r="AC656">
        <f t="shared" si="180"/>
        <v>0.37104760561963879</v>
      </c>
      <c r="AD656">
        <f t="shared" si="181"/>
        <v>0.36209047844294751</v>
      </c>
      <c r="AE656">
        <f t="shared" si="182"/>
        <v>0.14452223169580858</v>
      </c>
      <c r="AF656">
        <f t="shared" si="183"/>
        <v>1.5648148540888585E-2</v>
      </c>
      <c r="AG656">
        <f t="shared" si="184"/>
        <v>5.5482166446518821E-3</v>
      </c>
      <c r="AH656">
        <f t="shared" si="185"/>
        <v>0.94355251474317448</v>
      </c>
      <c r="AI656">
        <f t="shared" si="186"/>
        <v>0.27748630429859111</v>
      </c>
      <c r="AJ656">
        <f t="shared" si="187"/>
        <v>0.51247504972126867</v>
      </c>
      <c r="AK656">
        <f t="shared" si="188"/>
        <v>0.1814748752245563</v>
      </c>
      <c r="AL656">
        <f t="shared" si="189"/>
        <v>0.17809804474372171</v>
      </c>
      <c r="AM656">
        <f t="shared" si="190"/>
        <v>0.1232167611293451</v>
      </c>
    </row>
    <row r="657" spans="1:39" x14ac:dyDescent="0.2">
      <c r="A657" s="46">
        <v>42922</v>
      </c>
      <c r="B657">
        <v>-4.90207375232976E-3</v>
      </c>
      <c r="C657">
        <v>-3.20232638566142E-3</v>
      </c>
      <c r="D657">
        <v>-7.38286357453954E-3</v>
      </c>
      <c r="E657">
        <v>-9.4382612471153298E-3</v>
      </c>
      <c r="F657">
        <v>-1.2525080756016599E-2</v>
      </c>
      <c r="G657">
        <v>-6.4443170766862396E-3</v>
      </c>
      <c r="H657">
        <v>-8.3806156837675696E-3</v>
      </c>
      <c r="I657">
        <v>-8.2952378902135804E-3</v>
      </c>
      <c r="J657">
        <v>-9.6014495005577408E-3</v>
      </c>
      <c r="K657">
        <v>-1.8988431601025299E-2</v>
      </c>
      <c r="L657">
        <v>-9.9842354177615E-3</v>
      </c>
      <c r="M657" cm="1">
        <f t="array" ref="M657">SUMPRODUCT(B657:K657,TRANSPOSE(Weight_1))</f>
        <v>-7.6850716262694642E-3</v>
      </c>
      <c r="N657" cm="1">
        <f t="array" ref="N657">SUMPRODUCT(B657:K657,TRANSPOSE(Weight_2))</f>
        <v>-9.7454774191115812E-3</v>
      </c>
      <c r="O657">
        <f>SUMPRODUCT(B657:K657,Equally_Weight)</f>
        <v>-8.9160657467913084E-3</v>
      </c>
      <c r="P657">
        <v>-9.3688E-3</v>
      </c>
      <c r="Q657">
        <v>-9.8651873624119295E-3</v>
      </c>
      <c r="R657">
        <v>-5.8948201611180801E-3</v>
      </c>
      <c r="V657" s="46">
        <v>42922</v>
      </c>
      <c r="W657">
        <f t="shared" si="174"/>
        <v>0.7481816028900794</v>
      </c>
      <c r="X657">
        <f t="shared" si="175"/>
        <v>0.61366580137186721</v>
      </c>
      <c r="Y657">
        <f t="shared" si="176"/>
        <v>0.57643914330377144</v>
      </c>
      <c r="Z657">
        <f t="shared" si="177"/>
        <v>0.35577222057909164</v>
      </c>
      <c r="AA657">
        <f t="shared" si="178"/>
        <v>5.6542951603487657E-2</v>
      </c>
      <c r="AB657">
        <f t="shared" si="179"/>
        <v>2.109843710866639</v>
      </c>
      <c r="AC657">
        <f t="shared" si="180"/>
        <v>0.35955738255279091</v>
      </c>
      <c r="AD657">
        <f t="shared" si="181"/>
        <v>0.35079161389626834</v>
      </c>
      <c r="AE657">
        <f t="shared" si="182"/>
        <v>0.13353315928591569</v>
      </c>
      <c r="AF657">
        <f t="shared" si="183"/>
        <v>-3.6374168583880317E-3</v>
      </c>
      <c r="AG657">
        <f t="shared" si="184"/>
        <v>-4.491413474238537E-3</v>
      </c>
      <c r="AH657">
        <f t="shared" si="185"/>
        <v>0.92861617445795708</v>
      </c>
      <c r="AI657">
        <f t="shared" si="186"/>
        <v>0.26503659036682481</v>
      </c>
      <c r="AJ657">
        <f t="shared" si="187"/>
        <v>0.49898972273757236</v>
      </c>
      <c r="AK657">
        <f t="shared" si="188"/>
        <v>0.17040587341355251</v>
      </c>
      <c r="AL657">
        <f t="shared" si="189"/>
        <v>0.16647588680103365</v>
      </c>
      <c r="AM657">
        <f t="shared" si="190"/>
        <v>0.11659560032053418</v>
      </c>
    </row>
    <row r="658" spans="1:39" x14ac:dyDescent="0.2">
      <c r="A658" s="46">
        <v>42923</v>
      </c>
      <c r="B658">
        <v>1.4142650112278299E-2</v>
      </c>
      <c r="C658">
        <v>5.0332243835990997E-3</v>
      </c>
      <c r="D658">
        <v>1.29795143325781E-2</v>
      </c>
      <c r="E658">
        <v>1.01589188414752E-2</v>
      </c>
      <c r="F658">
        <v>-9.1926732352398601E-4</v>
      </c>
      <c r="G658">
        <v>1.41119370355282E-2</v>
      </c>
      <c r="H658">
        <v>1.5087912065681001E-4</v>
      </c>
      <c r="I658">
        <v>7.5474866954991999E-3</v>
      </c>
      <c r="J658">
        <v>5.5229286619322597E-3</v>
      </c>
      <c r="K658">
        <v>1.13966420651638E-2</v>
      </c>
      <c r="L658">
        <v>6.1040339702760297E-3</v>
      </c>
      <c r="M658" cm="1">
        <f t="array" ref="M658">SUMPRODUCT(B658:K658,TRANSPOSE(Weight_1))</f>
        <v>9.208908129166346E-3</v>
      </c>
      <c r="N658" cm="1">
        <f t="array" ref="N658">SUMPRODUCT(B658:K658,TRANSPOSE(Weight_2))</f>
        <v>4.7210372112842973E-3</v>
      </c>
      <c r="O658">
        <f>SUMPRODUCT(B658:K658,Equally_Weight)</f>
        <v>8.0124913925186999E-3</v>
      </c>
      <c r="P658">
        <v>6.4031299999999999E-3</v>
      </c>
      <c r="Q658">
        <v>6.6672842364163803E-3</v>
      </c>
      <c r="R658">
        <v>2.18437829031814E-3</v>
      </c>
      <c r="V658" s="46">
        <v>42923</v>
      </c>
      <c r="W658">
        <f t="shared" si="174"/>
        <v>0.77290552363247578</v>
      </c>
      <c r="X658">
        <f t="shared" si="175"/>
        <v>0.62178774343031207</v>
      </c>
      <c r="Y658">
        <f t="shared" si="176"/>
        <v>0.59690055775871986</v>
      </c>
      <c r="Z658">
        <f t="shared" si="177"/>
        <v>0.36954540053548124</v>
      </c>
      <c r="AA658">
        <f t="shared" si="178"/>
        <v>5.5571706192178993E-2</v>
      </c>
      <c r="AB658">
        <f t="shared" si="179"/>
        <v>2.1537296295047228</v>
      </c>
      <c r="AC658">
        <f t="shared" si="180"/>
        <v>0.35976251137515303</v>
      </c>
      <c r="AD658">
        <f t="shared" si="181"/>
        <v>0.36098669563054231</v>
      </c>
      <c r="AE658">
        <f t="shared" si="182"/>
        <v>0.13979358206058645</v>
      </c>
      <c r="AF658">
        <f t="shared" si="183"/>
        <v>7.7177708687989899E-3</v>
      </c>
      <c r="AG658">
        <f t="shared" si="184"/>
        <v>1.5852047556161875E-3</v>
      </c>
      <c r="AH658">
        <f t="shared" si="185"/>
        <v>0.94637662362496489</v>
      </c>
      <c r="AI658">
        <f t="shared" si="186"/>
        <v>0.27100887518358263</v>
      </c>
      <c r="AJ658">
        <f t="shared" si="187"/>
        <v>0.51100036498848134</v>
      </c>
      <c r="AK658">
        <f t="shared" si="188"/>
        <v>0.17790013437378316</v>
      </c>
      <c r="AL658">
        <f t="shared" si="189"/>
        <v>0.17425311309326208</v>
      </c>
      <c r="AM658">
        <f t="shared" si="190"/>
        <v>0.1190346675089391</v>
      </c>
    </row>
    <row r="659" spans="1:39" x14ac:dyDescent="0.2">
      <c r="A659" s="46">
        <v>42926</v>
      </c>
      <c r="B659">
        <v>1.08310949796976E-2</v>
      </c>
      <c r="C659">
        <v>-7.0325167643057098E-3</v>
      </c>
      <c r="D659">
        <v>7.4865075558034899E-3</v>
      </c>
      <c r="E659">
        <v>6.1034599791398502E-3</v>
      </c>
      <c r="F659">
        <v>-6.4395779378032501E-3</v>
      </c>
      <c r="G659">
        <v>1.8094283338916599E-2</v>
      </c>
      <c r="H659">
        <v>-7.4693497939159999E-3</v>
      </c>
      <c r="I659">
        <v>4.29418430706762E-3</v>
      </c>
      <c r="J659">
        <v>-5.2004171603512398E-3</v>
      </c>
      <c r="K659">
        <v>3.5769389880479997E-4</v>
      </c>
      <c r="L659">
        <v>-1.0551305724083499E-3</v>
      </c>
      <c r="M659" cm="1">
        <f t="array" ref="M659">SUMPRODUCT(B659:K659,TRANSPOSE(Weight_1))</f>
        <v>6.5489917325330625E-3</v>
      </c>
      <c r="N659" cm="1">
        <f t="array" ref="N659">SUMPRODUCT(B659:K659,TRANSPOSE(Weight_2))</f>
        <v>-2.871440219126678E-3</v>
      </c>
      <c r="O659">
        <f>SUMPRODUCT(B659:K659,Equally_Weight)</f>
        <v>2.1025362403053758E-3</v>
      </c>
      <c r="P659">
        <v>9.2776999999999996E-4</v>
      </c>
      <c r="Q659">
        <v>6.6232168140145599E-4</v>
      </c>
      <c r="R659">
        <v>2.0541715886637198E-3</v>
      </c>
      <c r="V659" s="46">
        <v>42926</v>
      </c>
      <c r="W659">
        <f t="shared" si="174"/>
        <v>0.79210803174896971</v>
      </c>
      <c r="X659">
        <f t="shared" si="175"/>
        <v>0.6103824939364928</v>
      </c>
      <c r="Y659">
        <f t="shared" si="176"/>
        <v>0.60885576585024737</v>
      </c>
      <c r="Z659">
        <f t="shared" si="177"/>
        <v>0.37790436607726452</v>
      </c>
      <c r="AA659">
        <f t="shared" si="178"/>
        <v>4.8774269921214586E-2</v>
      </c>
      <c r="AB659">
        <f t="shared" si="179"/>
        <v>2.2107941069953179</v>
      </c>
      <c r="AC659">
        <f t="shared" si="180"/>
        <v>0.34960596954103829</v>
      </c>
      <c r="AD659">
        <f t="shared" si="181"/>
        <v>0.36683102334104678</v>
      </c>
      <c r="AE659">
        <f t="shared" si="182"/>
        <v>0.13386617995718031</v>
      </c>
      <c r="AF659">
        <f t="shared" si="183"/>
        <v>8.0782253671558557E-3</v>
      </c>
      <c r="AG659">
        <f t="shared" si="184"/>
        <v>5.2840158520672809E-4</v>
      </c>
      <c r="AH659">
        <f t="shared" si="185"/>
        <v>0.95912342804148021</v>
      </c>
      <c r="AI659">
        <f t="shared" si="186"/>
        <v>0.26735924918051346</v>
      </c>
      <c r="AJ659">
        <f t="shared" si="187"/>
        <v>0.51417729801498413</v>
      </c>
      <c r="AK659">
        <f t="shared" si="188"/>
        <v>0.17899295478145127</v>
      </c>
      <c r="AL659">
        <f t="shared" si="189"/>
        <v>0.17503084638951694</v>
      </c>
      <c r="AM659">
        <f t="shared" si="190"/>
        <v>0.12133335672966572</v>
      </c>
    </row>
    <row r="660" spans="1:39" x14ac:dyDescent="0.2">
      <c r="A660" s="46">
        <v>42927</v>
      </c>
      <c r="B660">
        <v>2.6603883247897598E-3</v>
      </c>
      <c r="C660">
        <v>-3.86306908118838E-3</v>
      </c>
      <c r="D660">
        <v>1.4273350287430299E-4</v>
      </c>
      <c r="E660">
        <v>3.2401009519420401E-3</v>
      </c>
      <c r="F660">
        <v>-7.1759233093626699E-3</v>
      </c>
      <c r="G660">
        <v>-2.3482552300712E-3</v>
      </c>
      <c r="H660">
        <v>-2.43269433143811E-3</v>
      </c>
      <c r="I660">
        <v>-3.9430610722422897E-3</v>
      </c>
      <c r="J660">
        <v>-5.9324200107837496E-3</v>
      </c>
      <c r="K660">
        <v>-1.07278064704644E-2</v>
      </c>
      <c r="L660">
        <v>2.640612622129E-4</v>
      </c>
      <c r="M660" cm="1">
        <f t="array" ref="M660">SUMPRODUCT(B660:K660,TRANSPOSE(Weight_1))</f>
        <v>-2.6131840008742752E-3</v>
      </c>
      <c r="N660" cm="1">
        <f t="array" ref="N660">SUMPRODUCT(B660:K660,TRANSPOSE(Weight_2))</f>
        <v>-4.070542555701666E-3</v>
      </c>
      <c r="O660">
        <f>SUMPRODUCT(B660:K660,Equally_Weight)</f>
        <v>-3.0380006725944696E-3</v>
      </c>
      <c r="P660">
        <v>-7.827E-4</v>
      </c>
      <c r="Q660">
        <v>-4.0905858697581898E-4</v>
      </c>
      <c r="R660">
        <v>-7.5113060805054299E-4</v>
      </c>
      <c r="V660" s="46">
        <v>42927</v>
      </c>
      <c r="W660">
        <f t="shared" si="174"/>
        <v>0.79687573503339659</v>
      </c>
      <c r="X660">
        <f t="shared" si="175"/>
        <v>0.60416147511527973</v>
      </c>
      <c r="Y660">
        <f t="shared" si="176"/>
        <v>0.60908540346932671</v>
      </c>
      <c r="Z660">
        <f t="shared" si="177"/>
        <v>0.38236891532547657</v>
      </c>
      <c r="AA660">
        <f t="shared" si="178"/>
        <v>4.1248346191427032E-2</v>
      </c>
      <c r="AB660">
        <f t="shared" si="179"/>
        <v>2.2032543429408844</v>
      </c>
      <c r="AC660">
        <f t="shared" si="180"/>
        <v>0.34632279074926076</v>
      </c>
      <c r="AD660">
        <f t="shared" si="181"/>
        <v>0.36144152514057759</v>
      </c>
      <c r="AE660">
        <f t="shared" si="182"/>
        <v>0.12713960954165149</v>
      </c>
      <c r="AF660">
        <f t="shared" si="183"/>
        <v>-2.736242741672279E-3</v>
      </c>
      <c r="AG660">
        <f t="shared" si="184"/>
        <v>7.9260237780909293E-4</v>
      </c>
      <c r="AH660">
        <f t="shared" si="185"/>
        <v>0.95400387804358422</v>
      </c>
      <c r="AI660">
        <f t="shared" si="186"/>
        <v>0.26220040942336209</v>
      </c>
      <c r="AJ660">
        <f t="shared" si="187"/>
        <v>0.50957722636518721</v>
      </c>
      <c r="AK660">
        <f t="shared" si="188"/>
        <v>0.17807015699574391</v>
      </c>
      <c r="AL660">
        <f t="shared" si="189"/>
        <v>0.17455018993183979</v>
      </c>
      <c r="AM660">
        <f t="shared" si="190"/>
        <v>0.12049108892359794</v>
      </c>
    </row>
    <row r="661" spans="1:39" x14ac:dyDescent="0.2">
      <c r="A661" s="46">
        <v>42928</v>
      </c>
      <c r="B661">
        <v>1.48185619891547E-2</v>
      </c>
      <c r="C661">
        <v>-3.4471758659735301E-3</v>
      </c>
      <c r="D661">
        <v>1.65741425175631E-2</v>
      </c>
      <c r="E661">
        <v>1.44290766532617E-3</v>
      </c>
      <c r="F661">
        <v>7.6941744635135E-3</v>
      </c>
      <c r="G661">
        <v>1.2453104545689399E-2</v>
      </c>
      <c r="H661">
        <v>7.6201578756840398E-3</v>
      </c>
      <c r="I661">
        <v>7.8220398289636697E-3</v>
      </c>
      <c r="J661">
        <v>4.0179192490554698E-3</v>
      </c>
      <c r="K661">
        <v>-5.2411965078437098E-3</v>
      </c>
      <c r="L661">
        <v>6.5997888067581504E-3</v>
      </c>
      <c r="M661" cm="1">
        <f t="array" ref="M661">SUMPRODUCT(B661:K661,TRANSPOSE(Weight_1))</f>
        <v>9.1379316382818286E-3</v>
      </c>
      <c r="N661" cm="1">
        <f t="array" ref="N661">SUMPRODUCT(B661:K661,TRANSPOSE(Weight_2))</f>
        <v>6.6574123846424998E-3</v>
      </c>
      <c r="O661">
        <f>SUMPRODUCT(B661:K661,Equally_Weight)</f>
        <v>6.3754635761132817E-3</v>
      </c>
      <c r="P661">
        <v>7.3056099999999997E-3</v>
      </c>
      <c r="Q661">
        <v>7.2984991142064299E-3</v>
      </c>
      <c r="R661">
        <v>8.97336180031005E-3</v>
      </c>
      <c r="V661" s="46">
        <v>42928</v>
      </c>
      <c r="W661">
        <f t="shared" si="174"/>
        <v>0.82350284949979691</v>
      </c>
      <c r="X661">
        <f t="shared" si="175"/>
        <v>0.59863164839313776</v>
      </c>
      <c r="Y661">
        <f t="shared" si="176"/>
        <v>0.63575461426935798</v>
      </c>
      <c r="Z661">
        <f t="shared" si="177"/>
        <v>0.38436354602970835</v>
      </c>
      <c r="AA661">
        <f t="shared" si="178"/>
        <v>4.9259892626868806E-2</v>
      </c>
      <c r="AB661">
        <f t="shared" si="179"/>
        <v>2.2431448041599613</v>
      </c>
      <c r="AC661">
        <f t="shared" si="180"/>
        <v>0.35658198296640164</v>
      </c>
      <c r="AD661">
        <f t="shared" si="181"/>
        <v>0.37209077497503218</v>
      </c>
      <c r="AE661">
        <f t="shared" si="182"/>
        <v>0.13166836547520178</v>
      </c>
      <c r="AF661">
        <f t="shared" si="183"/>
        <v>-7.9630980636137272E-3</v>
      </c>
      <c r="AG661">
        <f t="shared" si="184"/>
        <v>7.397622192868436E-3</v>
      </c>
      <c r="AH661">
        <f t="shared" si="185"/>
        <v>0.97185943190208413</v>
      </c>
      <c r="AI661">
        <f t="shared" si="186"/>
        <v>0.27060339806095812</v>
      </c>
      <c r="AJ661">
        <f t="shared" si="187"/>
        <v>0.51920148098720853</v>
      </c>
      <c r="AK661">
        <f t="shared" si="188"/>
        <v>0.18667667811539346</v>
      </c>
      <c r="AL661">
        <f t="shared" si="189"/>
        <v>0.18312264345264828</v>
      </c>
      <c r="AM661">
        <f t="shared" si="190"/>
        <v>0.1305456608585327</v>
      </c>
    </row>
    <row r="662" spans="1:39" x14ac:dyDescent="0.2">
      <c r="A662" s="46">
        <v>42929</v>
      </c>
      <c r="B662">
        <v>1.22977334439E-3</v>
      </c>
      <c r="C662">
        <v>6.37774394788981E-3</v>
      </c>
      <c r="D662">
        <v>8.7135614344002708E-3</v>
      </c>
      <c r="E662">
        <v>1.3929033706446299E-2</v>
      </c>
      <c r="F662">
        <v>6.2472593935876102E-3</v>
      </c>
      <c r="G662">
        <v>-5.8419735777707196E-3</v>
      </c>
      <c r="H662">
        <v>-2.7980829405473899E-3</v>
      </c>
      <c r="I662">
        <v>-9.9381664476572108E-4</v>
      </c>
      <c r="J662">
        <v>-1.3535530250559E-3</v>
      </c>
      <c r="K662">
        <v>-6.7224319249550302E-3</v>
      </c>
      <c r="L662">
        <v>2.8848675583530402E-3</v>
      </c>
      <c r="M662" cm="1">
        <f t="array" ref="M662">SUMPRODUCT(B662:K662,TRANSPOSE(Weight_1))</f>
        <v>2.7569963765253654E-3</v>
      </c>
      <c r="N662" cm="1">
        <f t="array" ref="N662">SUMPRODUCT(B662:K662,TRANSPOSE(Weight_2))</f>
        <v>5.4388109889068467E-4</v>
      </c>
      <c r="O662">
        <f>SUMPRODUCT(B662:K662,Equally_Weight)</f>
        <v>1.8787513713619231E-3</v>
      </c>
      <c r="P662">
        <v>1.87458E-3</v>
      </c>
      <c r="Q662">
        <v>1.8316902427513099E-3</v>
      </c>
      <c r="R662">
        <v>2.1108616247427201E-3</v>
      </c>
      <c r="V662" s="46">
        <v>42929</v>
      </c>
      <c r="W662">
        <f t="shared" si="174"/>
        <v>0.82574534469753091</v>
      </c>
      <c r="X662">
        <f t="shared" si="175"/>
        <v>0.60882731171358229</v>
      </c>
      <c r="Y662">
        <f t="shared" si="176"/>
        <v>0.65000786259239773</v>
      </c>
      <c r="Z662">
        <f t="shared" si="177"/>
        <v>0.40364639252433188</v>
      </c>
      <c r="AA662">
        <f t="shared" si="178"/>
        <v>5.5814891347396811E-2</v>
      </c>
      <c r="AB662">
        <f t="shared" si="179"/>
        <v>2.2241984379051742</v>
      </c>
      <c r="AC662">
        <f t="shared" si="180"/>
        <v>0.35278615406240932</v>
      </c>
      <c r="AD662">
        <f t="shared" si="181"/>
        <v>0.3707271683247324</v>
      </c>
      <c r="AE662">
        <f t="shared" si="182"/>
        <v>0.1301365923357527</v>
      </c>
      <c r="AF662">
        <f t="shared" si="183"/>
        <v>-1.463199860392439E-2</v>
      </c>
      <c r="AG662">
        <f t="shared" si="184"/>
        <v>1.0303830911494671E-2</v>
      </c>
      <c r="AH662">
        <f t="shared" si="185"/>
        <v>0.97729584121085544</v>
      </c>
      <c r="AI662">
        <f t="shared" si="186"/>
        <v>0.27129445523334983</v>
      </c>
      <c r="AJ662">
        <f t="shared" si="187"/>
        <v>0.52205568285298809</v>
      </c>
      <c r="AK662">
        <f t="shared" si="188"/>
        <v>0.18890119848265496</v>
      </c>
      <c r="AL662">
        <f t="shared" si="189"/>
        <v>0.18528975765463862</v>
      </c>
      <c r="AM662">
        <f t="shared" si="190"/>
        <v>0.13293208630905839</v>
      </c>
    </row>
    <row r="663" spans="1:39" x14ac:dyDescent="0.2">
      <c r="A663" s="46">
        <v>42930</v>
      </c>
      <c r="B663">
        <v>8.3191389396684006E-3</v>
      </c>
      <c r="C663">
        <v>-9.1302476758091597E-3</v>
      </c>
      <c r="D663">
        <v>1.40728989793148E-2</v>
      </c>
      <c r="E663">
        <v>8.5943213087360509E-3</v>
      </c>
      <c r="F663">
        <v>1.60937194639121E-3</v>
      </c>
      <c r="G663">
        <v>1.17924974268524E-3</v>
      </c>
      <c r="H663">
        <v>5.6119954575795097E-3</v>
      </c>
      <c r="I663">
        <v>3.22141599476433E-3</v>
      </c>
      <c r="J663">
        <v>-1.29648899486045E-3</v>
      </c>
      <c r="K663">
        <v>8.7799825866958694E-3</v>
      </c>
      <c r="L663">
        <v>4.70711297071124E-3</v>
      </c>
      <c r="M663" cm="1">
        <f t="array" ref="M663">SUMPRODUCT(B663:K663,TRANSPOSE(Weight_1))</f>
        <v>2.9161247991380556E-3</v>
      </c>
      <c r="N663" cm="1">
        <f t="array" ref="N663">SUMPRODUCT(B663:K663,TRANSPOSE(Weight_2))</f>
        <v>3.2048874119304351E-3</v>
      </c>
      <c r="O663">
        <f>SUMPRODUCT(B663:K663,Equally_Weight)</f>
        <v>4.0961638285165799E-3</v>
      </c>
      <c r="P663">
        <v>4.6734999999999997E-3</v>
      </c>
      <c r="Q663">
        <v>4.57085321963468E-3</v>
      </c>
      <c r="R663">
        <v>5.7461769595339397E-3</v>
      </c>
      <c r="V663" s="46">
        <v>42930</v>
      </c>
      <c r="W663">
        <f t="shared" si="174"/>
        <v>0.84093397388852242</v>
      </c>
      <c r="X663">
        <f t="shared" si="175"/>
        <v>0.59413831989003096</v>
      </c>
      <c r="Y663">
        <f t="shared" si="176"/>
        <v>0.67322825655773566</v>
      </c>
      <c r="Z663">
        <f t="shared" si="177"/>
        <v>0.41570978062553432</v>
      </c>
      <c r="AA663">
        <f t="shared" si="178"/>
        <v>5.7514090214113356E-2</v>
      </c>
      <c r="AB663">
        <f t="shared" si="179"/>
        <v>2.22800057308344</v>
      </c>
      <c r="AC663">
        <f t="shared" si="180"/>
        <v>0.36037798381408392</v>
      </c>
      <c r="AD663">
        <f t="shared" si="181"/>
        <v>0.37514285074923182</v>
      </c>
      <c r="AE663">
        <f t="shared" si="182"/>
        <v>0.12867138268110034</v>
      </c>
      <c r="AF663">
        <f t="shared" si="183"/>
        <v>-5.9804847101795344E-3</v>
      </c>
      <c r="AG663">
        <f t="shared" si="184"/>
        <v>1.5059445178337461E-2</v>
      </c>
      <c r="AH663">
        <f t="shared" si="185"/>
        <v>0.98306188264864303</v>
      </c>
      <c r="AI663">
        <f t="shared" si="186"/>
        <v>0.27536881082978404</v>
      </c>
      <c r="AJ663">
        <f t="shared" si="187"/>
        <v>0.52829027228607872</v>
      </c>
      <c r="AK663">
        <f t="shared" si="188"/>
        <v>0.19445752823376372</v>
      </c>
      <c r="AL663">
        <f t="shared" si="189"/>
        <v>0.19070754315961436</v>
      </c>
      <c r="AM663">
        <f t="shared" si="190"/>
        <v>0.13944211456012412</v>
      </c>
    </row>
    <row r="664" spans="1:39" x14ac:dyDescent="0.2">
      <c r="A664" s="46">
        <v>42933</v>
      </c>
      <c r="B664">
        <v>-9.7240400649944905E-4</v>
      </c>
      <c r="C664">
        <v>-9.3223184205337706E-3</v>
      </c>
      <c r="D664">
        <v>7.8317591175212E-3</v>
      </c>
      <c r="E664">
        <v>3.48897909656775E-3</v>
      </c>
      <c r="F664">
        <v>2.2957548733284401E-3</v>
      </c>
      <c r="G664">
        <v>8.2151111376473906E-3</v>
      </c>
      <c r="H664">
        <v>-3.39393317381986E-3</v>
      </c>
      <c r="I664">
        <v>-4.2526239812235001E-4</v>
      </c>
      <c r="J664">
        <v>4.0715314594683598E-3</v>
      </c>
      <c r="K664">
        <v>-6.5275978779649703E-3</v>
      </c>
      <c r="L664">
        <v>7.8084331077565795E-4</v>
      </c>
      <c r="M664" cm="1">
        <f t="array" ref="M664">SUMPRODUCT(B664:K664,TRANSPOSE(Weight_1))</f>
        <v>4.1096179209205545E-3</v>
      </c>
      <c r="N664" cm="1">
        <f t="array" ref="N664">SUMPRODUCT(B664:K664,TRANSPOSE(Weight_2))</f>
        <v>6.5586961539732805E-4</v>
      </c>
      <c r="O664">
        <f>SUMPRODUCT(B664:K664,Equally_Weight)</f>
        <v>5.2616198075927417E-4</v>
      </c>
      <c r="P664" s="1">
        <v>-5.2899999999999998E-5</v>
      </c>
      <c r="Q664" s="1">
        <v>2.2038071933794199E-5</v>
      </c>
      <c r="R664">
        <v>2.6179757400912601E-4</v>
      </c>
      <c r="V664" s="46">
        <v>42933</v>
      </c>
      <c r="W664">
        <f t="shared" si="174"/>
        <v>0.83914384231661221</v>
      </c>
      <c r="X664">
        <f t="shared" si="175"/>
        <v>0.5792772548656413</v>
      </c>
      <c r="Y664">
        <f t="shared" si="176"/>
        <v>0.68633257721172591</v>
      </c>
      <c r="Z664">
        <f t="shared" si="177"/>
        <v>0.42064916245694328</v>
      </c>
      <c r="AA664">
        <f t="shared" si="178"/>
        <v>5.9941883340336011E-2</v>
      </c>
      <c r="AB664">
        <f t="shared" si="179"/>
        <v>2.25451895654371</v>
      </c>
      <c r="AC664">
        <f t="shared" si="180"/>
        <v>0.35576095184588308</v>
      </c>
      <c r="AD664">
        <f t="shared" si="181"/>
        <v>0.37455805420276134</v>
      </c>
      <c r="AE664">
        <f t="shared" si="182"/>
        <v>0.13326680372308819</v>
      </c>
      <c r="AF664">
        <f t="shared" si="183"/>
        <v>-1.2469044388841111E-2</v>
      </c>
      <c r="AG664">
        <f t="shared" si="184"/>
        <v>1.5852047556144555E-2</v>
      </c>
      <c r="AH664">
        <f t="shared" si="185"/>
        <v>0.99121150929987034</v>
      </c>
      <c r="AI664">
        <f t="shared" si="186"/>
        <v>0.27620528648123277</v>
      </c>
      <c r="AJ664">
        <f t="shared" si="187"/>
        <v>0.52909440052291989</v>
      </c>
      <c r="AK664">
        <f t="shared" si="188"/>
        <v>0.19439434143052003</v>
      </c>
      <c r="AL664">
        <f t="shared" si="189"/>
        <v>0.19073378405810271</v>
      </c>
      <c r="AM664">
        <f t="shared" si="190"/>
        <v>0.13974041774143986</v>
      </c>
    </row>
    <row r="665" spans="1:39" x14ac:dyDescent="0.2">
      <c r="A665" s="46">
        <v>42934</v>
      </c>
      <c r="B665">
        <v>1.12606971463458E-2</v>
      </c>
      <c r="C665">
        <v>-3.5014920306771702E-3</v>
      </c>
      <c r="D665">
        <v>-6.8175593488384301E-4</v>
      </c>
      <c r="E665">
        <v>3.4769552639233301E-3</v>
      </c>
      <c r="F665">
        <v>-6.87118708213196E-3</v>
      </c>
      <c r="G665">
        <v>1.4266735434249301E-2</v>
      </c>
      <c r="H665">
        <v>1.7480346167443001E-2</v>
      </c>
      <c r="I665">
        <v>-1.7476457867157101E-3</v>
      </c>
      <c r="J665">
        <v>8.8148738396953696E-4</v>
      </c>
      <c r="K665">
        <v>-9.1247607981193002E-4</v>
      </c>
      <c r="L665">
        <v>-1.0403120936282001E-3</v>
      </c>
      <c r="M665" cm="1">
        <f t="array" ref="M665">SUMPRODUCT(B665:K665,TRANSPOSE(Weight_1))</f>
        <v>3.7141636037404317E-3</v>
      </c>
      <c r="N665" cm="1">
        <f t="array" ref="N665">SUMPRODUCT(B665:K665,TRANSPOSE(Weight_2))</f>
        <v>4.5139007423769788E-3</v>
      </c>
      <c r="O665">
        <f>SUMPRODUCT(B665:K665,Equally_Weight)</f>
        <v>3.3651664481710352E-3</v>
      </c>
      <c r="P665">
        <v>5.9785999999999997E-4</v>
      </c>
      <c r="Q665">
        <v>4.32957944849876E-4</v>
      </c>
      <c r="R665">
        <v>5.5424976136486605E-4</v>
      </c>
      <c r="V665" s="46">
        <v>42934</v>
      </c>
      <c r="W665">
        <f t="shared" si="174"/>
        <v>0.85985388413350639</v>
      </c>
      <c r="X665">
        <f t="shared" si="175"/>
        <v>0.57374742814349955</v>
      </c>
      <c r="Y665">
        <f t="shared" si="176"/>
        <v>0.68518290996902387</v>
      </c>
      <c r="Z665">
        <f t="shared" si="177"/>
        <v>0.42558869604053617</v>
      </c>
      <c r="AA665">
        <f t="shared" si="178"/>
        <v>5.265882436371716E-2</v>
      </c>
      <c r="AB665">
        <f t="shared" si="179"/>
        <v>2.3009503174624686</v>
      </c>
      <c r="AC665">
        <f t="shared" si="180"/>
        <v>0.37946012260445117</v>
      </c>
      <c r="AD665">
        <f t="shared" si="181"/>
        <v>0.37215581361073768</v>
      </c>
      <c r="AE665">
        <f t="shared" si="182"/>
        <v>0.13426576411324165</v>
      </c>
      <c r="AF665">
        <f t="shared" si="183"/>
        <v>-1.3370142763910131E-2</v>
      </c>
      <c r="AG665">
        <f t="shared" si="184"/>
        <v>1.4795244385734874E-2</v>
      </c>
      <c r="AH665">
        <f t="shared" si="185"/>
        <v>0.99860719461506076</v>
      </c>
      <c r="AI665">
        <f t="shared" si="186"/>
        <v>0.28196595047130568</v>
      </c>
      <c r="AJ665">
        <f t="shared" si="187"/>
        <v>0.53424005769564586</v>
      </c>
      <c r="AK665">
        <f t="shared" si="188"/>
        <v>0.19510842203148782</v>
      </c>
      <c r="AL665">
        <f t="shared" si="189"/>
        <v>0.19124932171011189</v>
      </c>
      <c r="AM665">
        <f t="shared" si="190"/>
        <v>0.14037211859599097</v>
      </c>
    </row>
    <row r="666" spans="1:39" x14ac:dyDescent="0.2">
      <c r="A666" s="46">
        <v>42935</v>
      </c>
      <c r="B666">
        <v>5.8969626143516802E-3</v>
      </c>
      <c r="C666">
        <v>1.4274967168128501E-3</v>
      </c>
      <c r="D666">
        <v>7.6397126815872501E-3</v>
      </c>
      <c r="E666">
        <v>6.2635529261758603E-3</v>
      </c>
      <c r="F666">
        <v>2.0755267725909299E-3</v>
      </c>
      <c r="G666">
        <v>2.3622861639498401E-3</v>
      </c>
      <c r="H666">
        <v>5.5779547233436502E-3</v>
      </c>
      <c r="I666">
        <v>3.73848548879562E-3</v>
      </c>
      <c r="J666">
        <v>5.2257612730117701E-3</v>
      </c>
      <c r="K666">
        <v>6.0282876434227797E-3</v>
      </c>
      <c r="L666">
        <v>5.7276750846135798E-3</v>
      </c>
      <c r="M666" cm="1">
        <f t="array" ref="M666">SUMPRODUCT(B666:K666,TRANSPOSE(Weight_1))</f>
        <v>3.502071002364316E-3</v>
      </c>
      <c r="N666" cm="1">
        <f t="array" ref="N666">SUMPRODUCT(B666:K666,TRANSPOSE(Weight_2))</f>
        <v>4.8124218656110367E-3</v>
      </c>
      <c r="O666">
        <f>SUMPRODUCT(B666:K666,Equally_Weight)</f>
        <v>4.6236027004042234E-3</v>
      </c>
      <c r="P666">
        <v>5.3726399999999997E-3</v>
      </c>
      <c r="Q666">
        <v>5.6997129190030603E-3</v>
      </c>
      <c r="R666">
        <v>4.5648984951220904E-3</v>
      </c>
      <c r="V666" s="46">
        <v>42935</v>
      </c>
      <c r="W666">
        <f t="shared" si="174"/>
        <v>0.8708213729563985</v>
      </c>
      <c r="X666">
        <f t="shared" si="175"/>
        <v>0.57599394743026711</v>
      </c>
      <c r="Y666">
        <f t="shared" si="176"/>
        <v>0.69805722321710828</v>
      </c>
      <c r="Z666">
        <f t="shared" si="177"/>
        <v>0.4345179462891442</v>
      </c>
      <c r="AA666">
        <f t="shared" si="178"/>
        <v>5.4843645936088148E-2</v>
      </c>
      <c r="AB666">
        <f t="shared" si="179"/>
        <v>2.3087481067252962</v>
      </c>
      <c r="AC666">
        <f t="shared" si="180"/>
        <v>0.3871546887109969</v>
      </c>
      <c r="AD666">
        <f t="shared" si="181"/>
        <v>0.37728559820828789</v>
      </c>
      <c r="AE666">
        <f t="shared" si="182"/>
        <v>0.14019316621664779</v>
      </c>
      <c r="AF666">
        <f t="shared" si="183"/>
        <v>-7.4224541869017946E-3</v>
      </c>
      <c r="AG666">
        <f t="shared" si="184"/>
        <v>2.0607661822987344E-2</v>
      </c>
      <c r="AH666">
        <f t="shared" si="185"/>
        <v>1.0056064589164389</v>
      </c>
      <c r="AI666">
        <f t="shared" si="186"/>
        <v>0.28813531144232241</v>
      </c>
      <c r="AJ666">
        <f t="shared" si="187"/>
        <v>0.54133377416947592</v>
      </c>
      <c r="AK666">
        <f t="shared" si="188"/>
        <v>0.20152930934403113</v>
      </c>
      <c r="AL666">
        <f t="shared" si="189"/>
        <v>0.19803910085881671</v>
      </c>
      <c r="AM666">
        <f t="shared" si="190"/>
        <v>0.14557780156404898</v>
      </c>
    </row>
    <row r="667" spans="1:39" x14ac:dyDescent="0.2">
      <c r="A667" s="46">
        <v>42936</v>
      </c>
      <c r="B667">
        <v>-5.84241141888597E-4</v>
      </c>
      <c r="C667">
        <v>0</v>
      </c>
      <c r="D667">
        <v>4.8744667207971598E-3</v>
      </c>
      <c r="E667">
        <v>-4.5030006251963704E-3</v>
      </c>
      <c r="F667">
        <v>1.7721618953603101E-2</v>
      </c>
      <c r="G667">
        <v>1.7820717942766901E-3</v>
      </c>
      <c r="H667">
        <v>1.0058389879186801E-2</v>
      </c>
      <c r="I667">
        <v>1.6501403183537501E-3</v>
      </c>
      <c r="J667">
        <v>7.5937432902994895E-4</v>
      </c>
      <c r="K667">
        <v>6.7186939970524896E-3</v>
      </c>
      <c r="L667">
        <v>2.5886616619197301E-4</v>
      </c>
      <c r="M667" cm="1">
        <f t="array" ref="M667">SUMPRODUCT(B667:K667,TRANSPOSE(Weight_1))</f>
        <v>4.8901949067800977E-3</v>
      </c>
      <c r="N667" cm="1">
        <f t="array" ref="N667">SUMPRODUCT(B667:K667,TRANSPOSE(Weight_2))</f>
        <v>6.4132913385175948E-3</v>
      </c>
      <c r="O667">
        <f>SUMPRODUCT(B667:K667,Equally_Weight)</f>
        <v>3.8477514225214978E-3</v>
      </c>
      <c r="P667">
        <v>-1.537E-4</v>
      </c>
      <c r="Q667">
        <v>-2.11552926695834E-4</v>
      </c>
      <c r="R667">
        <v>2.4252512049669399E-3</v>
      </c>
      <c r="V667" s="46">
        <v>42936</v>
      </c>
      <c r="W667">
        <f t="shared" si="174"/>
        <v>0.86972836214119287</v>
      </c>
      <c r="X667">
        <f t="shared" si="175"/>
        <v>0.57599394743026711</v>
      </c>
      <c r="Y667">
        <f t="shared" si="176"/>
        <v>0.70633434664168937</v>
      </c>
      <c r="Z667">
        <f t="shared" si="177"/>
        <v>0.4280583110801488</v>
      </c>
      <c r="AA667">
        <f t="shared" si="178"/>
        <v>7.3537183084996904E-2</v>
      </c>
      <c r="AB667">
        <f t="shared" si="179"/>
        <v>2.3146445334006578</v>
      </c>
      <c r="AC667">
        <f t="shared" si="180"/>
        <v>0.40110723139279414</v>
      </c>
      <c r="AD667">
        <f t="shared" si="181"/>
        <v>0.37955831270377938</v>
      </c>
      <c r="AE667">
        <f t="shared" si="182"/>
        <v>0.14105899963720803</v>
      </c>
      <c r="AF667">
        <f t="shared" si="183"/>
        <v>-7.5362938823819725E-4</v>
      </c>
      <c r="AG667">
        <f t="shared" si="184"/>
        <v>2.0871862615589709E-2</v>
      </c>
      <c r="AH667">
        <f t="shared" si="185"/>
        <v>1.0154142654068372</v>
      </c>
      <c r="AI667">
        <f t="shared" si="186"/>
        <v>0.29639649847803407</v>
      </c>
      <c r="AJ667">
        <f t="shared" si="187"/>
        <v>0.54726444339161695</v>
      </c>
      <c r="AK667">
        <f t="shared" si="188"/>
        <v>0.20134463428918492</v>
      </c>
      <c r="AL667">
        <f t="shared" si="189"/>
        <v>0.19778565218073396</v>
      </c>
      <c r="AM667">
        <f t="shared" si="190"/>
        <v>0.14835611550767558</v>
      </c>
    </row>
    <row r="668" spans="1:39" x14ac:dyDescent="0.2">
      <c r="A668" s="46">
        <v>42937</v>
      </c>
      <c r="B668">
        <v>1.6630125379235501E-3</v>
      </c>
      <c r="C668">
        <v>-3.3993269045741099E-3</v>
      </c>
      <c r="D668">
        <v>-5.7936365352345698E-3</v>
      </c>
      <c r="E668">
        <v>-4.6565190256841999E-4</v>
      </c>
      <c r="F668">
        <v>2.26029573661579E-4</v>
      </c>
      <c r="G668">
        <v>-2.9453751048699101E-3</v>
      </c>
      <c r="H668">
        <v>-9.2260794439317194E-3</v>
      </c>
      <c r="I668">
        <v>-6.0719764411565303E-3</v>
      </c>
      <c r="J668" s="1">
        <v>5.8334831781525697E-5</v>
      </c>
      <c r="K668">
        <v>3.7880435927828398E-3</v>
      </c>
      <c r="L668">
        <v>-1.5527950310559801E-3</v>
      </c>
      <c r="M668" cm="1">
        <f t="array" ref="M668">SUMPRODUCT(B668:K668,TRANSPOSE(Weight_1))</f>
        <v>-2.6833142451980407E-3</v>
      </c>
      <c r="N668" cm="1">
        <f t="array" ref="N668">SUMPRODUCT(B668:K668,TRANSPOSE(Weight_2))</f>
        <v>-1.5609981887869326E-3</v>
      </c>
      <c r="O668">
        <f>SUMPRODUCT(B668:K668,Equally_Weight)</f>
        <v>-2.2166625796185765E-3</v>
      </c>
      <c r="P668">
        <v>-3.679E-4</v>
      </c>
      <c r="Q668">
        <v>-4.3040893925438902E-4</v>
      </c>
      <c r="R668">
        <v>-2.3124213700332899E-3</v>
      </c>
      <c r="V668" s="46">
        <v>42937</v>
      </c>
      <c r="W668">
        <f t="shared" si="174"/>
        <v>0.87283774384994506</v>
      </c>
      <c r="X668">
        <f t="shared" si="175"/>
        <v>0.57063662880332133</v>
      </c>
      <c r="Y668">
        <f t="shared" si="176"/>
        <v>0.69644846562966056</v>
      </c>
      <c r="Z668">
        <f t="shared" si="177"/>
        <v>0.42739333301061566</v>
      </c>
      <c r="AA668">
        <f t="shared" si="178"/>
        <v>7.3779834236799458E-2</v>
      </c>
      <c r="AB668">
        <f t="shared" si="179"/>
        <v>2.3048816619104864</v>
      </c>
      <c r="AC668">
        <f t="shared" si="180"/>
        <v>0.38818050476649701</v>
      </c>
      <c r="AD668">
        <f t="shared" si="181"/>
        <v>0.37118166712984046</v>
      </c>
      <c r="AE668">
        <f t="shared" si="182"/>
        <v>0.14112556312200475</v>
      </c>
      <c r="AF668">
        <f t="shared" si="183"/>
        <v>3.0315594235692522E-3</v>
      </c>
      <c r="AG668">
        <f t="shared" si="184"/>
        <v>1.9286657859975298E-2</v>
      </c>
      <c r="AH668">
        <f t="shared" si="185"/>
        <v>1.0100062755984958</v>
      </c>
      <c r="AI668">
        <f t="shared" si="186"/>
        <v>0.29437282589196001</v>
      </c>
      <c r="AJ668">
        <f t="shared" si="187"/>
        <v>0.54383468019917625</v>
      </c>
      <c r="AK668">
        <f t="shared" si="188"/>
        <v>0.20090265959822995</v>
      </c>
      <c r="AL668">
        <f t="shared" si="189"/>
        <v>0.19727011452872478</v>
      </c>
      <c r="AM668">
        <f t="shared" si="190"/>
        <v>0.14570063228576724</v>
      </c>
    </row>
    <row r="669" spans="1:39" x14ac:dyDescent="0.2">
      <c r="A669" s="46">
        <v>42940</v>
      </c>
      <c r="B669">
        <v>4.4976762681496699E-3</v>
      </c>
      <c r="C669">
        <v>4.2910643375375602E-3</v>
      </c>
      <c r="D669">
        <v>-2.57474487421527E-3</v>
      </c>
      <c r="E669">
        <v>1.21116328894042E-2</v>
      </c>
      <c r="F669">
        <v>-1.17569489879405E-2</v>
      </c>
      <c r="G669">
        <v>1.2947543223043201E-2</v>
      </c>
      <c r="H669">
        <v>-1.69978546992243E-2</v>
      </c>
      <c r="I669">
        <v>-5.4935730107855598E-3</v>
      </c>
      <c r="J669">
        <v>1.7508334269899999E-4</v>
      </c>
      <c r="K669">
        <v>-8.98601436357782E-4</v>
      </c>
      <c r="L669">
        <v>-1.0368066355624899E-3</v>
      </c>
      <c r="M669" cm="1">
        <f t="array" ref="M669">SUMPRODUCT(B669:K669,TRANSPOSE(Weight_1))</f>
        <v>3.6384634611578833E-3</v>
      </c>
      <c r="N669" cm="1">
        <f t="array" ref="N669">SUMPRODUCT(B669:K669,TRANSPOSE(Weight_2))</f>
        <v>-5.2368083447962609E-3</v>
      </c>
      <c r="O669">
        <f>SUMPRODUCT(B669:K669,Equally_Weight)</f>
        <v>-3.6987229476897809E-4</v>
      </c>
      <c r="P669">
        <v>-1.0637000000000001E-3</v>
      </c>
      <c r="Q669">
        <v>-6.4228307443769896E-4</v>
      </c>
      <c r="R669">
        <v>-2.0063611347937902E-3</v>
      </c>
      <c r="V669" s="46">
        <v>42940</v>
      </c>
      <c r="W669">
        <f t="shared" si="174"/>
        <v>0.88126116172455404</v>
      </c>
      <c r="X669">
        <f t="shared" si="175"/>
        <v>0.57737633162840951</v>
      </c>
      <c r="Y669">
        <f t="shared" si="176"/>
        <v>0.69208054363841032</v>
      </c>
      <c r="Z669">
        <f t="shared" si="177"/>
        <v>0.44468139704882326</v>
      </c>
      <c r="AA669">
        <f t="shared" si="178"/>
        <v>6.1155459501398113E-2</v>
      </c>
      <c r="AB669">
        <f t="shared" si="179"/>
        <v>2.3476717600751154</v>
      </c>
      <c r="AC669">
        <f t="shared" si="180"/>
        <v>0.36458441425018018</v>
      </c>
      <c r="AD669">
        <f t="shared" si="181"/>
        <v>0.36364898053041195</v>
      </c>
      <c r="AE669">
        <f t="shared" si="182"/>
        <v>0.14132535520003553</v>
      </c>
      <c r="AF669">
        <f t="shared" si="183"/>
        <v>2.1302338235591467E-3</v>
      </c>
      <c r="AG669">
        <f t="shared" si="184"/>
        <v>1.8229854689565839E-2</v>
      </c>
      <c r="AH669">
        <f t="shared" si="185"/>
        <v>1.017319609988959</v>
      </c>
      <c r="AI669">
        <f t="shared" si="186"/>
        <v>0.28759444347605156</v>
      </c>
      <c r="AJ669">
        <f t="shared" si="187"/>
        <v>0.54326365852326708</v>
      </c>
      <c r="AK669">
        <f t="shared" si="188"/>
        <v>0.19962525943921539</v>
      </c>
      <c r="AL669">
        <f t="shared" si="189"/>
        <v>0.19650112819863286</v>
      </c>
      <c r="AM669">
        <f t="shared" si="190"/>
        <v>0.14340194306504039</v>
      </c>
    </row>
    <row r="670" spans="1:39" x14ac:dyDescent="0.2">
      <c r="A670" s="46">
        <v>42941</v>
      </c>
      <c r="B670">
        <v>-2.9329535247892901E-2</v>
      </c>
      <c r="C670">
        <v>1.66519929051289E-2</v>
      </c>
      <c r="D670">
        <v>8.01614658945792E-3</v>
      </c>
      <c r="E670">
        <v>4.2737377001103001E-3</v>
      </c>
      <c r="F670">
        <v>6.1772275323426201E-3</v>
      </c>
      <c r="G670">
        <v>8.8555174796889303E-4</v>
      </c>
      <c r="H670">
        <v>-8.4955971214790704E-3</v>
      </c>
      <c r="I670">
        <v>-5.0523815590526502E-2</v>
      </c>
      <c r="J670">
        <v>9.1615065002781295E-3</v>
      </c>
      <c r="K670">
        <v>6.2949605623985301E-3</v>
      </c>
      <c r="L670">
        <v>2.0757654385052901E-3</v>
      </c>
      <c r="M670" cm="1">
        <f t="array" ref="M670">SUMPRODUCT(B670:K670,TRANSPOSE(Weight_1))</f>
        <v>5.7835111146405695E-3</v>
      </c>
      <c r="N670" cm="1">
        <f t="array" ref="N670">SUMPRODUCT(B670:K670,TRANSPOSE(Weight_2))</f>
        <v>-1.5861545495577311E-3</v>
      </c>
      <c r="O670">
        <f>SUMPRODUCT(B670:K670,Equally_Weight)</f>
        <v>-3.6887824422213184E-3</v>
      </c>
      <c r="P670">
        <v>2.9231700000000001E-3</v>
      </c>
      <c r="Q670">
        <v>3.14777440367652E-3</v>
      </c>
      <c r="R670">
        <v>2.94141720038476E-3</v>
      </c>
      <c r="V670" s="46">
        <v>42941</v>
      </c>
      <c r="W670">
        <f t="shared" si="174"/>
        <v>0.82608464617126165</v>
      </c>
      <c r="X670">
        <f t="shared" si="175"/>
        <v>0.60364279111140418</v>
      </c>
      <c r="Y670">
        <f t="shared" si="176"/>
        <v>0.70564450931738554</v>
      </c>
      <c r="Z670">
        <f t="shared" si="177"/>
        <v>0.45085558640003875</v>
      </c>
      <c r="AA670">
        <f t="shared" si="178"/>
        <v>6.7710458221925895E-2</v>
      </c>
      <c r="AB670">
        <f t="shared" si="179"/>
        <v>2.3506362966538759</v>
      </c>
      <c r="AC670">
        <f t="shared" si="180"/>
        <v>0.35299145482846117</v>
      </c>
      <c r="AD670">
        <f t="shared" si="181"/>
        <v>0.29475223090788383</v>
      </c>
      <c r="AE670">
        <f t="shared" si="182"/>
        <v>0.15178161486063302</v>
      </c>
      <c r="AF670">
        <f t="shared" si="183"/>
        <v>8.4386041238657672E-3</v>
      </c>
      <c r="AG670">
        <f t="shared" si="184"/>
        <v>2.0343461030384757E-2</v>
      </c>
      <c r="AH670">
        <f t="shared" si="185"/>
        <v>1.0289868003751121</v>
      </c>
      <c r="AI670">
        <f t="shared" si="186"/>
        <v>0.28555211969154692</v>
      </c>
      <c r="AJ670">
        <f t="shared" si="187"/>
        <v>0.53757089463598806</v>
      </c>
      <c r="AK670">
        <f t="shared" si="188"/>
        <v>0.20313196800885036</v>
      </c>
      <c r="AL670">
        <f t="shared" si="189"/>
        <v>0.20026744382394668</v>
      </c>
      <c r="AM670">
        <f t="shared" si="190"/>
        <v>0.14676516520732519</v>
      </c>
    </row>
    <row r="671" spans="1:39" x14ac:dyDescent="0.2">
      <c r="A671" s="46">
        <v>42942</v>
      </c>
      <c r="B671">
        <v>-3.8389230733958299E-3</v>
      </c>
      <c r="C671">
        <v>-9.3748203356049907E-3</v>
      </c>
      <c r="D671">
        <v>-1.8871514030058801E-3</v>
      </c>
      <c r="E671">
        <v>4.71409490319207E-3</v>
      </c>
      <c r="F671">
        <v>9.5497500556405105E-3</v>
      </c>
      <c r="G671">
        <v>1.2434298298490999E-2</v>
      </c>
      <c r="H671">
        <v>-7.0520233344184497E-3</v>
      </c>
      <c r="I671">
        <v>-1.8053899467748099E-3</v>
      </c>
      <c r="J671">
        <v>4.6259876214471598E-4</v>
      </c>
      <c r="K671">
        <v>5.3626998985811802E-4</v>
      </c>
      <c r="L671">
        <v>-2.3303987571205902E-3</v>
      </c>
      <c r="M671" cm="1">
        <f t="array" ref="M671">SUMPRODUCT(B671:K671,TRANSPOSE(Weight_1))</f>
        <v>5.47666894732062E-3</v>
      </c>
      <c r="N671" cm="1">
        <f t="array" ref="N671">SUMPRODUCT(B671:K671,TRANSPOSE(Weight_2))</f>
        <v>2.0587467488183069E-4</v>
      </c>
      <c r="O671">
        <f>SUMPRODUCT(B671:K671,Equally_Weight)</f>
        <v>3.7387039161264498E-4</v>
      </c>
      <c r="P671">
        <v>2.8266000000000001E-4</v>
      </c>
      <c r="Q671" s="1">
        <v>-1.4575028603469499E-5</v>
      </c>
      <c r="R671">
        <v>6.6816621527210297E-4</v>
      </c>
      <c r="V671" s="46">
        <v>42942</v>
      </c>
      <c r="W671">
        <f t="shared" si="174"/>
        <v>0.81907444768910098</v>
      </c>
      <c r="X671">
        <f t="shared" si="175"/>
        <v>0.58860892806224663</v>
      </c>
      <c r="Y671">
        <f t="shared" si="176"/>
        <v>0.70242569988859804</v>
      </c>
      <c r="Z671">
        <f t="shared" si="177"/>
        <v>0.45769505732515503</v>
      </c>
      <c r="AA671">
        <f t="shared" si="178"/>
        <v>7.7906826229738657E-2</v>
      </c>
      <c r="AB671">
        <f t="shared" si="179"/>
        <v>2.3922991078562217</v>
      </c>
      <c r="AC671">
        <f t="shared" si="180"/>
        <v>0.34345012751774218</v>
      </c>
      <c r="AD671">
        <f t="shared" si="181"/>
        <v>0.29241469824663846</v>
      </c>
      <c r="AE671">
        <f t="shared" si="182"/>
        <v>0.15231442760992864</v>
      </c>
      <c r="AF671">
        <f t="shared" si="183"/>
        <v>8.9793994838718305E-3</v>
      </c>
      <c r="AG671">
        <f t="shared" si="184"/>
        <v>1.7965653896963474E-2</v>
      </c>
      <c r="AH671">
        <f t="shared" si="185"/>
        <v>1.0400988893792502</v>
      </c>
      <c r="AI671">
        <f t="shared" si="186"/>
        <v>0.28581678231623209</v>
      </c>
      <c r="AJ671">
        <f t="shared" si="187"/>
        <v>0.53814574686849803</v>
      </c>
      <c r="AK671">
        <f t="shared" si="188"/>
        <v>0.20347204529092777</v>
      </c>
      <c r="AL671">
        <f t="shared" si="189"/>
        <v>0.20024994989162104</v>
      </c>
      <c r="AM671">
        <f t="shared" si="190"/>
        <v>0.14753139494756762</v>
      </c>
    </row>
    <row r="672" spans="1:39" x14ac:dyDescent="0.2">
      <c r="A672" s="46">
        <v>42943</v>
      </c>
      <c r="B672">
        <v>-1.3259976406897E-2</v>
      </c>
      <c r="C672">
        <v>-4.13365411684085E-3</v>
      </c>
      <c r="D672">
        <v>-1.2018976485309999E-2</v>
      </c>
      <c r="E672">
        <v>-1.8897723865680501E-2</v>
      </c>
      <c r="F672">
        <v>7.6801976399566596E-2</v>
      </c>
      <c r="G672">
        <v>-6.4590126450830799E-3</v>
      </c>
      <c r="H672">
        <v>-9.1625647476500905E-4</v>
      </c>
      <c r="I672">
        <v>5.12487866955302E-3</v>
      </c>
      <c r="J672">
        <v>1.73383299942875E-4</v>
      </c>
      <c r="K672">
        <v>-3.10824843377113E-2</v>
      </c>
      <c r="L672">
        <v>0</v>
      </c>
      <c r="M672" cm="1">
        <f t="array" ref="M672">SUMPRODUCT(B672:K672,TRANSPOSE(Weight_1))</f>
        <v>8.9765769713158975E-3</v>
      </c>
      <c r="N672" cm="1">
        <f t="array" ref="N672">SUMPRODUCT(B672:K672,TRANSPOSE(Weight_2))</f>
        <v>1.1907684052327595E-2</v>
      </c>
      <c r="O672">
        <f>SUMPRODUCT(B672:K672,Equally_Weight)</f>
        <v>-4.6678459632252395E-4</v>
      </c>
      <c r="P672">
        <v>-9.7269999999999995E-4</v>
      </c>
      <c r="Q672">
        <v>-1.47796499062646E-3</v>
      </c>
      <c r="R672">
        <v>8.3592435903967401E-4</v>
      </c>
      <c r="V672" s="46">
        <v>42943</v>
      </c>
      <c r="W672">
        <f t="shared" si="174"/>
        <v>0.79495356343035417</v>
      </c>
      <c r="X672">
        <f t="shared" si="175"/>
        <v>0.58204216822671206</v>
      </c>
      <c r="Y672">
        <f t="shared" si="176"/>
        <v>0.68196428543364962</v>
      </c>
      <c r="Z672">
        <f t="shared" si="177"/>
        <v>0.43014793865145706</v>
      </c>
      <c r="AA672">
        <f t="shared" si="178"/>
        <v>0.16069220085876679</v>
      </c>
      <c r="AB672">
        <f t="shared" si="179"/>
        <v>2.3703882050226741</v>
      </c>
      <c r="AC672">
        <f t="shared" si="180"/>
        <v>0.34221918263988016</v>
      </c>
      <c r="AD672">
        <f t="shared" si="181"/>
        <v>0.29903816676589945</v>
      </c>
      <c r="AE672">
        <f t="shared" si="182"/>
        <v>0.15251421968795942</v>
      </c>
      <c r="AF672">
        <f t="shared" si="183"/>
        <v>-2.2382186897659029E-2</v>
      </c>
      <c r="AG672">
        <f t="shared" si="184"/>
        <v>1.7965653896963474E-2</v>
      </c>
      <c r="AH672">
        <f t="shared" si="185"/>
        <v>1.0584119940888592</v>
      </c>
      <c r="AI672">
        <f t="shared" si="186"/>
        <v>0.30112788230923426</v>
      </c>
      <c r="AJ672">
        <f t="shared" si="187"/>
        <v>0.53742776412696069</v>
      </c>
      <c r="AK672">
        <f t="shared" si="188"/>
        <v>0.20230142803247331</v>
      </c>
      <c r="AL672">
        <f t="shared" si="189"/>
        <v>0.19847602248568008</v>
      </c>
      <c r="AM672">
        <f t="shared" si="190"/>
        <v>0.14849064439336712</v>
      </c>
    </row>
    <row r="673" spans="1:39" x14ac:dyDescent="0.2">
      <c r="A673" s="46">
        <v>42944</v>
      </c>
      <c r="B673">
        <v>6.1101796984272998E-3</v>
      </c>
      <c r="C673">
        <v>-2.9492491995536298E-3</v>
      </c>
      <c r="D673">
        <v>-1.64011194973257E-3</v>
      </c>
      <c r="E673">
        <v>-7.0402546286790699E-3</v>
      </c>
      <c r="F673">
        <v>2.7190328156436699E-3</v>
      </c>
      <c r="G673">
        <v>-2.4818376646898899E-2</v>
      </c>
      <c r="H673">
        <v>7.7964754865567001E-3</v>
      </c>
      <c r="I673">
        <v>-1.64948768548567E-3</v>
      </c>
      <c r="J673">
        <v>5.4897251169538901E-3</v>
      </c>
      <c r="K673">
        <v>1.8989454701842701E-2</v>
      </c>
      <c r="L673">
        <v>-1.29769011160141E-3</v>
      </c>
      <c r="M673" cm="1">
        <f t="array" ref="M673">SUMPRODUCT(B673:K673,TRANSPOSE(Weight_1))</f>
        <v>-1.0232347679385943E-2</v>
      </c>
      <c r="N673" cm="1">
        <f t="array" ref="N673">SUMPRODUCT(B673:K673,TRANSPOSE(Weight_2))</f>
        <v>5.8350049450014551E-3</v>
      </c>
      <c r="O673">
        <f>SUMPRODUCT(B673:K673,Equally_Weight)</f>
        <v>3.0073877090744231E-4</v>
      </c>
      <c r="P673">
        <v>-1.3411E-3</v>
      </c>
      <c r="Q673">
        <v>-1.3999591289191001E-3</v>
      </c>
      <c r="R673">
        <v>-1.63989529115782E-3</v>
      </c>
      <c r="V673" s="46">
        <v>42944</v>
      </c>
      <c r="W673">
        <f t="shared" si="174"/>
        <v>0.80592105225324606</v>
      </c>
      <c r="X673">
        <f t="shared" si="175"/>
        <v>0.57737633162840929</v>
      </c>
      <c r="Y673">
        <f t="shared" si="176"/>
        <v>0.67920567571008639</v>
      </c>
      <c r="Z673">
        <f t="shared" si="177"/>
        <v>0.42007933300667033</v>
      </c>
      <c r="AA673">
        <f t="shared" si="178"/>
        <v>0.16384816104176347</v>
      </c>
      <c r="AB673">
        <f t="shared" si="179"/>
        <v>2.286740641104156</v>
      </c>
      <c r="AC673">
        <f t="shared" si="180"/>
        <v>0.3526837615949181</v>
      </c>
      <c r="AD673">
        <f t="shared" si="181"/>
        <v>0.29689541930684316</v>
      </c>
      <c r="AE673">
        <f t="shared" si="182"/>
        <v>0.1588412059474269</v>
      </c>
      <c r="AF673">
        <f t="shared" si="183"/>
        <v>-3.8177577200375623E-3</v>
      </c>
      <c r="AG673">
        <f t="shared" si="184"/>
        <v>1.6644649933951428E-2</v>
      </c>
      <c r="AH673">
        <f t="shared" si="185"/>
        <v>1.0373496068979238</v>
      </c>
      <c r="AI673">
        <f t="shared" si="186"/>
        <v>0.30871996993658812</v>
      </c>
      <c r="AJ673">
        <f t="shared" si="187"/>
        <v>0.53789012826310345</v>
      </c>
      <c r="AK673">
        <f t="shared" si="188"/>
        <v>0.20068902158733892</v>
      </c>
      <c r="AL673">
        <f t="shared" si="189"/>
        <v>0.19679820503721057</v>
      </c>
      <c r="AM673">
        <f t="shared" si="190"/>
        <v>0.14660723999368752</v>
      </c>
    </row>
    <row r="674" spans="1:39" x14ac:dyDescent="0.2">
      <c r="A674" s="46">
        <v>42947</v>
      </c>
      <c r="B674">
        <v>-1.3387890247666999E-2</v>
      </c>
      <c r="C674">
        <v>5.6968505022469904E-3</v>
      </c>
      <c r="D674">
        <v>-4.65513178786214E-3</v>
      </c>
      <c r="E674">
        <v>-5.1506302065723597E-3</v>
      </c>
      <c r="F674">
        <v>9.5952377565811098E-3</v>
      </c>
      <c r="G674">
        <v>-3.1626161155816901E-2</v>
      </c>
      <c r="H674">
        <v>6.59830868527522E-3</v>
      </c>
      <c r="I674">
        <v>7.2600302579885999E-3</v>
      </c>
      <c r="J674">
        <v>5.5747196592132999E-3</v>
      </c>
      <c r="K674">
        <v>2.9491716740654501E-2</v>
      </c>
      <c r="L674">
        <v>5.1975051975050503E-4</v>
      </c>
      <c r="M674" cm="1">
        <f t="array" ref="M674">SUMPRODUCT(B674:K674,TRANSPOSE(Weight_1))</f>
        <v>-1.0636197979874584E-2</v>
      </c>
      <c r="N674" cm="1">
        <f t="array" ref="N674">SUMPRODUCT(B674:K674,TRANSPOSE(Weight_2))</f>
        <v>4.7412180842710374E-3</v>
      </c>
      <c r="O674">
        <f>SUMPRODUCT(B674:K674,Equally_Weight)</f>
        <v>9.3970502040413269E-4</v>
      </c>
      <c r="P674">
        <v>-7.2809999999999997E-4</v>
      </c>
      <c r="Q674">
        <v>-7.3745951169912295E-4</v>
      </c>
      <c r="R674">
        <v>3.9789422135161302E-4</v>
      </c>
      <c r="V674" s="46">
        <v>42947</v>
      </c>
      <c r="W674">
        <f t="shared" si="174"/>
        <v>0.78174357940972827</v>
      </c>
      <c r="X674">
        <f t="shared" si="175"/>
        <v>0.58636240877547907</v>
      </c>
      <c r="Y674">
        <f t="shared" si="176"/>
        <v>0.67138875199072978</v>
      </c>
      <c r="Z674">
        <f t="shared" si="177"/>
        <v>0.41276502949835714</v>
      </c>
      <c r="AA674">
        <f t="shared" si="178"/>
        <v>0.17501556085951897</v>
      </c>
      <c r="AB674">
        <f t="shared" si="179"/>
        <v>2.182793651911223</v>
      </c>
      <c r="AC674">
        <f t="shared" si="180"/>
        <v>0.36160918660748065</v>
      </c>
      <c r="AD674">
        <f t="shared" si="181"/>
        <v>0.30631091929245757</v>
      </c>
      <c r="AE674">
        <f t="shared" si="182"/>
        <v>0.16530142080012844</v>
      </c>
      <c r="AF674">
        <f t="shared" si="183"/>
        <v>2.5561366791353235E-2</v>
      </c>
      <c r="AG674">
        <f t="shared" si="184"/>
        <v>1.7173051519156157E-2</v>
      </c>
      <c r="AH674">
        <f t="shared" si="185"/>
        <v>1.0156799531247378</v>
      </c>
      <c r="AI674">
        <f t="shared" si="186"/>
        <v>0.314924896725298</v>
      </c>
      <c r="AJ674">
        <f t="shared" si="187"/>
        <v>0.53933529133746227</v>
      </c>
      <c r="AK674">
        <f t="shared" si="188"/>
        <v>0.19981479991072115</v>
      </c>
      <c r="AL674">
        <f t="shared" si="189"/>
        <v>0.19591561481732134</v>
      </c>
      <c r="AM674">
        <f t="shared" si="190"/>
        <v>0.14706346838864093</v>
      </c>
    </row>
    <row r="675" spans="1:39" x14ac:dyDescent="0.2">
      <c r="A675" s="46">
        <v>42948</v>
      </c>
      <c r="B675">
        <v>1.12109736498555E-3</v>
      </c>
      <c r="C675">
        <v>1.33986860016113E-2</v>
      </c>
      <c r="D675">
        <v>-1.6503789599304701E-3</v>
      </c>
      <c r="E675">
        <v>8.8751660233401496E-3</v>
      </c>
      <c r="F675">
        <v>1.01241162019671E-2</v>
      </c>
      <c r="G675">
        <v>8.5140141479855807E-3</v>
      </c>
      <c r="H675">
        <v>-1.5823486142374399E-3</v>
      </c>
      <c r="I675">
        <v>9.9915275977533399E-3</v>
      </c>
      <c r="J675">
        <v>7.5441050249789301E-3</v>
      </c>
      <c r="K675">
        <v>-1.3884005303592101E-2</v>
      </c>
      <c r="L675">
        <v>2.07792207792212E-3</v>
      </c>
      <c r="M675" cm="1">
        <f t="array" ref="M675">SUMPRODUCT(B675:K675,TRANSPOSE(Weight_1))</f>
        <v>7.6234306454062272E-3</v>
      </c>
      <c r="N675" cm="1">
        <f t="array" ref="N675">SUMPRODUCT(B675:K675,TRANSPOSE(Weight_2))</f>
        <v>3.9482233122038217E-3</v>
      </c>
      <c r="O675">
        <f>SUMPRODUCT(B675:K675,Equally_Weight)</f>
        <v>4.2451979484861941E-3</v>
      </c>
      <c r="P675">
        <v>2.44911E-3</v>
      </c>
      <c r="Q675">
        <v>2.4259398420793899E-3</v>
      </c>
      <c r="R675">
        <v>4.7371373208915301E-3</v>
      </c>
      <c r="V675" s="46">
        <v>42948</v>
      </c>
      <c r="W675">
        <f t="shared" si="174"/>
        <v>0.78374108744168436</v>
      </c>
      <c r="X675">
        <f t="shared" si="175"/>
        <v>0.60761758057542159</v>
      </c>
      <c r="Y675">
        <f t="shared" si="176"/>
        <v>0.6686303271605798</v>
      </c>
      <c r="Z675">
        <f t="shared" si="177"/>
        <v>0.42530355368712414</v>
      </c>
      <c r="AA675">
        <f t="shared" si="178"/>
        <v>0.18691155493678036</v>
      </c>
      <c r="AB675">
        <f t="shared" si="179"/>
        <v>2.2098920020937141</v>
      </c>
      <c r="AC675">
        <f t="shared" si="180"/>
        <v>0.35945464619791934</v>
      </c>
      <c r="AD675">
        <f t="shared" si="181"/>
        <v>0.31936296089381466</v>
      </c>
      <c r="AE675">
        <f t="shared" si="182"/>
        <v>0.17409257710440174</v>
      </c>
      <c r="AF675">
        <f t="shared" si="183"/>
        <v>1.1322467335662889E-2</v>
      </c>
      <c r="AG675">
        <f t="shared" si="184"/>
        <v>1.9286657859975298E-2</v>
      </c>
      <c r="AH675">
        <f t="shared" si="185"/>
        <v>1.0310463494507198</v>
      </c>
      <c r="AI675">
        <f t="shared" si="186"/>
        <v>0.32011651385634621</v>
      </c>
      <c r="AJ675">
        <f t="shared" si="187"/>
        <v>0.54587007435828028</v>
      </c>
      <c r="AK675">
        <f t="shared" si="188"/>
        <v>0.2027532783353303</v>
      </c>
      <c r="AL675">
        <f t="shared" si="189"/>
        <v>0.19881683415507156</v>
      </c>
      <c r="AM675">
        <f t="shared" si="190"/>
        <v>0.15249726555417609</v>
      </c>
    </row>
    <row r="676" spans="1:39" x14ac:dyDescent="0.2">
      <c r="A676" s="46">
        <v>42949</v>
      </c>
      <c r="B676">
        <v>1.1409916884608201E-3</v>
      </c>
      <c r="C676">
        <v>8.6007651597053104E-4</v>
      </c>
      <c r="D676">
        <v>-4.4089507351002801E-3</v>
      </c>
      <c r="E676">
        <v>4.7251102231506303E-2</v>
      </c>
      <c r="F676">
        <v>-1.3908698677525399E-2</v>
      </c>
      <c r="G676">
        <v>-3.0113511702944902E-4</v>
      </c>
      <c r="H676">
        <v>-2.6414062693178499E-3</v>
      </c>
      <c r="I676">
        <v>1.0975597732808699E-2</v>
      </c>
      <c r="J676">
        <v>8.8491285767466898E-3</v>
      </c>
      <c r="K676">
        <v>-1.56835574850826E-2</v>
      </c>
      <c r="L676">
        <v>2.5920165889070602E-4</v>
      </c>
      <c r="M676" cm="1">
        <f t="array" ref="M676">SUMPRODUCT(B676:K676,TRANSPOSE(Weight_1))</f>
        <v>2.6306321807677421E-4</v>
      </c>
      <c r="N676" cm="1">
        <f t="array" ref="N676">SUMPRODUCT(B676:K676,TRANSPOSE(Weight_2))</f>
        <v>1.718706172260736E-4</v>
      </c>
      <c r="O676">
        <f>SUMPRODUCT(B676:K676,Equally_Weight)</f>
        <v>3.2133148461437472E-3</v>
      </c>
      <c r="P676">
        <v>4.9264999999999997E-4</v>
      </c>
      <c r="Q676">
        <v>-1.1665233945779E-4</v>
      </c>
      <c r="R676" s="1">
        <v>-5.0751374093493903E-5</v>
      </c>
      <c r="V676" s="46">
        <v>42949</v>
      </c>
      <c r="W676">
        <f t="shared" si="174"/>
        <v>0.78577632119682139</v>
      </c>
      <c r="X676">
        <f t="shared" si="175"/>
        <v>0.6090002547031359</v>
      </c>
      <c r="Y676">
        <f t="shared" si="176"/>
        <v>0.66127341825303443</v>
      </c>
      <c r="Z676">
        <f t="shared" si="177"/>
        <v>0.49265071761332369</v>
      </c>
      <c r="AA676">
        <f t="shared" si="178"/>
        <v>0.17040315976229148</v>
      </c>
      <c r="AB676">
        <f t="shared" si="179"/>
        <v>2.2089253908900117</v>
      </c>
      <c r="AC676">
        <f t="shared" si="180"/>
        <v>0.35586377417259896</v>
      </c>
      <c r="AD676">
        <f t="shared" si="181"/>
        <v>0.33384375801615263</v>
      </c>
      <c r="AE676">
        <f t="shared" si="182"/>
        <v>0.1844822732802025</v>
      </c>
      <c r="AF676">
        <f t="shared" si="183"/>
        <v>-4.538666716751627E-3</v>
      </c>
      <c r="AG676">
        <f t="shared" si="184"/>
        <v>1.9550858652577663E-2</v>
      </c>
      <c r="AH676">
        <f t="shared" si="185"/>
        <v>1.0315806430394692</v>
      </c>
      <c r="AI676">
        <f t="shared" si="186"/>
        <v>0.32034340309639298</v>
      </c>
      <c r="AJ676">
        <f t="shared" si="187"/>
        <v>0.55083744161842496</v>
      </c>
      <c r="AK676">
        <f t="shared" si="188"/>
        <v>0.20334581473790214</v>
      </c>
      <c r="AL676">
        <f t="shared" si="189"/>
        <v>0.19867698936678591</v>
      </c>
      <c r="AM676">
        <f t="shared" si="190"/>
        <v>0.15243877473431011</v>
      </c>
    </row>
    <row r="677" spans="1:39" x14ac:dyDescent="0.2">
      <c r="A677" s="46">
        <v>42950</v>
      </c>
      <c r="B677">
        <v>-7.7455856042463102E-3</v>
      </c>
      <c r="C677">
        <v>-6.55152434187211E-3</v>
      </c>
      <c r="D677">
        <v>-1.5221980820772001E-3</v>
      </c>
      <c r="E677">
        <v>-9.99114792061539E-3</v>
      </c>
      <c r="F677">
        <v>8.2970145986394003E-3</v>
      </c>
      <c r="G677">
        <v>-9.0070505842432206E-3</v>
      </c>
      <c r="H677">
        <v>9.0042997216224201E-3</v>
      </c>
      <c r="I677">
        <v>1.0758755884811601E-2</v>
      </c>
      <c r="J677">
        <v>6.4098923279480797E-3</v>
      </c>
      <c r="K677">
        <v>4.8886645844703402E-3</v>
      </c>
      <c r="L677">
        <v>-7.7740347240218201E-4</v>
      </c>
      <c r="M677" cm="1">
        <f t="array" ref="M677">SUMPRODUCT(B677:K677,TRANSPOSE(Weight_1))</f>
        <v>-3.756423702196466E-3</v>
      </c>
      <c r="N677" cm="1">
        <f t="array" ref="N677">SUMPRODUCT(B677:K677,TRANSPOSE(Weight_2))</f>
        <v>4.629019774004435E-3</v>
      </c>
      <c r="O677">
        <f>SUMPRODUCT(B677:K677,Equally_Weight)</f>
        <v>4.541120584437608E-4</v>
      </c>
      <c r="P677">
        <v>-2.1836999999999998E-3</v>
      </c>
      <c r="Q677">
        <v>-2.0630562100278898E-3</v>
      </c>
      <c r="R677">
        <v>-7.9683701384059002E-4</v>
      </c>
      <c r="V677" s="46">
        <v>42950</v>
      </c>
      <c r="W677">
        <f t="shared" si="174"/>
        <v>0.77194443783095523</v>
      </c>
      <c r="X677">
        <f t="shared" si="175"/>
        <v>0.59845885036836988</v>
      </c>
      <c r="Y677">
        <f t="shared" si="176"/>
        <v>0.65874463104196379</v>
      </c>
      <c r="Z677">
        <f t="shared" si="177"/>
        <v>0.47773742349983617</v>
      </c>
      <c r="AA677">
        <f t="shared" si="178"/>
        <v>0.18011401186513298</v>
      </c>
      <c r="AB677">
        <f t="shared" si="179"/>
        <v>2.1800224375732031</v>
      </c>
      <c r="AC677">
        <f t="shared" si="180"/>
        <v>0.36807237797693926</v>
      </c>
      <c r="AD677">
        <f t="shared" si="181"/>
        <v>0.34819425739712817</v>
      </c>
      <c r="AE677">
        <f t="shared" si="182"/>
        <v>0.19207467711629178</v>
      </c>
      <c r="AF677">
        <f t="shared" si="183"/>
        <v>3.2780984847979866E-4</v>
      </c>
      <c r="AG677">
        <f t="shared" si="184"/>
        <v>1.8758256274770568E-2</v>
      </c>
      <c r="AH677">
        <f t="shared" si="185"/>
        <v>1.0239491653590322</v>
      </c>
      <c r="AI677">
        <f t="shared" si="186"/>
        <v>0.32645529881780244</v>
      </c>
      <c r="AJ677">
        <f t="shared" si="187"/>
        <v>0.55154169560135013</v>
      </c>
      <c r="AK677">
        <f t="shared" si="188"/>
        <v>0.20071806848225893</v>
      </c>
      <c r="AL677">
        <f t="shared" si="189"/>
        <v>0.19620405136005514</v>
      </c>
      <c r="AM677">
        <f t="shared" si="190"/>
        <v>0.15152046886241677</v>
      </c>
    </row>
    <row r="678" spans="1:39" x14ac:dyDescent="0.2">
      <c r="A678" s="46">
        <v>42951</v>
      </c>
      <c r="B678">
        <v>5.8385518511607703E-3</v>
      </c>
      <c r="C678">
        <v>1.2540479635845699E-2</v>
      </c>
      <c r="D678">
        <v>7.3456008211021297E-3</v>
      </c>
      <c r="E678">
        <v>5.2709879087062799E-3</v>
      </c>
      <c r="F678">
        <v>6.1713970876637802E-3</v>
      </c>
      <c r="G678">
        <v>6.6878185781704604E-4</v>
      </c>
      <c r="H678">
        <v>-1.2748045186623501E-3</v>
      </c>
      <c r="I678">
        <v>1.4472388236774699E-4</v>
      </c>
      <c r="J678">
        <v>5.1957799164197198E-3</v>
      </c>
      <c r="K678">
        <v>8.1081363484378707E-3</v>
      </c>
      <c r="L678">
        <v>1.8153526970954199E-3</v>
      </c>
      <c r="M678" cm="1">
        <f t="array" ref="M678">SUMPRODUCT(B678:K678,TRANSPOSE(Weight_1))</f>
        <v>5.0907783816070539E-3</v>
      </c>
      <c r="N678" cm="1">
        <f t="array" ref="N678">SUMPRODUCT(B678:K678,TRANSPOSE(Weight_2))</f>
        <v>4.209867833205305E-3</v>
      </c>
      <c r="O678">
        <f>SUMPRODUCT(B678:K678,Equally_Weight)</f>
        <v>5.0009634790858697E-3</v>
      </c>
      <c r="P678">
        <v>1.8890999999999999E-3</v>
      </c>
      <c r="Q678">
        <v>2.0892580177917998E-3</v>
      </c>
      <c r="R678">
        <v>-4.8254703563743701E-4</v>
      </c>
      <c r="V678" s="46">
        <v>42951</v>
      </c>
      <c r="W678">
        <f t="shared" si="174"/>
        <v>0.78229002730860731</v>
      </c>
      <c r="X678">
        <f t="shared" si="175"/>
        <v>0.6185042910301517</v>
      </c>
      <c r="Y678">
        <f t="shared" si="176"/>
        <v>0.67092910696574437</v>
      </c>
      <c r="Z678">
        <f t="shared" si="177"/>
        <v>0.4855265595913465</v>
      </c>
      <c r="AA678">
        <f t="shared" si="178"/>
        <v>0.18739696404106865</v>
      </c>
      <c r="AB678">
        <f t="shared" si="179"/>
        <v>2.1821491788869034</v>
      </c>
      <c r="AC678">
        <f t="shared" si="180"/>
        <v>0.36632835312763712</v>
      </c>
      <c r="AD678">
        <f t="shared" si="181"/>
        <v>0.34838937330424469</v>
      </c>
      <c r="AE678">
        <f t="shared" si="182"/>
        <v>0.1982684347825252</v>
      </c>
      <c r="AF678">
        <f t="shared" si="183"/>
        <v>8.4386041238655451E-3</v>
      </c>
      <c r="AG678">
        <f t="shared" si="184"/>
        <v>2.0607661822987122E-2</v>
      </c>
      <c r="AH678">
        <f t="shared" si="185"/>
        <v>1.0342526420155136</v>
      </c>
      <c r="AI678">
        <f t="shared" si="186"/>
        <v>0.33203950031248008</v>
      </c>
      <c r="AJ678">
        <f t="shared" si="187"/>
        <v>0.55930089895733159</v>
      </c>
      <c r="AK678">
        <f t="shared" si="188"/>
        <v>0.20298634498542878</v>
      </c>
      <c r="AL678">
        <f t="shared" si="189"/>
        <v>0.19870323026527426</v>
      </c>
      <c r="AM678">
        <f t="shared" si="190"/>
        <v>0.15096480607369145</v>
      </c>
    </row>
    <row r="679" spans="1:39" x14ac:dyDescent="0.2">
      <c r="A679" s="46">
        <v>42954</v>
      </c>
      <c r="B679" s="1">
        <v>-4.2269455452603703E-5</v>
      </c>
      <c r="C679">
        <v>3.8435047260096901E-3</v>
      </c>
      <c r="D679">
        <v>-3.8523861667745202E-3</v>
      </c>
      <c r="E679">
        <v>1.5474155548161801E-2</v>
      </c>
      <c r="F679">
        <v>-1.0221374978210899E-3</v>
      </c>
      <c r="G679">
        <v>4.7489847508523902E-3</v>
      </c>
      <c r="H679">
        <v>-2.4027320143999902E-3</v>
      </c>
      <c r="I679">
        <v>-1.0114490274490901E-3</v>
      </c>
      <c r="J679">
        <v>-1.04491157289094E-2</v>
      </c>
      <c r="K679">
        <v>6.2555819209115697E-3</v>
      </c>
      <c r="L679">
        <v>3.88299249288115E-3</v>
      </c>
      <c r="M679" cm="1">
        <f t="array" ref="M679">SUMPRODUCT(B679:K679,TRANSPOSE(Weight_1))</f>
        <v>2.7030750921434501E-3</v>
      </c>
      <c r="N679" cm="1">
        <f t="array" ref="N679">SUMPRODUCT(B679:K679,TRANSPOSE(Weight_2))</f>
        <v>-3.293678550703354E-3</v>
      </c>
      <c r="O679">
        <f>SUMPRODUCT(B679:K679,Equally_Weight)</f>
        <v>1.1542137055128754E-3</v>
      </c>
      <c r="P679">
        <v>1.6471999999999999E-3</v>
      </c>
      <c r="Q679">
        <v>1.5235652048710599E-3</v>
      </c>
      <c r="R679">
        <v>2.0276759987194401E-3</v>
      </c>
      <c r="V679" s="46">
        <v>42954</v>
      </c>
      <c r="W679">
        <f t="shared" si="174"/>
        <v>0.78221469087969431</v>
      </c>
      <c r="X679">
        <f t="shared" si="175"/>
        <v>0.62472501992179308</v>
      </c>
      <c r="Y679">
        <f t="shared" si="176"/>
        <v>0.66449204278840868</v>
      </c>
      <c r="Z679">
        <f t="shared" si="177"/>
        <v>0.50851382864538874</v>
      </c>
      <c r="AA679">
        <f t="shared" si="178"/>
        <v>0.18618328107932336</v>
      </c>
      <c r="AB679">
        <f t="shared" si="179"/>
        <v>2.1972611568123748</v>
      </c>
      <c r="AC679">
        <f t="shared" si="180"/>
        <v>0.36304543225139496</v>
      </c>
      <c r="AD679">
        <f t="shared" si="181"/>
        <v>0.34702554618399351</v>
      </c>
      <c r="AE679">
        <f t="shared" si="182"/>
        <v>0.18574758923318346</v>
      </c>
      <c r="AF679">
        <f t="shared" si="183"/>
        <v>1.4746974424172166E-2</v>
      </c>
      <c r="AG679">
        <f t="shared" si="184"/>
        <v>2.4570673712022817E-2</v>
      </c>
      <c r="AH679">
        <f t="shared" si="185"/>
        <v>1.0397513796632727</v>
      </c>
      <c r="AI679">
        <f t="shared" si="186"/>
        <v>0.3276521903816112</v>
      </c>
      <c r="AJ679">
        <f t="shared" si="187"/>
        <v>0.56110066542592674</v>
      </c>
      <c r="AK679">
        <f t="shared" si="188"/>
        <v>0.2049679040928889</v>
      </c>
      <c r="AL679">
        <f t="shared" si="189"/>
        <v>0.20052953279787289</v>
      </c>
      <c r="AM679">
        <f t="shared" si="190"/>
        <v>0.15329858978633792</v>
      </c>
    </row>
    <row r="680" spans="1:39" x14ac:dyDescent="0.2">
      <c r="A680" s="46">
        <v>42955</v>
      </c>
      <c r="B680">
        <v>-1.6494819546325401E-3</v>
      </c>
      <c r="C680">
        <v>-3.6160782717486999E-3</v>
      </c>
      <c r="D680">
        <v>5.38687229385903E-3</v>
      </c>
      <c r="E680">
        <v>7.99686941685839E-3</v>
      </c>
      <c r="F680">
        <v>-5.3213816684515303E-3</v>
      </c>
      <c r="G680">
        <v>-2.4489228012040099E-3</v>
      </c>
      <c r="H680">
        <v>-4.44061631243408E-3</v>
      </c>
      <c r="I680">
        <v>-4.8689055208426197E-3</v>
      </c>
      <c r="J680">
        <v>-9.0429154744130404E-3</v>
      </c>
      <c r="K680">
        <v>1.0834801209212701E-2</v>
      </c>
      <c r="L680">
        <v>-2.0629190304279899E-3</v>
      </c>
      <c r="M680" cm="1">
        <f t="array" ref="M680">SUMPRODUCT(B680:K680,TRANSPOSE(Weight_1))</f>
        <v>-8.4104637699219476E-4</v>
      </c>
      <c r="N680" cm="1">
        <f t="array" ref="N680">SUMPRODUCT(B680:K680,TRANSPOSE(Weight_2))</f>
        <v>-4.4527985805952906E-3</v>
      </c>
      <c r="O680">
        <f>SUMPRODUCT(B680:K680,Equally_Weight)</f>
        <v>-7.1697590837964007E-4</v>
      </c>
      <c r="P680">
        <v>-2.4144000000000001E-3</v>
      </c>
      <c r="Q680">
        <v>-2.4965838348995901E-3</v>
      </c>
      <c r="R680">
        <v>-2.5104475189678902E-3</v>
      </c>
      <c r="V680" s="46">
        <v>42955</v>
      </c>
      <c r="W680">
        <f t="shared" si="174"/>
        <v>0.77927495990780726</v>
      </c>
      <c r="X680">
        <f t="shared" si="175"/>
        <v>0.61884988707968747</v>
      </c>
      <c r="Y680">
        <f t="shared" si="176"/>
        <v>0.6734584488570543</v>
      </c>
      <c r="Z680">
        <f t="shared" si="177"/>
        <v>0.52057721674659097</v>
      </c>
      <c r="AA680">
        <f t="shared" si="178"/>
        <v>0.17987114711196406</v>
      </c>
      <c r="AB680">
        <f t="shared" si="179"/>
        <v>2.1894313110640531</v>
      </c>
      <c r="AC680">
        <f t="shared" si="180"/>
        <v>0.35699267047035055</v>
      </c>
      <c r="AD680">
        <f t="shared" si="181"/>
        <v>0.34046700606546221</v>
      </c>
      <c r="AE680">
        <f t="shared" si="182"/>
        <v>0.17502497400975869</v>
      </c>
      <c r="AF680">
        <f t="shared" si="183"/>
        <v>2.574155616970808E-2</v>
      </c>
      <c r="AG680">
        <f t="shared" si="184"/>
        <v>2.2457067371203898E-2</v>
      </c>
      <c r="AH680">
        <f t="shared" si="185"/>
        <v>1.0380358541554422</v>
      </c>
      <c r="AI680">
        <f t="shared" si="186"/>
        <v>0.32174042259275559</v>
      </c>
      <c r="AJ680">
        <f t="shared" si="187"/>
        <v>0.55998139385826096</v>
      </c>
      <c r="AK680">
        <f t="shared" si="188"/>
        <v>0.2020586295852469</v>
      </c>
      <c r="AL680">
        <f t="shared" si="189"/>
        <v>0.19753231017297024</v>
      </c>
      <c r="AM680">
        <f t="shared" si="190"/>
        <v>0.1504032942029796</v>
      </c>
    </row>
    <row r="681" spans="1:39" x14ac:dyDescent="0.2">
      <c r="A681" s="46">
        <v>42956</v>
      </c>
      <c r="B681">
        <v>-4.3529219128938196E-3</v>
      </c>
      <c r="C681">
        <v>-1.6012079668357099E-3</v>
      </c>
      <c r="D681">
        <v>-4.39623040092207E-3</v>
      </c>
      <c r="E681">
        <v>6.1218742184485598E-3</v>
      </c>
      <c r="F681">
        <v>-7.8186637739228095E-3</v>
      </c>
      <c r="G681">
        <v>-7.9103864032637992E-3</v>
      </c>
      <c r="H681">
        <v>7.2577861642488797E-3</v>
      </c>
      <c r="I681">
        <v>2.4218574734002901E-4</v>
      </c>
      <c r="J681">
        <v>9.2388196479036202E-3</v>
      </c>
      <c r="K681">
        <v>8.6101405959666498E-3</v>
      </c>
      <c r="L681">
        <v>-5.1679586563313496E-4</v>
      </c>
      <c r="M681" cm="1">
        <f t="array" ref="M681">SUMPRODUCT(B681:K681,TRANSPOSE(Weight_1))</f>
        <v>-5.1787859984459943E-3</v>
      </c>
      <c r="N681" cm="1">
        <f t="array" ref="N681">SUMPRODUCT(B681:K681,TRANSPOSE(Weight_2))</f>
        <v>2.9604691511581297E-3</v>
      </c>
      <c r="O681">
        <f>SUMPRODUCT(B681:K681,Equally_Weight)</f>
        <v>5.3913959160695299E-4</v>
      </c>
      <c r="P681">
        <v>-3.636E-4</v>
      </c>
      <c r="Q681">
        <v>-8.0995995094101903E-4</v>
      </c>
      <c r="R681">
        <v>-2.5065969768304202E-3</v>
      </c>
      <c r="V681" s="46">
        <v>42956</v>
      </c>
      <c r="W681">
        <f t="shared" si="174"/>
        <v>0.77152991494576129</v>
      </c>
      <c r="X681">
        <f t="shared" si="175"/>
        <v>0.61625777174338436</v>
      </c>
      <c r="Y681">
        <f t="shared" si="176"/>
        <v>0.66610153994950894</v>
      </c>
      <c r="Z681">
        <f t="shared" si="177"/>
        <v>0.52988599920695223</v>
      </c>
      <c r="AA681">
        <f t="shared" si="178"/>
        <v>0.17064613131614292</v>
      </c>
      <c r="AB681">
        <f t="shared" si="179"/>
        <v>2.1642016769868682</v>
      </c>
      <c r="AC681">
        <f t="shared" si="180"/>
        <v>0.36684143309907746</v>
      </c>
      <c r="AD681">
        <f t="shared" si="181"/>
        <v>0.34079164806911089</v>
      </c>
      <c r="AE681">
        <f t="shared" si="182"/>
        <v>0.18588081782641752</v>
      </c>
      <c r="AF681">
        <f t="shared" si="183"/>
        <v>3.4573335183454956E-2</v>
      </c>
      <c r="AG681">
        <f t="shared" si="184"/>
        <v>2.1928665785999168E-2</v>
      </c>
      <c r="AH681">
        <f t="shared" si="185"/>
        <v>1.027481302609611</v>
      </c>
      <c r="AI681">
        <f t="shared" si="186"/>
        <v>0.32565339433968021</v>
      </c>
      <c r="AJ681">
        <f t="shared" si="187"/>
        <v>0.56082244158986017</v>
      </c>
      <c r="AK681">
        <f t="shared" si="188"/>
        <v>0.2016215610675296</v>
      </c>
      <c r="AL681">
        <f t="shared" si="189"/>
        <v>0.19656235696177227</v>
      </c>
      <c r="AM681">
        <f t="shared" si="190"/>
        <v>0.14751969678359456</v>
      </c>
    </row>
    <row r="682" spans="1:39" x14ac:dyDescent="0.2">
      <c r="A682" s="46">
        <v>42957</v>
      </c>
      <c r="B682">
        <v>-1.75410496283308E-2</v>
      </c>
      <c r="C682">
        <v>-1.43269814023518E-2</v>
      </c>
      <c r="D682">
        <v>-1.46268854150182E-2</v>
      </c>
      <c r="E682">
        <v>-3.1851586017761703E-2</v>
      </c>
      <c r="F682">
        <v>-4.1477831110124904E-3</v>
      </c>
      <c r="G682">
        <v>-2.5549665080763201E-2</v>
      </c>
      <c r="H682">
        <v>-1.0509028719940499E-3</v>
      </c>
      <c r="I682">
        <v>-1.2107999706980599E-3</v>
      </c>
      <c r="J682">
        <v>-9.5473265840227903E-3</v>
      </c>
      <c r="K682">
        <v>-1.4111619680157899E-2</v>
      </c>
      <c r="L682">
        <v>-1.52533609100309E-2</v>
      </c>
      <c r="M682" cm="1">
        <f t="array" ref="M682">SUMPRODUCT(B682:K682,TRANSPOSE(Weight_1))</f>
        <v>-1.8041677201680855E-2</v>
      </c>
      <c r="N682" cm="1">
        <f t="array" ref="N682">SUMPRODUCT(B682:K682,TRANSPOSE(Weight_2))</f>
        <v>-8.6804926879339456E-3</v>
      </c>
      <c r="O682">
        <f>SUMPRODUCT(B682:K682,Equally_Weight)</f>
        <v>-1.3396459976211101E-2</v>
      </c>
      <c r="P682">
        <v>-1.44744E-2</v>
      </c>
      <c r="Q682">
        <v>-1.4649756253416499E-2</v>
      </c>
      <c r="R682">
        <v>-1.1009847697106801E-2</v>
      </c>
      <c r="V682" s="46">
        <v>42957</v>
      </c>
      <c r="W682">
        <f t="shared" si="174"/>
        <v>0.74045542078962501</v>
      </c>
      <c r="X682">
        <f t="shared" si="175"/>
        <v>0.59310167670621028</v>
      </c>
      <c r="Y682">
        <f t="shared" si="176"/>
        <v>0.64173166363488199</v>
      </c>
      <c r="Z682">
        <f t="shared" si="177"/>
        <v>0.48115670370584263</v>
      </c>
      <c r="AA682">
        <f t="shared" si="178"/>
        <v>0.16579054506369761</v>
      </c>
      <c r="AB682">
        <f t="shared" si="179"/>
        <v>2.0833573838918644</v>
      </c>
      <c r="AC682">
        <f t="shared" si="180"/>
        <v>0.3654050155114732</v>
      </c>
      <c r="AD682">
        <f t="shared" si="181"/>
        <v>0.33916821758091653</v>
      </c>
      <c r="AE682">
        <f t="shared" si="182"/>
        <v>0.17455882636890063</v>
      </c>
      <c r="AF682">
        <f t="shared" si="183"/>
        <v>1.9973829746113392E-2</v>
      </c>
      <c r="AG682">
        <f t="shared" si="184"/>
        <v>6.3408190224589767E-3</v>
      </c>
      <c r="AH682">
        <f t="shared" si="185"/>
        <v>0.99090213941548511</v>
      </c>
      <c r="AI682">
        <f t="shared" si="186"/>
        <v>0.31414606974337977</v>
      </c>
      <c r="AJ682">
        <f t="shared" si="187"/>
        <v>0.53991294622112962</v>
      </c>
      <c r="AK682">
        <f t="shared" si="188"/>
        <v>0.18422880994401369</v>
      </c>
      <c r="AL682">
        <f t="shared" si="189"/>
        <v>0.17903301009026884</v>
      </c>
      <c r="AM682">
        <f t="shared" si="190"/>
        <v>0.13488567969257703</v>
      </c>
    </row>
    <row r="683" spans="1:39" x14ac:dyDescent="0.2">
      <c r="A683" s="46">
        <v>42958</v>
      </c>
      <c r="B683">
        <v>7.0377546432918098E-3</v>
      </c>
      <c r="C683">
        <v>-8.3521868039142504E-3</v>
      </c>
      <c r="D683">
        <v>1.5263857982253401E-2</v>
      </c>
      <c r="E683">
        <v>1.39065496013723E-2</v>
      </c>
      <c r="F683">
        <v>8.3275526009995895E-4</v>
      </c>
      <c r="G683">
        <v>1.1568373032145101E-2</v>
      </c>
      <c r="H683" s="1">
        <v>7.5242403319242203E-5</v>
      </c>
      <c r="I683">
        <v>-1.2121854684924399E-3</v>
      </c>
      <c r="J683">
        <v>-5.7836486104041402E-3</v>
      </c>
      <c r="K683">
        <v>2.47399358674571E-3</v>
      </c>
      <c r="L683">
        <v>7.8760829614066199E-4</v>
      </c>
      <c r="M683" cm="1">
        <f t="array" ref="M683">SUMPRODUCT(B683:K683,TRANSPOSE(Weight_1))</f>
        <v>7.5057365714349634E-3</v>
      </c>
      <c r="N683" cm="1">
        <f t="array" ref="N683">SUMPRODUCT(B683:K683,TRANSPOSE(Weight_2))</f>
        <v>-1.8197065993786704E-5</v>
      </c>
      <c r="O683">
        <f>SUMPRODUCT(B683:K683,Equally_Weight)</f>
        <v>3.5810505626416695E-3</v>
      </c>
      <c r="P683">
        <v>1.27557E-3</v>
      </c>
      <c r="Q683">
        <v>1.5415646134426799E-3</v>
      </c>
      <c r="R683">
        <v>-1.31424330509E-3</v>
      </c>
      <c r="V683" s="46">
        <v>42958</v>
      </c>
      <c r="W683">
        <f t="shared" si="174"/>
        <v>0.75270431900872969</v>
      </c>
      <c r="X683">
        <f t="shared" si="175"/>
        <v>0.57979579390473091</v>
      </c>
      <c r="Y683">
        <f t="shared" si="176"/>
        <v>0.6667908225935737</v>
      </c>
      <c r="Z683">
        <f t="shared" si="177"/>
        <v>0.50175448287333313</v>
      </c>
      <c r="AA683">
        <f t="shared" si="178"/>
        <v>0.1667613632722742</v>
      </c>
      <c r="AB683">
        <f t="shared" si="179"/>
        <v>2.1190268123001448</v>
      </c>
      <c r="AC683">
        <f t="shared" si="180"/>
        <v>0.36550775186634432</v>
      </c>
      <c r="AD683">
        <f t="shared" si="181"/>
        <v>0.33754489732769799</v>
      </c>
      <c r="AE683">
        <f t="shared" si="182"/>
        <v>0.16776559084493425</v>
      </c>
      <c r="AF683">
        <f t="shared" si="183"/>
        <v>2.2497238459553648E-2</v>
      </c>
      <c r="AG683">
        <f t="shared" si="184"/>
        <v>7.1334214002660712E-3</v>
      </c>
      <c r="AH683">
        <f t="shared" si="185"/>
        <v>1.0058453264134442</v>
      </c>
      <c r="AI683">
        <f t="shared" si="186"/>
        <v>0.31412215614062311</v>
      </c>
      <c r="AJ683">
        <f t="shared" si="187"/>
        <v>0.54542745234361401</v>
      </c>
      <c r="AK683">
        <f t="shared" si="188"/>
        <v>0.18573937668711404</v>
      </c>
      <c r="AL683">
        <f t="shared" si="189"/>
        <v>0.18085056565670476</v>
      </c>
      <c r="AM683">
        <f t="shared" si="190"/>
        <v>0.13339416378599855</v>
      </c>
    </row>
    <row r="684" spans="1:39" x14ac:dyDescent="0.2">
      <c r="A684" s="46">
        <v>42961</v>
      </c>
      <c r="B684">
        <v>9.5044195347406806E-3</v>
      </c>
      <c r="C684">
        <v>1.1704116155661E-2</v>
      </c>
      <c r="D684">
        <v>1.5034486338910399E-2</v>
      </c>
      <c r="E684">
        <v>1.50495680216586E-2</v>
      </c>
      <c r="F684">
        <v>1.49814245969348E-2</v>
      </c>
      <c r="G684">
        <v>1.58162767312157E-2</v>
      </c>
      <c r="H684">
        <v>2.8549038332774598E-3</v>
      </c>
      <c r="I684">
        <v>6.74829687528322E-3</v>
      </c>
      <c r="J684">
        <v>1.11212329700545E-2</v>
      </c>
      <c r="K684">
        <v>1.5688378244362401E-2</v>
      </c>
      <c r="L684">
        <v>1.04931794333684E-2</v>
      </c>
      <c r="M684" cm="1">
        <f t="array" ref="M684">SUMPRODUCT(B684:K684,TRANSPOSE(Weight_1))</f>
        <v>1.486559984013806E-2</v>
      </c>
      <c r="N684" cm="1">
        <f t="array" ref="N684">SUMPRODUCT(B684:K684,TRANSPOSE(Weight_2))</f>
        <v>1.022191934236088E-2</v>
      </c>
      <c r="O684">
        <f>SUMPRODUCT(B684:K684,Equally_Weight)</f>
        <v>1.1850310330209876E-2</v>
      </c>
      <c r="P684">
        <v>1.0043750000000001E-2</v>
      </c>
      <c r="Q684">
        <v>1.00715486181464E-2</v>
      </c>
      <c r="R684">
        <v>7.6636063847903496E-3</v>
      </c>
      <c r="V684" s="46">
        <v>42961</v>
      </c>
      <c r="W684">
        <f t="shared" si="174"/>
        <v>0.76936275617694072</v>
      </c>
      <c r="X684">
        <f t="shared" si="175"/>
        <v>0.59828590737881671</v>
      </c>
      <c r="Y684">
        <f t="shared" si="176"/>
        <v>0.69185016644567821</v>
      </c>
      <c r="Z684">
        <f t="shared" si="177"/>
        <v>0.52435523911516624</v>
      </c>
      <c r="AA684">
        <f t="shared" si="178"/>
        <v>0.1842411106587547</v>
      </c>
      <c r="AB684">
        <f t="shared" si="179"/>
        <v>2.1683582034955657</v>
      </c>
      <c r="AC684">
        <f t="shared" si="180"/>
        <v>0.3694061451815176</v>
      </c>
      <c r="AD684">
        <f t="shared" si="181"/>
        <v>0.34657104737888544</v>
      </c>
      <c r="AE684">
        <f t="shared" si="182"/>
        <v>0.18075258403513406</v>
      </c>
      <c r="AF684">
        <f t="shared" si="183"/>
        <v>3.853856189032312E-2</v>
      </c>
      <c r="AG684">
        <f t="shared" si="184"/>
        <v>1.7701453104361331E-2</v>
      </c>
      <c r="AH684">
        <f t="shared" si="185"/>
        <v>1.0356634203771176</v>
      </c>
      <c r="AI684">
        <f t="shared" si="186"/>
        <v>0.32755500682670191</v>
      </c>
      <c r="AJ684">
        <f t="shared" si="187"/>
        <v>0.5637412472467116</v>
      </c>
      <c r="AK684">
        <f t="shared" si="188"/>
        <v>0.1976486465517151</v>
      </c>
      <c r="AL684">
        <f t="shared" si="189"/>
        <v>0.19274355953948197</v>
      </c>
      <c r="AM684">
        <f t="shared" si="190"/>
        <v>0.14208005053607309</v>
      </c>
    </row>
    <row r="685" spans="1:39" x14ac:dyDescent="0.2">
      <c r="A685" s="46">
        <v>42962</v>
      </c>
      <c r="B685">
        <v>-9.0525980911015903E-4</v>
      </c>
      <c r="C685">
        <v>2.5950222482955501E-3</v>
      </c>
      <c r="D685">
        <v>2.7332114589872998E-4</v>
      </c>
      <c r="E685">
        <v>1.09478020473805E-2</v>
      </c>
      <c r="F685">
        <v>-6.1502504119421699E-3</v>
      </c>
      <c r="G685">
        <v>-5.6950835507552002E-4</v>
      </c>
      <c r="H685">
        <v>-7.4915833476785199E-4</v>
      </c>
      <c r="I685">
        <v>-9.1613406976620495E-4</v>
      </c>
      <c r="J685">
        <v>1.01533048331603E-3</v>
      </c>
      <c r="K685">
        <v>4.3386646860554797E-3</v>
      </c>
      <c r="L685">
        <v>-1.2980269989616401E-3</v>
      </c>
      <c r="M685" cm="1">
        <f t="array" ref="M685">SUMPRODUCT(B685:K685,TRANSPOSE(Weight_1))</f>
        <v>-1.6059289963556644E-4</v>
      </c>
      <c r="N685" cm="1">
        <f t="array" ref="N685">SUMPRODUCT(B685:K685,TRANSPOSE(Weight_2))</f>
        <v>-6.9266270250174246E-4</v>
      </c>
      <c r="O685">
        <f>SUMPRODUCT(B685:K685,Equally_Weight)</f>
        <v>9.8798296302843856E-4</v>
      </c>
      <c r="P685">
        <v>-4.9879999999999998E-4</v>
      </c>
      <c r="Q685">
        <v>-7.5454398784857702E-4</v>
      </c>
      <c r="R685">
        <v>-1.7156787429963799E-3</v>
      </c>
      <c r="V685" s="46">
        <v>42962</v>
      </c>
      <c r="W685">
        <f t="shared" si="174"/>
        <v>0.76776102318603745</v>
      </c>
      <c r="X685">
        <f t="shared" si="175"/>
        <v>0.602433494867602</v>
      </c>
      <c r="Y685">
        <f t="shared" si="176"/>
        <v>0.69231258487186009</v>
      </c>
      <c r="Z685">
        <f t="shared" si="177"/>
        <v>0.54104357852288643</v>
      </c>
      <c r="AA685">
        <f t="shared" si="178"/>
        <v>0.17695773128008674</v>
      </c>
      <c r="AB685">
        <f t="shared" si="179"/>
        <v>2.1665537970268027</v>
      </c>
      <c r="AC685">
        <f t="shared" si="180"/>
        <v>0.3683802431541725</v>
      </c>
      <c r="AD685">
        <f t="shared" si="181"/>
        <v>0.34533740776502087</v>
      </c>
      <c r="AE685">
        <f t="shared" si="182"/>
        <v>0.18195143812695913</v>
      </c>
      <c r="AF685">
        <f t="shared" si="183"/>
        <v>4.3044432473903438E-2</v>
      </c>
      <c r="AG685">
        <f t="shared" si="184"/>
        <v>1.6380449141349285E-2</v>
      </c>
      <c r="AH685">
        <f t="shared" si="185"/>
        <v>1.035336507285757</v>
      </c>
      <c r="AI685">
        <f t="shared" si="186"/>
        <v>0.32663545898795365</v>
      </c>
      <c r="AJ685">
        <f t="shared" si="187"/>
        <v>0.5652861969575762</v>
      </c>
      <c r="AK685">
        <f t="shared" si="188"/>
        <v>0.197051259406815</v>
      </c>
      <c r="AL685">
        <f t="shared" si="189"/>
        <v>0.19184358205758634</v>
      </c>
      <c r="AM685">
        <f t="shared" si="190"/>
        <v>0.14012060807056814</v>
      </c>
    </row>
    <row r="686" spans="1:39" x14ac:dyDescent="0.2">
      <c r="A686" s="46">
        <v>42963</v>
      </c>
      <c r="B686">
        <v>6.5985868248310499E-3</v>
      </c>
      <c r="C686">
        <v>-6.9019671701066E-3</v>
      </c>
      <c r="D686">
        <v>5.8727777147133901E-3</v>
      </c>
      <c r="E686">
        <v>-4.0223531243374E-3</v>
      </c>
      <c r="F686">
        <v>-1.4437212327654801E-3</v>
      </c>
      <c r="G686">
        <v>-4.64008547927941E-3</v>
      </c>
      <c r="H686">
        <v>5.9230581086713299E-3</v>
      </c>
      <c r="I686">
        <v>3.5716187858838501E-3</v>
      </c>
      <c r="J686">
        <v>6.0291432809482697E-3</v>
      </c>
      <c r="K686">
        <v>-6.3934700265382196E-3</v>
      </c>
      <c r="L686">
        <v>2.3394853132312401E-3</v>
      </c>
      <c r="M686" cm="1">
        <f t="array" ref="M686">SUMPRODUCT(B686:K686,TRANSPOSE(Weight_1))</f>
        <v>-2.2467730143272669E-3</v>
      </c>
      <c r="N686" cm="1">
        <f t="array" ref="N686">SUMPRODUCT(B686:K686,TRANSPOSE(Weight_2))</f>
        <v>3.4903850042662769E-3</v>
      </c>
      <c r="O686">
        <f>SUMPRODUCT(B686:K686,Equally_Weight)</f>
        <v>4.5935876820207811E-4</v>
      </c>
      <c r="P686">
        <v>1.4201000000000001E-3</v>
      </c>
      <c r="Q686">
        <v>1.6862745343726401E-3</v>
      </c>
      <c r="R686">
        <v>2.4676410685244799E-3</v>
      </c>
      <c r="V686" s="46">
        <v>42963</v>
      </c>
      <c r="W686">
        <f t="shared" si="174"/>
        <v>0.7794257477830826</v>
      </c>
      <c r="X686">
        <f t="shared" si="175"/>
        <v>0.5913735514937466</v>
      </c>
      <c r="Y686">
        <f t="shared" si="176"/>
        <v>0.70225116050662462</v>
      </c>
      <c r="Z686">
        <f t="shared" si="177"/>
        <v>0.53484495707007484</v>
      </c>
      <c r="AA686">
        <f t="shared" si="178"/>
        <v>0.17525853241337019</v>
      </c>
      <c r="AB686">
        <f t="shared" si="179"/>
        <v>2.1518607167338617</v>
      </c>
      <c r="AC686">
        <f t="shared" si="180"/>
        <v>0.37648523884913243</v>
      </c>
      <c r="AD686">
        <f t="shared" si="181"/>
        <v>0.3501424401239468</v>
      </c>
      <c r="AE686">
        <f t="shared" si="182"/>
        <v>0.18907759269854951</v>
      </c>
      <c r="AF686">
        <f t="shared" si="183"/>
        <v>3.637575915853386E-2</v>
      </c>
      <c r="AG686">
        <f t="shared" si="184"/>
        <v>1.875825627477079E-2</v>
      </c>
      <c r="AH686">
        <f t="shared" si="185"/>
        <v>1.0307635681461123</v>
      </c>
      <c r="AI686">
        <f t="shared" si="186"/>
        <v>0.33126592750013306</v>
      </c>
      <c r="AJ686">
        <f t="shared" si="187"/>
        <v>0.56600522489689431</v>
      </c>
      <c r="AK686">
        <f t="shared" si="188"/>
        <v>0.19875119190029866</v>
      </c>
      <c r="AL686">
        <f t="shared" si="189"/>
        <v>0.1938533575389656</v>
      </c>
      <c r="AM686">
        <f t="shared" si="190"/>
        <v>0.14293401650611415</v>
      </c>
    </row>
    <row r="687" spans="1:39" x14ac:dyDescent="0.2">
      <c r="A687" s="46">
        <v>42964</v>
      </c>
      <c r="B687">
        <v>-1.75903566174474E-2</v>
      </c>
      <c r="C687">
        <v>-1.5636671435140501E-2</v>
      </c>
      <c r="D687">
        <v>-1.6972275076460899E-2</v>
      </c>
      <c r="E687">
        <v>-1.91984421040058E-2</v>
      </c>
      <c r="F687">
        <v>-1.0741694347706301E-2</v>
      </c>
      <c r="G687">
        <v>-1.80028067261843E-2</v>
      </c>
      <c r="H687">
        <v>-8.4223332078353606E-3</v>
      </c>
      <c r="I687">
        <v>-1.23604460175448E-2</v>
      </c>
      <c r="J687">
        <v>-7.7293025423823504E-3</v>
      </c>
      <c r="K687">
        <v>-1.2695792608029799E-2</v>
      </c>
      <c r="L687">
        <v>-1.55601659751037E-2</v>
      </c>
      <c r="M687" cm="1">
        <f t="array" ref="M687">SUMPRODUCT(B687:K687,TRANSPOSE(Weight_1))</f>
        <v>-1.6081395411790645E-2</v>
      </c>
      <c r="N687" cm="1">
        <f t="array" ref="N687">SUMPRODUCT(B687:K687,TRANSPOSE(Weight_2))</f>
        <v>-1.0668524892504166E-2</v>
      </c>
      <c r="O687">
        <f>SUMPRODUCT(B687:K687,Equally_Weight)</f>
        <v>-1.3935012068273751E-2</v>
      </c>
      <c r="P687">
        <v>-1.5436999999999999E-2</v>
      </c>
      <c r="Q687">
        <v>-1.5422187578404301E-2</v>
      </c>
      <c r="R687">
        <v>-9.0683916398845901E-3</v>
      </c>
      <c r="V687" s="46">
        <v>42964</v>
      </c>
      <c r="W687">
        <f t="shared" si="174"/>
        <v>0.7481250143053102</v>
      </c>
      <c r="X687">
        <f t="shared" si="175"/>
        <v>0.56648976613846624</v>
      </c>
      <c r="Y687">
        <f t="shared" si="176"/>
        <v>0.67336008556128135</v>
      </c>
      <c r="Z687">
        <f t="shared" si="177"/>
        <v>0.50537832502313984</v>
      </c>
      <c r="AA687">
        <f t="shared" si="178"/>
        <v>0.16263426447865181</v>
      </c>
      <c r="AB687">
        <f t="shared" si="179"/>
        <v>2.0951183774226494</v>
      </c>
      <c r="AC687">
        <f t="shared" si="180"/>
        <v>0.36489202151187827</v>
      </c>
      <c r="AD687">
        <f t="shared" si="181"/>
        <v>0.33345407737679844</v>
      </c>
      <c r="AE687">
        <f t="shared" si="182"/>
        <v>0.17988685223821466</v>
      </c>
      <c r="AF687">
        <f t="shared" si="183"/>
        <v>2.3218147456267602E-2</v>
      </c>
      <c r="AG687">
        <f t="shared" si="184"/>
        <v>2.9062087186282337E-3</v>
      </c>
      <c r="AH687">
        <f t="shared" si="185"/>
        <v>0.9981060562188957</v>
      </c>
      <c r="AI687">
        <f t="shared" si="186"/>
        <v>0.31706328381405524</v>
      </c>
      <c r="AJ687">
        <f t="shared" si="187"/>
        <v>0.54418292318897632</v>
      </c>
      <c r="AK687">
        <f t="shared" si="188"/>
        <v>0.1802460697509336</v>
      </c>
      <c r="AL687">
        <f t="shared" si="189"/>
        <v>0.17544152711789196</v>
      </c>
      <c r="AM687">
        <f t="shared" si="190"/>
        <v>0.13256944322589037</v>
      </c>
    </row>
    <row r="688" spans="1:39" x14ac:dyDescent="0.2">
      <c r="A688" s="46">
        <v>42965</v>
      </c>
      <c r="B688">
        <v>-1.59539110406292E-3</v>
      </c>
      <c r="C688">
        <v>9.9268906298544102E-4</v>
      </c>
      <c r="D688">
        <v>1.2432594169275999E-3</v>
      </c>
      <c r="E688">
        <v>-2.28054941250877E-3</v>
      </c>
      <c r="F688">
        <v>-4.1761823123770397E-3</v>
      </c>
      <c r="G688">
        <v>-2.1862400502631299E-3</v>
      </c>
      <c r="H688">
        <v>-3.0817518353921602E-3</v>
      </c>
      <c r="I688">
        <v>-8.8630815436239099E-3</v>
      </c>
      <c r="J688">
        <v>2.2578115162339399E-3</v>
      </c>
      <c r="K688">
        <v>-6.1652251926818096E-3</v>
      </c>
      <c r="L688">
        <v>-2.6343519494205201E-3</v>
      </c>
      <c r="M688" cm="1">
        <f t="array" ref="M688">SUMPRODUCT(B688:K688,TRANSPOSE(Weight_1))</f>
        <v>-1.5187003045451263E-3</v>
      </c>
      <c r="N688" cm="1">
        <f t="array" ref="N688">SUMPRODUCT(B688:K688,TRANSPOSE(Weight_2))</f>
        <v>-1.5050694273024104E-3</v>
      </c>
      <c r="O688">
        <f>SUMPRODUCT(B688:K688,Equally_Weight)</f>
        <v>-2.3854661454762761E-3</v>
      </c>
      <c r="P688">
        <v>-1.8354000000000001E-3</v>
      </c>
      <c r="Q688">
        <v>-1.82877686390359E-3</v>
      </c>
      <c r="R688">
        <v>-3.0573458932406901E-3</v>
      </c>
      <c r="V688" s="46">
        <v>42965</v>
      </c>
      <c r="W688">
        <f t="shared" si="174"/>
        <v>0.7453360712086976</v>
      </c>
      <c r="X688">
        <f t="shared" si="175"/>
        <v>0.56804480339659058</v>
      </c>
      <c r="Y688">
        <f t="shared" si="176"/>
        <v>0.67544050624556617</v>
      </c>
      <c r="Z688">
        <f t="shared" si="177"/>
        <v>0.50194523536840485</v>
      </c>
      <c r="AA688">
        <f t="shared" si="178"/>
        <v>0.15777889182757265</v>
      </c>
      <c r="AB688">
        <f t="shared" si="179"/>
        <v>2.0883517056656227</v>
      </c>
      <c r="AC688">
        <f t="shared" si="180"/>
        <v>0.36068576301947197</v>
      </c>
      <c r="AD688">
        <f t="shared" si="181"/>
        <v>0.32163556515433012</v>
      </c>
      <c r="AE688">
        <f t="shared" si="182"/>
        <v>0.18255081436105103</v>
      </c>
      <c r="AF688">
        <f t="shared" si="183"/>
        <v>1.6909777155960981E-2</v>
      </c>
      <c r="AG688">
        <f t="shared" si="184"/>
        <v>2.6420079260436324E-4</v>
      </c>
      <c r="AH688">
        <f t="shared" si="185"/>
        <v>0.99507153194280251</v>
      </c>
      <c r="AI688">
        <f t="shared" si="186"/>
        <v>0.3150810121317642</v>
      </c>
      <c r="AJ688">
        <f t="shared" si="187"/>
        <v>0.5404993271032863</v>
      </c>
      <c r="AK688">
        <f t="shared" si="188"/>
        <v>0.17807984611451277</v>
      </c>
      <c r="AL688">
        <f t="shared" si="189"/>
        <v>0.17329190684822726</v>
      </c>
      <c r="AM688">
        <f t="shared" si="190"/>
        <v>0.12910678668983389</v>
      </c>
    </row>
    <row r="689" spans="1:39" x14ac:dyDescent="0.2">
      <c r="A689" s="46">
        <v>42968</v>
      </c>
      <c r="B689">
        <v>-5.7332242119082499E-3</v>
      </c>
      <c r="C689">
        <v>-1.21219640429193E-3</v>
      </c>
      <c r="D689">
        <v>-4.6904230308455397E-3</v>
      </c>
      <c r="E689">
        <v>-1.84119898700207E-3</v>
      </c>
      <c r="F689">
        <v>9.4360465057283793E-3</v>
      </c>
      <c r="G689">
        <v>-5.40443919383437E-3</v>
      </c>
      <c r="H689">
        <v>6.1826831419433603E-3</v>
      </c>
      <c r="I689">
        <v>5.0116529313157798E-3</v>
      </c>
      <c r="J689">
        <v>4.3928744650916203E-3</v>
      </c>
      <c r="K689">
        <v>3.8995140187361101E-3</v>
      </c>
      <c r="L689">
        <v>1.5847860538826799E-3</v>
      </c>
      <c r="M689" cm="1">
        <f t="array" ref="M689">SUMPRODUCT(B689:K689,TRANSPOSE(Weight_1))</f>
        <v>-1.3248819925217798E-3</v>
      </c>
      <c r="N689" cm="1">
        <f t="array" ref="N689">SUMPRODUCT(B689:K689,TRANSPOSE(Weight_2))</f>
        <v>4.1048228983273424E-3</v>
      </c>
      <c r="O689">
        <f>SUMPRODUCT(B689:K689,Equally_Weight)</f>
        <v>1.0041289234933091E-3</v>
      </c>
      <c r="P689">
        <v>1.1626500000000001E-3</v>
      </c>
      <c r="Q689">
        <v>1.09480341132806E-3</v>
      </c>
      <c r="R689">
        <v>9.4280978035632401E-4</v>
      </c>
      <c r="V689" s="46">
        <v>42968</v>
      </c>
      <c r="W689">
        <f t="shared" si="174"/>
        <v>0.73532966818732715</v>
      </c>
      <c r="X689">
        <f t="shared" si="175"/>
        <v>0.56614402512414452</v>
      </c>
      <c r="Y689">
        <f t="shared" si="176"/>
        <v>0.66758198150826042</v>
      </c>
      <c r="Z689">
        <f t="shared" si="177"/>
        <v>0.49917985532251197</v>
      </c>
      <c r="AA689">
        <f t="shared" si="178"/>
        <v>0.16870374729420834</v>
      </c>
      <c r="AB689">
        <f t="shared" si="179"/>
        <v>2.071660896663178</v>
      </c>
      <c r="AC689">
        <f t="shared" si="180"/>
        <v>0.36909845194797475</v>
      </c>
      <c r="AD689">
        <f t="shared" si="181"/>
        <v>0.32825914390856692</v>
      </c>
      <c r="AE689">
        <f t="shared" si="182"/>
        <v>0.18774561163713099</v>
      </c>
      <c r="AF689">
        <f t="shared" si="183"/>
        <v>2.0875231087770452E-2</v>
      </c>
      <c r="AG689">
        <f t="shared" si="184"/>
        <v>1.8494055482185523E-3</v>
      </c>
      <c r="AH689">
        <f t="shared" si="185"/>
        <v>0.99242829759633855</v>
      </c>
      <c r="AI689">
        <f t="shared" si="186"/>
        <v>0.32047918678351817</v>
      </c>
      <c r="AJ689">
        <f t="shared" si="187"/>
        <v>0.54204618703425256</v>
      </c>
      <c r="AK689">
        <f t="shared" si="188"/>
        <v>0.17944954064759777</v>
      </c>
      <c r="AL689">
        <f t="shared" si="189"/>
        <v>0.17457643083032837</v>
      </c>
      <c r="AM689">
        <f t="shared" si="190"/>
        <v>0.13017131961139183</v>
      </c>
    </row>
    <row r="690" spans="1:39" x14ac:dyDescent="0.2">
      <c r="A690" s="46">
        <v>42969</v>
      </c>
      <c r="B690">
        <v>2.1208237210931902E-2</v>
      </c>
      <c r="C690">
        <v>1.02613782032443E-2</v>
      </c>
      <c r="D690">
        <v>1.3998875504163099E-2</v>
      </c>
      <c r="E690">
        <v>1.6347387604497901E-2</v>
      </c>
      <c r="F690">
        <v>4.36220951234922E-3</v>
      </c>
      <c r="G690">
        <v>1.4276921713665999E-2</v>
      </c>
      <c r="H690">
        <v>9.3666779633962902E-3</v>
      </c>
      <c r="I690">
        <v>4.4489558933664599E-3</v>
      </c>
      <c r="J690">
        <v>1.18313370734508E-2</v>
      </c>
      <c r="K690">
        <v>1.8184891114938199E-2</v>
      </c>
      <c r="L690">
        <v>9.493670886076E-3</v>
      </c>
      <c r="M690" cm="1">
        <f t="array" ref="M690">SUMPRODUCT(B690:K690,TRANSPOSE(Weight_1))</f>
        <v>1.1796107307024246E-2</v>
      </c>
      <c r="N690" cm="1">
        <f t="array" ref="N690">SUMPRODUCT(B690:K690,TRANSPOSE(Weight_2))</f>
        <v>1.1600014011986584E-2</v>
      </c>
      <c r="O690">
        <f>SUMPRODUCT(B690:K690,Equally_Weight)</f>
        <v>1.2428687179400417E-2</v>
      </c>
      <c r="P690">
        <v>9.9407799999999998E-3</v>
      </c>
      <c r="Q690">
        <v>9.9170150746366002E-3</v>
      </c>
      <c r="R690">
        <v>6.7073107617146004E-3</v>
      </c>
      <c r="V690" s="46">
        <v>42969</v>
      </c>
      <c r="W690">
        <f t="shared" si="174"/>
        <v>0.77213295142941174</v>
      </c>
      <c r="X690">
        <f t="shared" si="175"/>
        <v>0.58221482128669488</v>
      </c>
      <c r="Y690">
        <f t="shared" si="176"/>
        <v>0.69092625406038022</v>
      </c>
      <c r="Z690">
        <f t="shared" si="177"/>
        <v>0.52368752950632413</v>
      </c>
      <c r="AA690">
        <f t="shared" si="178"/>
        <v>0.17380187789777324</v>
      </c>
      <c r="AB690">
        <f t="shared" si="179"/>
        <v>2.1155147588157672</v>
      </c>
      <c r="AC690">
        <f t="shared" si="180"/>
        <v>0.38192235624755577</v>
      </c>
      <c r="AD690">
        <f t="shared" si="181"/>
        <v>0.3341685102547769</v>
      </c>
      <c r="AE690">
        <f t="shared" si="182"/>
        <v>0.20179823032592203</v>
      </c>
      <c r="AF690">
        <f t="shared" si="183"/>
        <v>3.9439736007039095E-2</v>
      </c>
      <c r="AG690">
        <f t="shared" si="184"/>
        <v>1.1360634081904131E-2</v>
      </c>
      <c r="AH690">
        <f t="shared" si="185"/>
        <v>1.0159311955963366</v>
      </c>
      <c r="AI690">
        <f t="shared" si="186"/>
        <v>0.33579676385274349</v>
      </c>
      <c r="AJ690">
        <f t="shared" si="187"/>
        <v>0.56121179670908838</v>
      </c>
      <c r="AK690">
        <f t="shared" si="188"/>
        <v>0.19117418905227668</v>
      </c>
      <c r="AL690">
        <f t="shared" si="189"/>
        <v>0.18622472300118553</v>
      </c>
      <c r="AM690">
        <f t="shared" si="190"/>
        <v>0.13775172986600248</v>
      </c>
    </row>
    <row r="691" spans="1:39" x14ac:dyDescent="0.2">
      <c r="A691" s="46">
        <v>42970</v>
      </c>
      <c r="B691">
        <v>2.31815463545914E-3</v>
      </c>
      <c r="C691">
        <v>1.20152344450397E-3</v>
      </c>
      <c r="D691">
        <v>-6.0143825138093601E-3</v>
      </c>
      <c r="E691">
        <v>1.2519134755488699E-3</v>
      </c>
      <c r="F691">
        <v>-1.44769377132281E-3</v>
      </c>
      <c r="G691">
        <v>-9.2046997510998301E-3</v>
      </c>
      <c r="H691">
        <v>-1.4105524984342799E-2</v>
      </c>
      <c r="I691">
        <v>-7.9059231091657099E-3</v>
      </c>
      <c r="J691">
        <v>-2.60460642090187E-3</v>
      </c>
      <c r="K691">
        <v>3.46792251825145E-3</v>
      </c>
      <c r="L691">
        <v>-2.0898641588296099E-3</v>
      </c>
      <c r="M691" cm="1">
        <f t="array" ref="M691">SUMPRODUCT(B691:K691,TRANSPOSE(Weight_1))</f>
        <v>-4.6866648949337331E-3</v>
      </c>
      <c r="N691" cm="1">
        <f t="array" ref="N691">SUMPRODUCT(B691:K691,TRANSPOSE(Weight_2))</f>
        <v>-3.7363452999142487E-3</v>
      </c>
      <c r="O691">
        <f>SUMPRODUCT(B691:K691,Equally_Weight)</f>
        <v>-3.3043316476878953E-3</v>
      </c>
      <c r="P691">
        <v>-3.4535999999999998E-3</v>
      </c>
      <c r="Q691">
        <v>-3.1455488056446601E-3</v>
      </c>
      <c r="R691">
        <v>-1.5576964599677201E-3</v>
      </c>
      <c r="V691" s="46">
        <v>42970</v>
      </c>
      <c r="W691">
        <f t="shared" si="174"/>
        <v>0.77624102964541764</v>
      </c>
      <c r="X691">
        <f t="shared" si="175"/>
        <v>0.5841158894887124</v>
      </c>
      <c r="Y691">
        <f t="shared" si="176"/>
        <v>0.68075637676581824</v>
      </c>
      <c r="Z691">
        <f t="shared" si="177"/>
        <v>0.52559505445703891</v>
      </c>
      <c r="AA691">
        <f t="shared" si="178"/>
        <v>0.17210257223037351</v>
      </c>
      <c r="AB691">
        <f t="shared" si="179"/>
        <v>2.0868373808907479</v>
      </c>
      <c r="AC691">
        <f t="shared" si="180"/>
        <v>0.36242961592508394</v>
      </c>
      <c r="AD691">
        <f t="shared" si="181"/>
        <v>0.32362067659803251</v>
      </c>
      <c r="AE691">
        <f t="shared" si="182"/>
        <v>0.19866801893858654</v>
      </c>
      <c r="AF691">
        <f t="shared" si="183"/>
        <v>4.3044432473903216E-2</v>
      </c>
      <c r="AG691">
        <f t="shared" si="184"/>
        <v>9.247027741085212E-3</v>
      </c>
      <c r="AH691">
        <f t="shared" si="185"/>
        <v>1.0064832016313336</v>
      </c>
      <c r="AI691">
        <f t="shared" si="186"/>
        <v>0.33080576589248167</v>
      </c>
      <c r="AJ691">
        <f t="shared" si="187"/>
        <v>0.55605303516047888</v>
      </c>
      <c r="AK691">
        <f t="shared" si="188"/>
        <v>0.18706034987296571</v>
      </c>
      <c r="AL691">
        <f t="shared" si="189"/>
        <v>0.18249339524052299</v>
      </c>
      <c r="AM691">
        <f t="shared" si="190"/>
        <v>0.13597945802406808</v>
      </c>
    </row>
    <row r="692" spans="1:39" x14ac:dyDescent="0.2">
      <c r="A692" s="46">
        <v>42971</v>
      </c>
      <c r="B692">
        <v>-6.0366253668030501E-3</v>
      </c>
      <c r="C692">
        <v>-1.63640824404942E-3</v>
      </c>
      <c r="D692">
        <v>-4.1263278970893297E-4</v>
      </c>
      <c r="E692">
        <v>-4.4381888353956997E-3</v>
      </c>
      <c r="F692">
        <v>6.2133969731936701E-4</v>
      </c>
      <c r="G692">
        <v>-5.7933066732450602E-3</v>
      </c>
      <c r="H692">
        <v>6.7771399371485599E-4</v>
      </c>
      <c r="I692">
        <v>-2.7136069110154002E-3</v>
      </c>
      <c r="J692">
        <v>-8.6120851680887497E-3</v>
      </c>
      <c r="K692">
        <v>5.1841242394752296E-3</v>
      </c>
      <c r="L692">
        <v>-1.5706806282722501E-3</v>
      </c>
      <c r="M692" cm="1">
        <f t="array" ref="M692">SUMPRODUCT(B692:K692,TRANSPOSE(Weight_1))</f>
        <v>-2.7621568684789407E-3</v>
      </c>
      <c r="N692" cm="1">
        <f t="array" ref="N692">SUMPRODUCT(B692:K692,TRANSPOSE(Weight_2))</f>
        <v>-3.2779240763623342E-3</v>
      </c>
      <c r="O692">
        <f>SUMPRODUCT(B692:K692,Equally_Weight)</f>
        <v>-2.3159676057796863E-3</v>
      </c>
      <c r="P692">
        <v>-2.0745E-3</v>
      </c>
      <c r="Q692">
        <v>-1.7808855823862001E-3</v>
      </c>
      <c r="R692">
        <v>-1.28723322091495E-3</v>
      </c>
      <c r="V692" s="46">
        <v>42971</v>
      </c>
      <c r="W692">
        <f t="shared" si="174"/>
        <v>0.76551852798830367</v>
      </c>
      <c r="X692">
        <f t="shared" si="175"/>
        <v>0.58152362918762335</v>
      </c>
      <c r="Y692">
        <f t="shared" si="176"/>
        <v>0.68006284157325236</v>
      </c>
      <c r="Z692">
        <f t="shared" si="177"/>
        <v>0.51882417551901283</v>
      </c>
      <c r="AA692">
        <f t="shared" si="178"/>
        <v>0.17283084608783028</v>
      </c>
      <c r="AB692">
        <f t="shared" si="179"/>
        <v>2.0689543852928112</v>
      </c>
      <c r="AC692">
        <f t="shared" si="180"/>
        <v>0.36335295354124786</v>
      </c>
      <c r="AD692">
        <f t="shared" si="181"/>
        <v>0.3200288903824533</v>
      </c>
      <c r="AE692">
        <f t="shared" si="182"/>
        <v>0.18834498787122311</v>
      </c>
      <c r="AF692">
        <f t="shared" si="183"/>
        <v>4.8451704399140816E-2</v>
      </c>
      <c r="AG692">
        <f t="shared" si="184"/>
        <v>7.6618229854710229E-3</v>
      </c>
      <c r="AH692">
        <f t="shared" si="185"/>
        <v>1.0009409802744602</v>
      </c>
      <c r="AI692">
        <f t="shared" si="186"/>
        <v>0.32644348563150105</v>
      </c>
      <c r="AJ692">
        <f t="shared" si="187"/>
        <v>0.55244926673817196</v>
      </c>
      <c r="AK692">
        <f t="shared" si="188"/>
        <v>0.1845977931771543</v>
      </c>
      <c r="AL692">
        <f t="shared" si="189"/>
        <v>0.18038750980167229</v>
      </c>
      <c r="AM692">
        <f t="shared" si="190"/>
        <v>0.13451718752742248</v>
      </c>
    </row>
    <row r="693" spans="1:39" x14ac:dyDescent="0.2">
      <c r="A693" s="46">
        <v>42972</v>
      </c>
      <c r="B693">
        <v>-6.8204533600834099E-3</v>
      </c>
      <c r="C693">
        <v>4.0427292790301498E-3</v>
      </c>
      <c r="D693">
        <v>1.7881165524478099E-3</v>
      </c>
      <c r="E693">
        <v>3.70422103750556E-3</v>
      </c>
      <c r="F693">
        <v>7.65870429992565E-3</v>
      </c>
      <c r="G693">
        <v>-7.5489551674691102E-3</v>
      </c>
      <c r="H693">
        <v>-2.8019061260238201E-3</v>
      </c>
      <c r="I693" s="1">
        <v>4.96046534175231E-5</v>
      </c>
      <c r="J693">
        <v>6.55726882116924E-3</v>
      </c>
      <c r="K693">
        <v>3.4381862258283601E-3</v>
      </c>
      <c r="L693">
        <v>1.83534347142111E-3</v>
      </c>
      <c r="M693" cm="1">
        <f t="array" ref="M693">SUMPRODUCT(B693:K693,TRANSPOSE(Weight_1))</f>
        <v>-9.6033592064230251E-5</v>
      </c>
      <c r="N693" cm="1">
        <f t="array" ref="N693">SUMPRODUCT(B693:K693,TRANSPOSE(Weight_2))</f>
        <v>2.4009881856774072E-3</v>
      </c>
      <c r="O693">
        <f>SUMPRODUCT(B693:K693,Equally_Weight)</f>
        <v>1.0067516215747953E-3</v>
      </c>
      <c r="P693">
        <v>1.6728699999999999E-3</v>
      </c>
      <c r="Q693">
        <v>1.71746091590319E-3</v>
      </c>
      <c r="R693">
        <v>2.5313845281365E-3</v>
      </c>
      <c r="V693" s="46">
        <v>42972</v>
      </c>
      <c r="W693">
        <f t="shared" si="174"/>
        <v>0.7534768912117964</v>
      </c>
      <c r="X693">
        <f t="shared" si="175"/>
        <v>0.58791730106881812</v>
      </c>
      <c r="Y693">
        <f t="shared" si="176"/>
        <v>0.68306698974942193</v>
      </c>
      <c r="Z693">
        <f t="shared" si="177"/>
        <v>0.5244502359822425</v>
      </c>
      <c r="AA693">
        <f t="shared" si="178"/>
        <v>0.18181321073184864</v>
      </c>
      <c r="AB693">
        <f t="shared" si="179"/>
        <v>2.045786986227228</v>
      </c>
      <c r="AC693">
        <f t="shared" si="180"/>
        <v>0.35953296654878786</v>
      </c>
      <c r="AD693">
        <f t="shared" si="181"/>
        <v>0.32009436995806184</v>
      </c>
      <c r="AE693">
        <f t="shared" si="182"/>
        <v>0.19613728540898379</v>
      </c>
      <c r="AF693">
        <f t="shared" si="183"/>
        <v>5.2056476607652113E-2</v>
      </c>
      <c r="AG693">
        <f t="shared" si="184"/>
        <v>9.5112285336877989E-3</v>
      </c>
      <c r="AH693">
        <f t="shared" si="185"/>
        <v>1.0007488227246157</v>
      </c>
      <c r="AI693">
        <f t="shared" si="186"/>
        <v>0.32962826076947116</v>
      </c>
      <c r="AJ693">
        <f t="shared" si="187"/>
        <v>0.5540121975548733</v>
      </c>
      <c r="AK693">
        <f t="shared" si="188"/>
        <v>0.18657947128742647</v>
      </c>
      <c r="AL693">
        <f t="shared" si="189"/>
        <v>0.18241477921537697</v>
      </c>
      <c r="AM693">
        <f t="shared" si="190"/>
        <v>0.13738908678283424</v>
      </c>
    </row>
    <row r="694" spans="1:39" x14ac:dyDescent="0.2">
      <c r="A694" s="46">
        <v>42975</v>
      </c>
      <c r="B694">
        <v>-2.5470124848871998E-3</v>
      </c>
      <c r="C694">
        <v>-3.1558870727583701E-3</v>
      </c>
      <c r="D694">
        <v>1.3775823627271101E-4</v>
      </c>
      <c r="E694">
        <v>1.00718161163393E-2</v>
      </c>
      <c r="F694">
        <v>-1.4377897042328E-3</v>
      </c>
      <c r="G694">
        <v>8.0402191753936505E-4</v>
      </c>
      <c r="H694">
        <v>4.5568083370750502E-4</v>
      </c>
      <c r="I694">
        <v>1.63261359215316E-3</v>
      </c>
      <c r="J694">
        <v>-5.0111866630712099E-3</v>
      </c>
      <c r="K694">
        <v>3.5979670650954001E-3</v>
      </c>
      <c r="L694">
        <v>5.2342318764719798E-4</v>
      </c>
      <c r="M694" cm="1">
        <f t="array" ref="M694">SUMPRODUCT(B694:K694,TRANSPOSE(Weight_1))</f>
        <v>4.4853776442422741E-4</v>
      </c>
      <c r="N694" cm="1">
        <f t="array" ref="N694">SUMPRODUCT(B694:K694,TRANSPOSE(Weight_2))</f>
        <v>-1.6838008244424009E-3</v>
      </c>
      <c r="O694">
        <f>SUMPRODUCT(B694:K694,Equally_Weight)</f>
        <v>4.5479818361578628E-4</v>
      </c>
      <c r="P694">
        <v>4.8706999999999998E-4</v>
      </c>
      <c r="Q694">
        <v>3.39926199568241E-4</v>
      </c>
      <c r="R694">
        <v>8.8451886287899096E-4</v>
      </c>
      <c r="V694" s="46">
        <v>42975</v>
      </c>
      <c r="W694">
        <f t="shared" si="174"/>
        <v>0.74901076367791886</v>
      </c>
      <c r="X694">
        <f t="shared" si="175"/>
        <v>0.58290601338576575</v>
      </c>
      <c r="Y694">
        <f t="shared" si="176"/>
        <v>0.68329884608945868</v>
      </c>
      <c r="Z694">
        <f t="shared" si="177"/>
        <v>0.53980421843756576</v>
      </c>
      <c r="AA694">
        <f t="shared" si="178"/>
        <v>0.1801140118651321</v>
      </c>
      <c r="AB694">
        <f t="shared" si="179"/>
        <v>2.048235865720311</v>
      </c>
      <c r="AC694">
        <f t="shared" si="180"/>
        <v>0.36015247966443775</v>
      </c>
      <c r="AD694">
        <f t="shared" si="181"/>
        <v>0.32224957396938025</v>
      </c>
      <c r="AE694">
        <f t="shared" si="182"/>
        <v>0.19014321819714008</v>
      </c>
      <c r="AF694">
        <f t="shared" si="183"/>
        <v>5.5841741161106739E-2</v>
      </c>
      <c r="AG694">
        <f t="shared" si="184"/>
        <v>1.0039630118892529E-2</v>
      </c>
      <c r="AH694">
        <f t="shared" si="185"/>
        <v>1.0016462341287351</v>
      </c>
      <c r="AI694">
        <f t="shared" si="186"/>
        <v>0.32738943160778566</v>
      </c>
      <c r="AJ694">
        <f t="shared" si="187"/>
        <v>0.55471895947963801</v>
      </c>
      <c r="AK694">
        <f t="shared" si="188"/>
        <v>0.18715741855050627</v>
      </c>
      <c r="AL694">
        <f t="shared" si="189"/>
        <v>0.18281671297758906</v>
      </c>
      <c r="AM694">
        <f t="shared" si="190"/>
        <v>0.13839512888452643</v>
      </c>
    </row>
    <row r="695" spans="1:39" x14ac:dyDescent="0.2">
      <c r="A695" s="46">
        <v>42976</v>
      </c>
      <c r="B695">
        <v>8.21005147673203E-3</v>
      </c>
      <c r="C695">
        <v>-5.4584359999249E-3</v>
      </c>
      <c r="D695">
        <v>3.0204880011968E-3</v>
      </c>
      <c r="E695">
        <v>8.9178555596751696E-3</v>
      </c>
      <c r="F695">
        <v>-2.0571625293243001E-3</v>
      </c>
      <c r="G695">
        <v>8.4987398377969203E-3</v>
      </c>
      <c r="H695">
        <v>3.5678108447139102E-3</v>
      </c>
      <c r="I695">
        <v>2.27189585377973E-3</v>
      </c>
      <c r="J695">
        <v>-4.4768792625027299E-4</v>
      </c>
      <c r="K695">
        <v>4.7796125721859496E-3</v>
      </c>
      <c r="L695">
        <v>7.8472403871310205E-4</v>
      </c>
      <c r="M695" cm="1">
        <f t="array" ref="M695">SUMPRODUCT(B695:K695,TRANSPOSE(Weight_1))</f>
        <v>3.3941910177380228E-3</v>
      </c>
      <c r="N695" cm="1">
        <f t="array" ref="N695">SUMPRODUCT(B695:K695,TRANSPOSE(Weight_2))</f>
        <v>2.0144707459147418E-3</v>
      </c>
      <c r="O695">
        <f>SUMPRODUCT(B695:K695,Equally_Weight)</f>
        <v>3.1303167690581038E-3</v>
      </c>
      <c r="P695">
        <v>8.4281999999999998E-4</v>
      </c>
      <c r="Q695">
        <v>6.2803652820608803E-4</v>
      </c>
      <c r="R695">
        <v>-6.3197484431842799E-4</v>
      </c>
      <c r="V695" s="46">
        <v>42976</v>
      </c>
      <c r="W695">
        <f t="shared" si="174"/>
        <v>0.76337023208107291</v>
      </c>
      <c r="X695">
        <f t="shared" si="175"/>
        <v>0.5742658222178032</v>
      </c>
      <c r="Y695">
        <f t="shared" si="176"/>
        <v>0.68838323005650026</v>
      </c>
      <c r="Z695">
        <f t="shared" si="177"/>
        <v>0.55353597004777044</v>
      </c>
      <c r="AA695">
        <f t="shared" si="178"/>
        <v>0.17768632553959263</v>
      </c>
      <c r="AB695">
        <f t="shared" si="179"/>
        <v>2.0741420293073096</v>
      </c>
      <c r="AC695">
        <f t="shared" si="180"/>
        <v>0.36500524643184895</v>
      </c>
      <c r="AD695">
        <f t="shared" si="181"/>
        <v>0.32525358729414333</v>
      </c>
      <c r="AE695">
        <f t="shared" si="182"/>
        <v>0.18961040544784469</v>
      </c>
      <c r="AF695">
        <f t="shared" si="183"/>
        <v>6.088825562139899E-2</v>
      </c>
      <c r="AG695">
        <f t="shared" si="184"/>
        <v>1.0832232496699623E-2</v>
      </c>
      <c r="AH695">
        <f t="shared" si="185"/>
        <v>1.0084402037973037</v>
      </c>
      <c r="AI695">
        <f t="shared" si="186"/>
        <v>0.33006341878619594</v>
      </c>
      <c r="AJ695">
        <f t="shared" si="187"/>
        <v>0.55958572230966985</v>
      </c>
      <c r="AK695">
        <f t="shared" si="188"/>
        <v>0.1881579785660088</v>
      </c>
      <c r="AL695">
        <f t="shared" si="189"/>
        <v>0.18355956507951166</v>
      </c>
      <c r="AM695">
        <f t="shared" si="190"/>
        <v>0.13767569180017669</v>
      </c>
    </row>
    <row r="696" spans="1:39" x14ac:dyDescent="0.2">
      <c r="A696" s="46">
        <v>42977</v>
      </c>
      <c r="B696">
        <v>8.4210578496526304E-3</v>
      </c>
      <c r="C696">
        <v>2.3052323174896899E-3</v>
      </c>
      <c r="D696">
        <v>1.31418646144942E-2</v>
      </c>
      <c r="E696">
        <v>2.7009016615868698E-3</v>
      </c>
      <c r="F696">
        <v>-8.0396628080916504E-3</v>
      </c>
      <c r="G696">
        <v>1.4181528762863899E-2</v>
      </c>
      <c r="H696">
        <v>-8.6227854619586007E-3</v>
      </c>
      <c r="I696">
        <v>3.7947679432150899E-3</v>
      </c>
      <c r="J696">
        <v>9.6854273520337007E-3</v>
      </c>
      <c r="K696">
        <v>8.8345766695438997E-3</v>
      </c>
      <c r="L696">
        <v>4.4432828018818801E-3</v>
      </c>
      <c r="M696" cm="1">
        <f t="array" ref="M696">SUMPRODUCT(B696:K696,TRANSPOSE(Weight_1))</f>
        <v>6.7921933792137379E-3</v>
      </c>
      <c r="N696" cm="1">
        <f t="array" ref="N696">SUMPRODUCT(B696:K696,TRANSPOSE(Weight_2))</f>
        <v>1.327519112026864E-3</v>
      </c>
      <c r="O696">
        <f>SUMPRODUCT(B696:K696,Equally_Weight)</f>
        <v>4.6402908900829726E-3</v>
      </c>
      <c r="P696">
        <v>4.6151500000000002E-3</v>
      </c>
      <c r="Q696">
        <v>4.9762556699834903E-3</v>
      </c>
      <c r="R696">
        <v>1.2750314901930301E-3</v>
      </c>
      <c r="V696" s="46">
        <v>42977</v>
      </c>
      <c r="W696">
        <f t="shared" si="174"/>
        <v>0.77821967481578302</v>
      </c>
      <c r="X696">
        <f t="shared" si="175"/>
        <v>0.57789487066749912</v>
      </c>
      <c r="Y696">
        <f t="shared" si="176"/>
        <v>0.71057173388328532</v>
      </c>
      <c r="Z696">
        <f t="shared" si="177"/>
        <v>0.5577319179306075</v>
      </c>
      <c r="AA696">
        <f t="shared" si="178"/>
        <v>0.1682181245885539</v>
      </c>
      <c r="AB696">
        <f t="shared" si="179"/>
        <v>2.1177380629170601</v>
      </c>
      <c r="AC696">
        <f t="shared" si="180"/>
        <v>0.35323509903741912</v>
      </c>
      <c r="AD696">
        <f t="shared" si="181"/>
        <v>0.330282617123838</v>
      </c>
      <c r="AE696">
        <f t="shared" si="182"/>
        <v>0.20113229060703319</v>
      </c>
      <c r="AF696">
        <f t="shared" si="183"/>
        <v>7.0260754253504976E-2</v>
      </c>
      <c r="AG696">
        <f t="shared" si="184"/>
        <v>1.5323645970940047E-2</v>
      </c>
      <c r="AH696">
        <f t="shared" si="185"/>
        <v>1.0220819180520824</v>
      </c>
      <c r="AI696">
        <f t="shared" si="186"/>
        <v>0.3318291033948424</v>
      </c>
      <c r="AJ696">
        <f t="shared" si="187"/>
        <v>0.5668226537292067</v>
      </c>
      <c r="AK696">
        <f t="shared" si="188"/>
        <v>0.19364150586078765</v>
      </c>
      <c r="AL696">
        <f t="shared" si="189"/>
        <v>0.18944926007600182</v>
      </c>
      <c r="AM696">
        <f t="shared" si="190"/>
        <v>0.13912626413284901</v>
      </c>
    </row>
    <row r="697" spans="1:39" x14ac:dyDescent="0.2">
      <c r="A697" s="46">
        <v>42978</v>
      </c>
      <c r="B697">
        <v>1.2303535592856E-2</v>
      </c>
      <c r="C697">
        <v>-4.5999527592780398E-3</v>
      </c>
      <c r="D697">
        <v>1.0268963507537599E-2</v>
      </c>
      <c r="E697">
        <v>3.9789684764848197E-3</v>
      </c>
      <c r="F697">
        <v>-3.1171200063775301E-3</v>
      </c>
      <c r="G697">
        <v>1.3445724293737501E-2</v>
      </c>
      <c r="H697">
        <v>9.9183981139034892E-3</v>
      </c>
      <c r="I697">
        <v>3.09288431101206E-3</v>
      </c>
      <c r="J697">
        <v>4.49125329182864E-3</v>
      </c>
      <c r="K697">
        <v>1.85248654798695E-2</v>
      </c>
      <c r="L697">
        <v>5.98490762425174E-3</v>
      </c>
      <c r="M697" cm="1">
        <f t="array" ref="M697">SUMPRODUCT(B697:K697,TRANSPOSE(Weight_1))</f>
        <v>6.1421859982277041E-3</v>
      </c>
      <c r="N697" cm="1">
        <f t="array" ref="N697">SUMPRODUCT(B697:K697,TRANSPOSE(Weight_2))</f>
        <v>6.0184060990381436E-3</v>
      </c>
      <c r="O697">
        <f>SUMPRODUCT(B697:K697,Equally_Weight)</f>
        <v>6.830752030157405E-3</v>
      </c>
      <c r="P697">
        <v>5.7209799999999996E-3</v>
      </c>
      <c r="Q697">
        <v>6.2005048111308803E-3</v>
      </c>
      <c r="R697">
        <v>6.2694798026217101E-3</v>
      </c>
      <c r="V697" s="46">
        <v>42978</v>
      </c>
      <c r="W697">
        <f t="shared" si="174"/>
        <v>0.80009806387679583</v>
      </c>
      <c r="X697">
        <f t="shared" si="175"/>
        <v>0.57063662880332156</v>
      </c>
      <c r="Y697">
        <f t="shared" si="176"/>
        <v>0.72813753259555836</v>
      </c>
      <c r="Z697">
        <f t="shared" si="177"/>
        <v>0.56393008412686774</v>
      </c>
      <c r="AA697">
        <f t="shared" si="178"/>
        <v>0.16457664850058618</v>
      </c>
      <c r="AB697">
        <f t="shared" si="179"/>
        <v>2.1596583093311343</v>
      </c>
      <c r="AC697">
        <f t="shared" si="180"/>
        <v>0.36665702349137996</v>
      </c>
      <c r="AD697">
        <f t="shared" si="181"/>
        <v>0.33439702735955246</v>
      </c>
      <c r="AE697">
        <f t="shared" si="182"/>
        <v>0.20652687996114372</v>
      </c>
      <c r="AF697">
        <f t="shared" si="183"/>
        <v>9.0087190754434943E-2</v>
      </c>
      <c r="AG697">
        <f t="shared" si="184"/>
        <v>2.1400264200794661E-2</v>
      </c>
      <c r="AH697">
        <f t="shared" si="185"/>
        <v>1.0345019212964113</v>
      </c>
      <c r="AI697">
        <f t="shared" si="186"/>
        <v>0.33984459179359061</v>
      </c>
      <c r="AJ697">
        <f t="shared" si="187"/>
        <v>0.57752523075206397</v>
      </c>
      <c r="AK697">
        <f t="shared" si="188"/>
        <v>0.20047030504298702</v>
      </c>
      <c r="AL697">
        <f t="shared" si="189"/>
        <v>0.19682444593569914</v>
      </c>
      <c r="AM697">
        <f t="shared" si="190"/>
        <v>0.14626799323846584</v>
      </c>
    </row>
    <row r="698" spans="1:39" x14ac:dyDescent="0.2">
      <c r="A698" s="46">
        <v>42979</v>
      </c>
      <c r="B698">
        <v>-3.4022863712004298E-3</v>
      </c>
      <c r="C698">
        <v>8.9119052576707106E-3</v>
      </c>
      <c r="D698">
        <v>-1.11008531488597E-2</v>
      </c>
      <c r="E698">
        <v>3.0497342471469402E-4</v>
      </c>
      <c r="F698">
        <v>-1.04244178805867E-3</v>
      </c>
      <c r="G698">
        <v>-2.3964671063073598E-3</v>
      </c>
      <c r="H698">
        <v>-1.01231303743921E-2</v>
      </c>
      <c r="I698">
        <v>-3.71977783769783E-3</v>
      </c>
      <c r="J698">
        <v>-2.3736361552096899E-3</v>
      </c>
      <c r="K698">
        <v>-9.5900710504046496E-3</v>
      </c>
      <c r="L698">
        <v>2.5866528711846401E-3</v>
      </c>
      <c r="M698" cm="1">
        <f t="array" ref="M698">SUMPRODUCT(B698:K698,TRANSPOSE(Weight_1))</f>
        <v>-1.9833050897486385E-3</v>
      </c>
      <c r="N698" cm="1">
        <f t="array" ref="N698">SUMPRODUCT(B698:K698,TRANSPOSE(Weight_2))</f>
        <v>-4.2906512522696821E-3</v>
      </c>
      <c r="O698">
        <f>SUMPRODUCT(B698:K698,Equally_Weight)</f>
        <v>-3.4531785149745026E-3</v>
      </c>
      <c r="P698">
        <v>1.9825400000000001E-3</v>
      </c>
      <c r="Q698">
        <v>2.2196385065924502E-3</v>
      </c>
      <c r="R698">
        <v>3.0871442130078102E-3</v>
      </c>
      <c r="V698" s="46">
        <v>42979</v>
      </c>
      <c r="W698">
        <f t="shared" si="174"/>
        <v>0.7939736147672436</v>
      </c>
      <c r="X698">
        <f t="shared" si="175"/>
        <v>0.58463399363344415</v>
      </c>
      <c r="Y698">
        <f t="shared" si="176"/>
        <v>0.70895373162518238</v>
      </c>
      <c r="Z698">
        <f t="shared" si="177"/>
        <v>0.56440704124063834</v>
      </c>
      <c r="AA698">
        <f t="shared" si="178"/>
        <v>0.16336264513679177</v>
      </c>
      <c r="AB698">
        <f t="shared" si="179"/>
        <v>2.1520862921256514</v>
      </c>
      <c r="AC698">
        <f t="shared" si="180"/>
        <v>0.35282217626549817</v>
      </c>
      <c r="AD698">
        <f t="shared" si="181"/>
        <v>0.32943336687049052</v>
      </c>
      <c r="AE698">
        <f t="shared" si="182"/>
        <v>0.20366302413663551</v>
      </c>
      <c r="AF698">
        <f t="shared" si="183"/>
        <v>7.9633177143963785E-2</v>
      </c>
      <c r="AG698">
        <f t="shared" si="184"/>
        <v>2.4042272126818309E-2</v>
      </c>
      <c r="AH698">
        <f t="shared" si="185"/>
        <v>1.0304668832808006</v>
      </c>
      <c r="AI698">
        <f t="shared" si="186"/>
        <v>0.33409578591796474</v>
      </c>
      <c r="AJ698">
        <f t="shared" si="187"/>
        <v>0.57207775451840082</v>
      </c>
      <c r="AK698">
        <f t="shared" si="188"/>
        <v>0.20285028544154682</v>
      </c>
      <c r="AL698">
        <f t="shared" si="189"/>
        <v>0.19948096356152911</v>
      </c>
      <c r="AM698">
        <f t="shared" si="190"/>
        <v>0.14980668784034812</v>
      </c>
    </row>
    <row r="699" spans="1:39" x14ac:dyDescent="0.2">
      <c r="A699" s="46">
        <v>42982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cm="1">
        <f t="array" ref="M699">SUMPRODUCT(B699:K699,TRANSPOSE(Weight_1))</f>
        <v>0</v>
      </c>
      <c r="N699" cm="1">
        <f t="array" ref="N699">SUMPRODUCT(B699:K699,TRANSPOSE(Weight_2))</f>
        <v>0</v>
      </c>
      <c r="O699">
        <f>SUMPRODUCT(B699:K699,Equally_Weight)</f>
        <v>0</v>
      </c>
      <c r="P699">
        <v>0</v>
      </c>
      <c r="Q699">
        <v>0</v>
      </c>
      <c r="R699">
        <v>-1.2564923008052599E-3</v>
      </c>
      <c r="V699" s="46">
        <v>42982</v>
      </c>
      <c r="W699">
        <f t="shared" si="174"/>
        <v>0.7939736147672436</v>
      </c>
      <c r="X699">
        <f t="shared" si="175"/>
        <v>0.58463399363344415</v>
      </c>
      <c r="Y699">
        <f t="shared" si="176"/>
        <v>0.70895373162518238</v>
      </c>
      <c r="Z699">
        <f t="shared" si="177"/>
        <v>0.56440704124063834</v>
      </c>
      <c r="AA699">
        <f t="shared" si="178"/>
        <v>0.16336264513679177</v>
      </c>
      <c r="AB699">
        <f t="shared" si="179"/>
        <v>2.1520862921256514</v>
      </c>
      <c r="AC699">
        <f t="shared" si="180"/>
        <v>0.35282217626549817</v>
      </c>
      <c r="AD699">
        <f t="shared" si="181"/>
        <v>0.32943336687049052</v>
      </c>
      <c r="AE699">
        <f t="shared" si="182"/>
        <v>0.20366302413663551</v>
      </c>
      <c r="AF699">
        <f t="shared" si="183"/>
        <v>7.9633177143963785E-2</v>
      </c>
      <c r="AG699">
        <f t="shared" si="184"/>
        <v>2.4042272126818309E-2</v>
      </c>
      <c r="AH699">
        <f t="shared" si="185"/>
        <v>1.0304668832808006</v>
      </c>
      <c r="AI699">
        <f t="shared" si="186"/>
        <v>0.33409578591796474</v>
      </c>
      <c r="AJ699">
        <f t="shared" si="187"/>
        <v>0.57207775451840082</v>
      </c>
      <c r="AK699">
        <f t="shared" si="188"/>
        <v>0.20285028544154682</v>
      </c>
      <c r="AL699">
        <f t="shared" si="189"/>
        <v>0.19948096356152911</v>
      </c>
      <c r="AM699">
        <f t="shared" si="190"/>
        <v>0.14836196458966233</v>
      </c>
    </row>
    <row r="700" spans="1:39" x14ac:dyDescent="0.2">
      <c r="A700" s="46">
        <v>42983</v>
      </c>
      <c r="B700">
        <v>-1.10400423044757E-2</v>
      </c>
      <c r="C700">
        <v>-2.3881992450026999E-2</v>
      </c>
      <c r="D700">
        <v>-4.4629869392907003E-3</v>
      </c>
      <c r="E700">
        <v>-1.2008486986901301E-2</v>
      </c>
      <c r="F700">
        <v>-1.1686117824746999E-2</v>
      </c>
      <c r="G700">
        <v>-1.3268571907743399E-2</v>
      </c>
      <c r="H700">
        <v>-8.6239252265652901E-3</v>
      </c>
      <c r="I700">
        <v>-1.2674299394460801E-2</v>
      </c>
      <c r="J700">
        <v>-2.07491843559457E-2</v>
      </c>
      <c r="K700">
        <v>-1.5025794233330899E-3</v>
      </c>
      <c r="L700">
        <v>-9.0299277605779792E-3</v>
      </c>
      <c r="M700" cm="1">
        <f t="array" ref="M700">SUMPRODUCT(B700:K700,TRANSPOSE(Weight_1))</f>
        <v>-1.2626952939491723E-2</v>
      </c>
      <c r="N700" cm="1">
        <f t="array" ref="N700">SUMPRODUCT(B700:K700,TRANSPOSE(Weight_2))</f>
        <v>-1.3287128481122817E-2</v>
      </c>
      <c r="O700">
        <f>SUMPRODUCT(B700:K700,Equally_Weight)</f>
        <v>-1.1989818681349001E-2</v>
      </c>
      <c r="P700">
        <v>-7.5507999999999999E-3</v>
      </c>
      <c r="Q700">
        <v>-7.8680280013364492E-3</v>
      </c>
      <c r="R700">
        <v>-4.4210826559093397E-3</v>
      </c>
      <c r="V700" s="46">
        <v>42983</v>
      </c>
      <c r="W700">
        <f t="shared" si="174"/>
        <v>0.77416807016709988</v>
      </c>
      <c r="X700">
        <f t="shared" si="175"/>
        <v>0.54678977656143424</v>
      </c>
      <c r="Y700">
        <f t="shared" si="176"/>
        <v>0.70132669344108711</v>
      </c>
      <c r="Z700">
        <f t="shared" si="177"/>
        <v>0.54562087964368344</v>
      </c>
      <c r="AA700">
        <f t="shared" si="178"/>
        <v>0.14976745219281384</v>
      </c>
      <c r="AB700">
        <f t="shared" si="179"/>
        <v>2.1102626084991698</v>
      </c>
      <c r="AC700">
        <f t="shared" si="180"/>
        <v>0.34115553897254514</v>
      </c>
      <c r="AD700">
        <f t="shared" si="181"/>
        <v>0.31258373035378773</v>
      </c>
      <c r="AE700">
        <f t="shared" si="182"/>
        <v>0.17868799814638936</v>
      </c>
      <c r="AF700">
        <f t="shared" si="183"/>
        <v>7.8010942547239503E-2</v>
      </c>
      <c r="AG700">
        <f t="shared" si="184"/>
        <v>1.4795244385735096E-2</v>
      </c>
      <c r="AH700">
        <f t="shared" si="185"/>
        <v>1.0048282735004177</v>
      </c>
      <c r="AI700">
        <f t="shared" si="186"/>
        <v>0.31636948380434826</v>
      </c>
      <c r="AJ700">
        <f t="shared" si="187"/>
        <v>0.5532288272887429</v>
      </c>
      <c r="AK700">
        <f t="shared" si="188"/>
        <v>0.1937678035062349</v>
      </c>
      <c r="AL700">
        <f t="shared" si="189"/>
        <v>0.19004341375315703</v>
      </c>
      <c r="AM700">
        <f t="shared" si="190"/>
        <v>0.14328496142530889</v>
      </c>
    </row>
    <row r="701" spans="1:39" x14ac:dyDescent="0.2">
      <c r="A701" s="46">
        <v>42984</v>
      </c>
      <c r="B701">
        <v>5.7360652770443998E-4</v>
      </c>
      <c r="C701">
        <v>6.7032130043307402E-3</v>
      </c>
      <c r="D701">
        <v>-2.8529628669256E-3</v>
      </c>
      <c r="E701">
        <v>-1.0490749093485701E-3</v>
      </c>
      <c r="F701">
        <v>-9.5017028400979902E-3</v>
      </c>
      <c r="G701">
        <v>2.6209953800775398E-3</v>
      </c>
      <c r="H701">
        <v>5.9276513837649399E-3</v>
      </c>
      <c r="I701">
        <v>5.3238627163658602E-3</v>
      </c>
      <c r="J701">
        <v>-1.07358145549263E-3</v>
      </c>
      <c r="K701">
        <v>1.00303968238857E-3</v>
      </c>
      <c r="L701">
        <v>3.64488414475405E-3</v>
      </c>
      <c r="M701" cm="1">
        <f t="array" ref="M701">SUMPRODUCT(B701:K701,TRANSPOSE(Weight_1))</f>
        <v>-6.6942153182281334E-4</v>
      </c>
      <c r="N701" cm="1">
        <f t="array" ref="N701">SUMPRODUCT(B701:K701,TRANSPOSE(Weight_2))</f>
        <v>-9.359566475995424E-4</v>
      </c>
      <c r="O701">
        <f>SUMPRODUCT(B701:K701,Equally_Weight)</f>
        <v>7.6750466227673011E-4</v>
      </c>
      <c r="P701">
        <v>3.1287300000000001E-3</v>
      </c>
      <c r="Q701">
        <v>2.8784697401238401E-3</v>
      </c>
      <c r="R701">
        <v>2.30733025007157E-3</v>
      </c>
      <c r="V701" s="46">
        <v>42984</v>
      </c>
      <c r="W701">
        <f t="shared" si="174"/>
        <v>0.77518574455339251</v>
      </c>
      <c r="X701">
        <f t="shared" si="175"/>
        <v>0.55715823790664665</v>
      </c>
      <c r="Y701">
        <f t="shared" si="176"/>
        <v>0.69647287156019044</v>
      </c>
      <c r="Z701">
        <f t="shared" si="177"/>
        <v>0.54399940755948406</v>
      </c>
      <c r="AA701">
        <f t="shared" si="178"/>
        <v>0.13884270352686112</v>
      </c>
      <c r="AB701">
        <f t="shared" si="179"/>
        <v>2.1184145924268742</v>
      </c>
      <c r="AC701">
        <f t="shared" si="180"/>
        <v>0.34910544145897981</v>
      </c>
      <c r="AD701">
        <f t="shared" si="181"/>
        <v>0.31957174593792659</v>
      </c>
      <c r="AE701">
        <f t="shared" si="182"/>
        <v>0.17742258056976756</v>
      </c>
      <c r="AF701">
        <f t="shared" si="183"/>
        <v>7.9092230300663591E-2</v>
      </c>
      <c r="AG701">
        <f t="shared" si="184"/>
        <v>1.8494055482168426E-2</v>
      </c>
      <c r="AH701">
        <f t="shared" si="185"/>
        <v>1.0034861982865295</v>
      </c>
      <c r="AI701">
        <f t="shared" si="186"/>
        <v>0.31513741903528447</v>
      </c>
      <c r="AJ701">
        <f t="shared" si="187"/>
        <v>0.55442093765526979</v>
      </c>
      <c r="AK701">
        <f t="shared" si="188"/>
        <v>0.19750278064609894</v>
      </c>
      <c r="AL701">
        <f t="shared" si="189"/>
        <v>0.19346891770907915</v>
      </c>
      <c r="AM701">
        <f t="shared" si="190"/>
        <v>0.14592289740125741</v>
      </c>
    </row>
    <row r="702" spans="1:39" x14ac:dyDescent="0.2">
      <c r="A702" s="46">
        <v>42985</v>
      </c>
      <c r="B702">
        <v>8.3543820237532707E-3</v>
      </c>
      <c r="C702">
        <v>-1.75343018206453E-2</v>
      </c>
      <c r="D702">
        <v>1.2806403201600799E-2</v>
      </c>
      <c r="E702">
        <v>-4.0142595999264003E-3</v>
      </c>
      <c r="F702">
        <v>-1.51352500029775E-2</v>
      </c>
      <c r="G702">
        <v>1.2058258997057E-2</v>
      </c>
      <c r="H702">
        <v>1.1632311416793099E-2</v>
      </c>
      <c r="I702">
        <v>1.19278702307064E-2</v>
      </c>
      <c r="J702">
        <v>-1.5837931440140798E-2</v>
      </c>
      <c r="K702">
        <v>4.9607591429866801E-2</v>
      </c>
      <c r="L702">
        <v>2.5940337224406002E-4</v>
      </c>
      <c r="M702" cm="1">
        <f t="array" ref="M702">SUMPRODUCT(B702:K702,TRANSPOSE(Weight_1))</f>
        <v>1.1572358196848165E-3</v>
      </c>
      <c r="N702" cm="1">
        <f t="array" ref="N702">SUMPRODUCT(B702:K702,TRANSPOSE(Weight_2))</f>
        <v>-1.9006205315277012E-3</v>
      </c>
      <c r="O702">
        <f>SUMPRODUCT(B702:K702,Equally_Weight)</f>
        <v>5.386507443608737E-3</v>
      </c>
      <c r="P702">
        <v>-1.784E-4</v>
      </c>
      <c r="Q702">
        <v>-4.97926957842342E-4</v>
      </c>
      <c r="R702">
        <v>2.7665058826531401E-3</v>
      </c>
      <c r="V702" s="46">
        <v>42985</v>
      </c>
      <c r="W702">
        <f t="shared" si="174"/>
        <v>0.79001632442651237</v>
      </c>
      <c r="X702">
        <f t="shared" si="175"/>
        <v>0.52985455538068726</v>
      </c>
      <c r="Y702">
        <f t="shared" si="176"/>
        <v>0.71819858717396778</v>
      </c>
      <c r="Z702">
        <f t="shared" si="177"/>
        <v>0.53780139311540776</v>
      </c>
      <c r="AA702">
        <f t="shared" si="178"/>
        <v>0.12160603449491525</v>
      </c>
      <c r="AB702">
        <f t="shared" si="179"/>
        <v>2.1560172432425597</v>
      </c>
      <c r="AC702">
        <f t="shared" si="180"/>
        <v>0.3647986560881209</v>
      </c>
      <c r="AD702">
        <f t="shared" si="181"/>
        <v>0.33531142648358081</v>
      </c>
      <c r="AE702">
        <f t="shared" si="182"/>
        <v>0.15877464246262996</v>
      </c>
      <c r="AF702">
        <f t="shared" si="183"/>
        <v>0.13262339677656265</v>
      </c>
      <c r="AG702">
        <f t="shared" si="184"/>
        <v>1.8758256274771012E-2</v>
      </c>
      <c r="AH702">
        <f t="shared" si="185"/>
        <v>1.0058047042794307</v>
      </c>
      <c r="AI702">
        <f t="shared" si="186"/>
        <v>0.31263784185488563</v>
      </c>
      <c r="AJ702">
        <f t="shared" si="187"/>
        <v>0.56279383760645119</v>
      </c>
      <c r="AK702">
        <f t="shared" si="188"/>
        <v>0.19728914615003168</v>
      </c>
      <c r="AL702">
        <f t="shared" si="189"/>
        <v>0.19287465736160492</v>
      </c>
      <c r="AM702">
        <f t="shared" si="190"/>
        <v>0.14909309983798491</v>
      </c>
    </row>
    <row r="703" spans="1:39" x14ac:dyDescent="0.2">
      <c r="A703" s="46">
        <v>42986</v>
      </c>
      <c r="B703">
        <v>-8.9273930382821592E-3</v>
      </c>
      <c r="C703">
        <v>-1.2424568503983601E-3</v>
      </c>
      <c r="D703">
        <v>-4.8425068821255001E-3</v>
      </c>
      <c r="E703">
        <v>-1.6308953666778599E-2</v>
      </c>
      <c r="F703">
        <v>-1.94813072196153E-3</v>
      </c>
      <c r="G703">
        <v>-1.38543770559103E-2</v>
      </c>
      <c r="H703">
        <v>-9.1536042100041001E-3</v>
      </c>
      <c r="I703">
        <v>6.0156097598023E-3</v>
      </c>
      <c r="J703">
        <v>8.6786278473636094E-3</v>
      </c>
      <c r="K703">
        <v>-3.5009893489756898E-3</v>
      </c>
      <c r="L703">
        <v>-5.1867219917023301E-4</v>
      </c>
      <c r="M703" cm="1">
        <f t="array" ref="M703">SUMPRODUCT(B703:K703,TRANSPOSE(Weight_1))</f>
        <v>-8.1572741866496636E-3</v>
      </c>
      <c r="N703" cm="1">
        <f t="array" ref="N703">SUMPRODUCT(B703:K703,TRANSPOSE(Weight_2))</f>
        <v>-1.7426495876001495E-3</v>
      </c>
      <c r="O703">
        <f>SUMPRODUCT(B703:K703,Equally_Weight)</f>
        <v>-4.5084174167270338E-3</v>
      </c>
      <c r="P703">
        <v>-1.4889E-3</v>
      </c>
      <c r="Q703">
        <v>-1.21597268380591E-3</v>
      </c>
      <c r="R703" s="1">
        <v>-2.5450862020659401E-5</v>
      </c>
      <c r="V703" s="46">
        <v>42986</v>
      </c>
      <c r="W703">
        <f t="shared" si="174"/>
        <v>0.77403614515341568</v>
      </c>
      <c r="X703">
        <f t="shared" si="175"/>
        <v>0.52795377710824143</v>
      </c>
      <c r="Y703">
        <f t="shared" si="176"/>
        <v>0.70987819869071944</v>
      </c>
      <c r="Z703">
        <f t="shared" si="177"/>
        <v>0.51272146144638087</v>
      </c>
      <c r="AA703">
        <f t="shared" si="178"/>
        <v>0.11942099932117833</v>
      </c>
      <c r="AB703">
        <f t="shared" si="179"/>
        <v>2.1122925903597225</v>
      </c>
      <c r="AC703">
        <f t="shared" si="180"/>
        <v>0.35230582936394472</v>
      </c>
      <c r="AD703">
        <f t="shared" si="181"/>
        <v>0.34334413893311089</v>
      </c>
      <c r="AE703">
        <f t="shared" si="182"/>
        <v>0.16883121634352505</v>
      </c>
      <c r="AF703">
        <f t="shared" si="183"/>
        <v>0.12865809432804731</v>
      </c>
      <c r="AG703">
        <f t="shared" si="184"/>
        <v>1.8229854689566061E-2</v>
      </c>
      <c r="AH703">
        <f t="shared" si="185"/>
        <v>0.98944280534175166</v>
      </c>
      <c r="AI703">
        <f t="shared" si="186"/>
        <v>0.31035037406110888</v>
      </c>
      <c r="AJ703">
        <f t="shared" si="187"/>
        <v>0.55574811065023266</v>
      </c>
      <c r="AK703">
        <f t="shared" si="188"/>
        <v>0.19550650234032885</v>
      </c>
      <c r="AL703">
        <f t="shared" si="189"/>
        <v>0.19142415436304883</v>
      </c>
      <c r="AM703">
        <f t="shared" si="190"/>
        <v>0.14906385442805203</v>
      </c>
    </row>
    <row r="704" spans="1:39" x14ac:dyDescent="0.2">
      <c r="A704" s="46">
        <v>42989</v>
      </c>
      <c r="B704">
        <v>1.9970097369299499E-3</v>
      </c>
      <c r="C704">
        <v>1.5494244306449601E-2</v>
      </c>
      <c r="D704">
        <v>1.0543459913604201E-2</v>
      </c>
      <c r="E704">
        <v>1.8092130837478099E-2</v>
      </c>
      <c r="F704">
        <v>4.1205361534137896E-3</v>
      </c>
      <c r="G704">
        <v>1.24857617287148E-2</v>
      </c>
      <c r="H704">
        <v>1.7025441656755399E-2</v>
      </c>
      <c r="I704">
        <v>1.8814743379964301E-2</v>
      </c>
      <c r="J704">
        <v>1.350424568198E-2</v>
      </c>
      <c r="K704">
        <v>1.59702900797364E-3</v>
      </c>
      <c r="L704">
        <v>1.0897768552153599E-2</v>
      </c>
      <c r="M704" cm="1">
        <f t="array" ref="M704">SUMPRODUCT(B704:K704,TRANSPOSE(Weight_1))</f>
        <v>1.1273155362763781E-2</v>
      </c>
      <c r="N704" cm="1">
        <f t="array" ref="N704">SUMPRODUCT(B704:K704,TRANSPOSE(Weight_2))</f>
        <v>1.0051793846681438E-2</v>
      </c>
      <c r="O704">
        <f>SUMPRODUCT(B704:K704,Equally_Weight)</f>
        <v>1.1367460240326378E-2</v>
      </c>
      <c r="P704">
        <v>1.08393E-2</v>
      </c>
      <c r="Q704">
        <v>1.0957614852032199E-2</v>
      </c>
      <c r="R704">
        <v>8.8825769144624794E-3</v>
      </c>
      <c r="V704" s="46">
        <v>42989</v>
      </c>
      <c r="W704">
        <f t="shared" si="174"/>
        <v>0.77757891260895273</v>
      </c>
      <c r="X704">
        <f t="shared" si="175"/>
        <v>0.55162826621971894</v>
      </c>
      <c r="Y704">
        <f t="shared" si="176"/>
        <v>0.7279062309357609</v>
      </c>
      <c r="Z704">
        <f t="shared" si="177"/>
        <v>0.54008981604753004</v>
      </c>
      <c r="AA704">
        <f t="shared" si="178"/>
        <v>0.12403361401977175</v>
      </c>
      <c r="AB704">
        <f t="shared" si="179"/>
        <v>2.1511519340729985</v>
      </c>
      <c r="AC704">
        <f t="shared" si="180"/>
        <v>0.37532943336387081</v>
      </c>
      <c r="AD704">
        <f t="shared" si="181"/>
        <v>0.36861881417811659</v>
      </c>
      <c r="AE704">
        <f t="shared" si="182"/>
        <v>0.1846154002497955</v>
      </c>
      <c r="AF704">
        <f t="shared" si="183"/>
        <v>0.13046059404477339</v>
      </c>
      <c r="AG704">
        <f t="shared" si="184"/>
        <v>2.932628797886605E-2</v>
      </c>
      <c r="AH704">
        <f t="shared" si="185"/>
        <v>1.0118701031717019</v>
      </c>
      <c r="AI704">
        <f t="shared" si="186"/>
        <v>0.32352174588809324</v>
      </c>
      <c r="AJ704">
        <f t="shared" si="187"/>
        <v>0.57343301544201219</v>
      </c>
      <c r="AK704">
        <f t="shared" si="188"/>
        <v>0.20846495597114645</v>
      </c>
      <c r="AL704">
        <f t="shared" si="189"/>
        <v>0.20447932137196734</v>
      </c>
      <c r="AM704">
        <f t="shared" si="190"/>
        <v>0.15927050249463792</v>
      </c>
    </row>
    <row r="705" spans="1:39" x14ac:dyDescent="0.2">
      <c r="A705" s="46">
        <v>42990</v>
      </c>
      <c r="B705">
        <v>3.5620503397539799E-3</v>
      </c>
      <c r="C705">
        <v>1.22505905553742E-2</v>
      </c>
      <c r="D705">
        <v>-1.0700430949156499E-3</v>
      </c>
      <c r="E705">
        <v>-3.9626687750450298E-3</v>
      </c>
      <c r="F705">
        <v>1.05832131069782E-2</v>
      </c>
      <c r="G705">
        <v>4.7241144968976903E-3</v>
      </c>
      <c r="H705">
        <v>-4.3538841214594204E-3</v>
      </c>
      <c r="I705">
        <v>3.8170127779313298E-4</v>
      </c>
      <c r="J705">
        <v>4.2728385140184903E-3</v>
      </c>
      <c r="K705">
        <v>4.7832467170663097E-3</v>
      </c>
      <c r="L705">
        <v>5.9034907597534901E-3</v>
      </c>
      <c r="M705" cm="1">
        <f t="array" ref="M705">SUMPRODUCT(B705:K705,TRANSPOSE(Weight_1))</f>
        <v>5.1429074271891638E-3</v>
      </c>
      <c r="N705" cm="1">
        <f t="array" ref="N705">SUMPRODUCT(B705:K705,TRANSPOSE(Weight_2))</f>
        <v>3.3318113486027539E-3</v>
      </c>
      <c r="O705">
        <f>SUMPRODUCT(B705:K705,Equally_Weight)</f>
        <v>3.117115901646191E-3</v>
      </c>
      <c r="P705">
        <v>3.3639500000000001E-3</v>
      </c>
      <c r="Q705">
        <v>3.5404172320201402E-3</v>
      </c>
      <c r="R705">
        <v>3.1837010651019002E-3</v>
      </c>
      <c r="V705" s="46">
        <v>42990</v>
      </c>
      <c r="W705">
        <f t="shared" si="174"/>
        <v>0.78391073817855106</v>
      </c>
      <c r="X705">
        <f t="shared" si="175"/>
        <v>0.570636628803322</v>
      </c>
      <c r="Y705">
        <f t="shared" si="176"/>
        <v>0.72605729680468634</v>
      </c>
      <c r="Z705">
        <f t="shared" si="177"/>
        <v>0.5339869502227137</v>
      </c>
      <c r="AA705">
        <f t="shared" si="178"/>
        <v>0.13592950129634995</v>
      </c>
      <c r="AB705">
        <f t="shared" si="179"/>
        <v>2.1660383366066798</v>
      </c>
      <c r="AC705">
        <f t="shared" si="180"/>
        <v>0.369341408382172</v>
      </c>
      <c r="AD705">
        <f t="shared" si="181"/>
        <v>0.3691412177283</v>
      </c>
      <c r="AE705">
        <f t="shared" si="182"/>
        <v>0.18967707055628225</v>
      </c>
      <c r="AF705">
        <f t="shared" si="183"/>
        <v>0.13586786597001099</v>
      </c>
      <c r="AG705">
        <f t="shared" si="184"/>
        <v>3.5402906208720664E-2</v>
      </c>
      <c r="AH705">
        <f t="shared" si="185"/>
        <v>1.0222169648678436</v>
      </c>
      <c r="AI705">
        <f t="shared" si="186"/>
        <v>0.32793147066116557</v>
      </c>
      <c r="AJ705">
        <f t="shared" si="187"/>
        <v>0.57833758851462136</v>
      </c>
      <c r="AK705">
        <f t="shared" si="188"/>
        <v>0.2125301716597856</v>
      </c>
      <c r="AL705">
        <f t="shared" si="189"/>
        <v>0.20874368071696447</v>
      </c>
      <c r="AM705">
        <f t="shared" si="190"/>
        <v>0.16296127322817133</v>
      </c>
    </row>
    <row r="706" spans="1:39" x14ac:dyDescent="0.2">
      <c r="A706" s="46">
        <v>42991</v>
      </c>
      <c r="B706">
        <v>4.0035682983154902E-3</v>
      </c>
      <c r="C706">
        <v>2.8608326208017201E-3</v>
      </c>
      <c r="D706">
        <v>7.0969505596856202E-3</v>
      </c>
      <c r="E706">
        <v>-7.5222832269872201E-3</v>
      </c>
      <c r="F706">
        <v>9.8311617100301698E-3</v>
      </c>
      <c r="G706">
        <v>1.73217022533214E-2</v>
      </c>
      <c r="H706">
        <v>-1.3571249594027601E-3</v>
      </c>
      <c r="I706">
        <v>-7.1536649912518004E-4</v>
      </c>
      <c r="J706">
        <v>1.6234298729547101E-3</v>
      </c>
      <c r="K706">
        <v>-8.5688704693174193E-3</v>
      </c>
      <c r="L706">
        <v>1.2758356723654399E-3</v>
      </c>
      <c r="M706" cm="1">
        <f t="array" ref="M706">SUMPRODUCT(B706:K706,TRANSPOSE(Weight_1))</f>
        <v>9.7594384517003044E-3</v>
      </c>
      <c r="N706" cm="1">
        <f t="array" ref="N706">SUMPRODUCT(B706:K706,TRANSPOSE(Weight_2))</f>
        <v>2.2094696260224868E-3</v>
      </c>
      <c r="O706">
        <f>SUMPRODUCT(B706:K706,Equally_Weight)</f>
        <v>2.4574000160276529E-3</v>
      </c>
      <c r="P706">
        <v>7.5712000000000002E-4</v>
      </c>
      <c r="Q706">
        <v>5.4943774850890704E-4</v>
      </c>
      <c r="R706">
        <v>-7.7453879735245301E-4</v>
      </c>
      <c r="V706" s="46">
        <v>42991</v>
      </c>
      <c r="W706">
        <f t="shared" si="174"/>
        <v>0.79105274665694725</v>
      </c>
      <c r="X706">
        <f t="shared" si="175"/>
        <v>0.57512995730642857</v>
      </c>
      <c r="Y706">
        <f t="shared" si="176"/>
        <v>0.73830704010329384</v>
      </c>
      <c r="Z706">
        <f t="shared" si="177"/>
        <v>0.52244786591663606</v>
      </c>
      <c r="AA706">
        <f t="shared" si="178"/>
        <v>0.14709700791478841</v>
      </c>
      <c r="AB706">
        <f t="shared" si="179"/>
        <v>2.2208795099959815</v>
      </c>
      <c r="AC706">
        <f t="shared" si="180"/>
        <v>0.36748304097891271</v>
      </c>
      <c r="AD706">
        <f t="shared" si="181"/>
        <v>0.36816177996856569</v>
      </c>
      <c r="AE706">
        <f t="shared" si="182"/>
        <v>0.19160842785179266</v>
      </c>
      <c r="AF706">
        <f t="shared" si="183"/>
        <v>0.12613476135625401</v>
      </c>
      <c r="AG706">
        <f t="shared" si="184"/>
        <v>3.672391017173271E-2</v>
      </c>
      <c r="AH706">
        <f t="shared" si="185"/>
        <v>1.0419526668724557</v>
      </c>
      <c r="AI706">
        <f t="shared" si="186"/>
        <v>0.33086549491103079</v>
      </c>
      <c r="AJ706">
        <f t="shared" si="187"/>
        <v>0.58221619532993407</v>
      </c>
      <c r="AK706">
        <f t="shared" si="188"/>
        <v>0.21344820250335284</v>
      </c>
      <c r="AL706">
        <f t="shared" si="189"/>
        <v>0.20940781012342202</v>
      </c>
      <c r="AM706">
        <f t="shared" si="190"/>
        <v>0.1620605146022378</v>
      </c>
    </row>
    <row r="707" spans="1:39" x14ac:dyDescent="0.2">
      <c r="A707" s="46">
        <v>42992</v>
      </c>
      <c r="B707">
        <v>-1.0847604827354E-2</v>
      </c>
      <c r="C707">
        <v>-1.9748557006127299E-3</v>
      </c>
      <c r="D707">
        <v>-5.8502366228301199E-3</v>
      </c>
      <c r="E707">
        <v>-8.5812444224802002E-3</v>
      </c>
      <c r="F707">
        <v>-1.48158286268662E-3</v>
      </c>
      <c r="G707">
        <v>-7.3929109581555297E-3</v>
      </c>
      <c r="H707">
        <v>1.3061532777243199E-2</v>
      </c>
      <c r="I707">
        <v>9.26049618243718E-3</v>
      </c>
      <c r="J707">
        <v>-1.9561303840170902E-3</v>
      </c>
      <c r="K707">
        <v>3.3610873746183702E-3</v>
      </c>
      <c r="L707">
        <v>5.0968399592243798E-4</v>
      </c>
      <c r="M707" cm="1">
        <f t="array" ref="M707">SUMPRODUCT(B707:K707,TRANSPOSE(Weight_1))</f>
        <v>-5.233213857011967E-3</v>
      </c>
      <c r="N707" cm="1">
        <f t="array" ref="N707">SUMPRODUCT(B707:K707,TRANSPOSE(Weight_2))</f>
        <v>2.418702978375958E-4</v>
      </c>
      <c r="O707">
        <f>SUMPRODUCT(B707:K707,Equally_Weight)</f>
        <v>-1.2401449443837538E-3</v>
      </c>
      <c r="P707">
        <v>-1.1007E-3</v>
      </c>
      <c r="Q707">
        <v>-1.06934231566768E-3</v>
      </c>
      <c r="R707">
        <v>-1.6710792554637201E-3</v>
      </c>
      <c r="V707" s="46">
        <v>42992</v>
      </c>
      <c r="W707">
        <f t="shared" si="174"/>
        <v>0.77162411423626565</v>
      </c>
      <c r="X707">
        <f t="shared" si="175"/>
        <v>0.57201930293103609</v>
      </c>
      <c r="Y707">
        <f t="shared" si="176"/>
        <v>0.72813753259555813</v>
      </c>
      <c r="Z707">
        <f t="shared" si="177"/>
        <v>0.50938336865872214</v>
      </c>
      <c r="AA707">
        <f t="shared" si="178"/>
        <v>0.14539748864602275</v>
      </c>
      <c r="AB707">
        <f t="shared" si="179"/>
        <v>2.1970678345716337</v>
      </c>
      <c r="AC707">
        <f t="shared" si="180"/>
        <v>0.38534446554098301</v>
      </c>
      <c r="AD707">
        <f t="shared" si="181"/>
        <v>0.38083163690892108</v>
      </c>
      <c r="AE707">
        <f t="shared" si="182"/>
        <v>0.18927748640022091</v>
      </c>
      <c r="AF707">
        <f t="shared" si="183"/>
        <v>0.12991979868476733</v>
      </c>
      <c r="AG707">
        <f t="shared" si="184"/>
        <v>3.725231175693744E-2</v>
      </c>
      <c r="AH707">
        <f t="shared" si="185"/>
        <v>1.0312666918808162</v>
      </c>
      <c r="AI707">
        <f t="shared" si="186"/>
        <v>0.3311873917446666</v>
      </c>
      <c r="AJ707">
        <f t="shared" si="187"/>
        <v>0.58025401791437359</v>
      </c>
      <c r="AK707">
        <f t="shared" si="188"/>
        <v>0.21211256006685741</v>
      </c>
      <c r="AL707">
        <f t="shared" si="189"/>
        <v>0.20811453917515799</v>
      </c>
      <c r="AM707">
        <f t="shared" si="190"/>
        <v>0.16011861938269245</v>
      </c>
    </row>
    <row r="708" spans="1:39" x14ac:dyDescent="0.2">
      <c r="A708" s="46">
        <v>42993</v>
      </c>
      <c r="B708">
        <v>-5.1482527207202802E-3</v>
      </c>
      <c r="C708">
        <v>7.1451454084074904E-3</v>
      </c>
      <c r="D708">
        <v>7.2219311500172304E-3</v>
      </c>
      <c r="E708">
        <v>1.01086124887772E-2</v>
      </c>
      <c r="F708">
        <v>1.44130886789815E-2</v>
      </c>
      <c r="G708">
        <v>-5.4625974594941697E-3</v>
      </c>
      <c r="H708">
        <v>2.0121097693597198E-3</v>
      </c>
      <c r="I708">
        <v>9.0811644691626194E-3</v>
      </c>
      <c r="J708">
        <v>7.3920143993333404E-3</v>
      </c>
      <c r="K708">
        <v>-3.34982830898189E-3</v>
      </c>
      <c r="L708">
        <v>1.7829852266937299E-3</v>
      </c>
      <c r="M708" cm="1">
        <f t="array" ref="M708">SUMPRODUCT(B708:K708,TRANSPOSE(Weight_1))</f>
        <v>4.0922153568028006E-3</v>
      </c>
      <c r="N708" cm="1">
        <f t="array" ref="N708">SUMPRODUCT(B708:K708,TRANSPOSE(Weight_2))</f>
        <v>5.2858702662586278E-3</v>
      </c>
      <c r="O708">
        <f>SUMPRODUCT(B708:K708,Equally_Weight)</f>
        <v>4.3413387874842758E-3</v>
      </c>
      <c r="P708">
        <v>1.8471799999999999E-3</v>
      </c>
      <c r="Q708">
        <v>1.9456658077929799E-3</v>
      </c>
      <c r="R708">
        <v>2.1679724919583202E-3</v>
      </c>
      <c r="V708" s="46">
        <v>42993</v>
      </c>
      <c r="W708">
        <f t="shared" si="174"/>
        <v>0.76250334557005517</v>
      </c>
      <c r="X708">
        <f t="shared" si="175"/>
        <v>0.58325160943530174</v>
      </c>
      <c r="Y708">
        <f t="shared" si="176"/>
        <v>0.74061802287372402</v>
      </c>
      <c r="Z708">
        <f t="shared" si="177"/>
        <v>0.52464114022949837</v>
      </c>
      <c r="AA708">
        <f t="shared" si="178"/>
        <v>0.16190620422256052</v>
      </c>
      <c r="AB708">
        <f t="shared" si="179"/>
        <v>2.1796035399406719</v>
      </c>
      <c r="AC708">
        <f t="shared" si="180"/>
        <v>0.38813193067402652</v>
      </c>
      <c r="AD708">
        <f t="shared" si="181"/>
        <v>0.39337119610791405</v>
      </c>
      <c r="AE708">
        <f t="shared" si="182"/>
        <v>0.1980686427044942</v>
      </c>
      <c r="AF708">
        <f t="shared" si="183"/>
        <v>0.12613476135625401</v>
      </c>
      <c r="AG708">
        <f t="shared" si="184"/>
        <v>3.9101717305153993E-2</v>
      </c>
      <c r="AH708">
        <f t="shared" si="185"/>
        <v>1.0395790726310929</v>
      </c>
      <c r="AI708">
        <f t="shared" si="186"/>
        <v>0.33822387559750799</v>
      </c>
      <c r="AJ708">
        <f t="shared" si="187"/>
        <v>0.5871144359764231</v>
      </c>
      <c r="AK708">
        <f t="shared" si="188"/>
        <v>0.21435155014556173</v>
      </c>
      <c r="AL708">
        <f t="shared" si="189"/>
        <v>0.21046512632592873</v>
      </c>
      <c r="AM708">
        <f t="shared" si="190"/>
        <v>0.16263372463692272</v>
      </c>
    </row>
    <row r="709" spans="1:39" x14ac:dyDescent="0.2">
      <c r="A709" s="46">
        <v>42996</v>
      </c>
      <c r="B709">
        <v>-5.9232731639318097E-3</v>
      </c>
      <c r="C709">
        <v>1.418918368313E-2</v>
      </c>
      <c r="D709">
        <v>-1.9916785016629301E-3</v>
      </c>
      <c r="E709">
        <v>-7.56799550588371E-3</v>
      </c>
      <c r="F709">
        <v>4.8054995210127203E-3</v>
      </c>
      <c r="G709">
        <v>-1.27686497294243E-2</v>
      </c>
      <c r="H709">
        <v>6.9173506961788204E-3</v>
      </c>
      <c r="I709">
        <v>1.9216756948767699E-3</v>
      </c>
      <c r="J709">
        <v>8.78315546398078E-3</v>
      </c>
      <c r="K709">
        <v>3.52109431565095E-3</v>
      </c>
      <c r="L709">
        <v>1.2712941774728401E-3</v>
      </c>
      <c r="M709" cm="1">
        <f t="array" ref="M709">SUMPRODUCT(B709:K709,TRANSPOSE(Weight_1))</f>
        <v>-2.9490446380909907E-3</v>
      </c>
      <c r="N709" cm="1">
        <f t="array" ref="N709">SUMPRODUCT(B709:K709,TRANSPOSE(Weight_2))</f>
        <v>4.4643650870815699E-3</v>
      </c>
      <c r="O709">
        <f>SUMPRODUCT(B709:K709,Equally_Weight)</f>
        <v>1.188636247392729E-3</v>
      </c>
      <c r="P709">
        <v>1.4559200000000001E-3</v>
      </c>
      <c r="Q709">
        <v>1.8481242314536399E-3</v>
      </c>
      <c r="R709">
        <v>1.43883444348302E-3</v>
      </c>
      <c r="V709" s="46">
        <v>42996</v>
      </c>
      <c r="W709">
        <f t="shared" ref="W709:W772" si="191">(W708+1)*(1+B709) - 1</f>
        <v>0.75206355680190007</v>
      </c>
      <c r="X709">
        <f t="shared" ref="X709:X772" si="192">(X708+1)*(1+C709) - 1</f>
        <v>0.60571665733819047</v>
      </c>
      <c r="Y709">
        <f t="shared" ref="Y709:Y772" si="193">(Y708+1)*(1+D709) - 1</f>
        <v>0.73715127137795933</v>
      </c>
      <c r="Z709">
        <f t="shared" ref="Z709:Z772" si="194">(Z708+1)*(1+E709) - 1</f>
        <v>0.51310266293215601</v>
      </c>
      <c r="AA709">
        <f t="shared" ref="AA709:AA772" si="195">(AA708+1)*(1+F709) - 1</f>
        <v>0.16748974393041371</v>
      </c>
      <c r="AB709">
        <f t="shared" ref="AB709:AB772" si="196">(AB708+1)*(1+G709) - 1</f>
        <v>2.1390042960607318</v>
      </c>
      <c r="AC709">
        <f t="shared" ref="AC709:AC772" si="197">(AC708+1)*(1+H709) - 1</f>
        <v>0.39773412605106251</v>
      </c>
      <c r="AD709">
        <f t="shared" ref="AD709:AD772" si="198">(AD708+1)*(1+I709) - 1</f>
        <v>0.39604880366941608</v>
      </c>
      <c r="AE709">
        <f t="shared" ref="AE709:AE772" si="199">(AE708+1)*(1+J709) - 1</f>
        <v>0.20859146584988819</v>
      </c>
      <c r="AF709">
        <f t="shared" ref="AF709:AF772" si="200">(AF708+1)*(1+K709) - 1</f>
        <v>0.1300999880631224</v>
      </c>
      <c r="AG709">
        <f t="shared" ref="AG709:AG772" si="201">(AG708+1)*(1+L709) - 1</f>
        <v>4.042272126816604E-2</v>
      </c>
      <c r="AH709">
        <f t="shared" ref="AH709:AH772" si="202">(AH708+1)*(1+M709) - 1</f>
        <v>1.0335642629029875</v>
      </c>
      <c r="AI709">
        <f t="shared" ref="AI709:AI772" si="203">(AI708+1)*(1+N709) - 1</f>
        <v>0.34419819554642439</v>
      </c>
      <c r="AJ709">
        <f t="shared" ref="AJ709:AJ772" si="204">(AJ708+1)*(1+O709) - 1</f>
        <v>0.58900093772378503</v>
      </c>
      <c r="AK709">
        <f t="shared" ref="AK709:AK772" si="205">(AK708+1)*(1+P709) - 1</f>
        <v>0.21611954885444962</v>
      </c>
      <c r="AL709">
        <f t="shared" ref="AL709:AL772" si="206">(AL708+1)*(1+Q709) - 1</f>
        <v>0.21270221625722119</v>
      </c>
      <c r="AM709">
        <f t="shared" ref="AM709:AM772" si="207">(AM708+1)*(1+R709) - 1</f>
        <v>0.16430656208508521</v>
      </c>
    </row>
    <row r="710" spans="1:39" x14ac:dyDescent="0.2">
      <c r="A710" s="46">
        <v>42997</v>
      </c>
      <c r="B710">
        <v>7.6472012385722099E-3</v>
      </c>
      <c r="C710">
        <v>1.09771068698167E-2</v>
      </c>
      <c r="D710">
        <v>3.72553861349467E-3</v>
      </c>
      <c r="E710">
        <v>3.7800077605987199E-4</v>
      </c>
      <c r="F710">
        <v>2.5992907457561502E-2</v>
      </c>
      <c r="G710">
        <v>-4.4447357076056104E-3</v>
      </c>
      <c r="H710">
        <v>-1.1821224507621E-3</v>
      </c>
      <c r="I710">
        <v>-9.3578010628303499E-4</v>
      </c>
      <c r="J710">
        <v>8.4862141167887303E-3</v>
      </c>
      <c r="K710">
        <v>3.6683192746709199E-3</v>
      </c>
      <c r="L710">
        <v>-5.3326561706450396E-3</v>
      </c>
      <c r="M710" cm="1">
        <f t="array" ref="M710">SUMPRODUCT(B710:K710,TRANSPOSE(Weight_1))</f>
        <v>5.922335319192785E-3</v>
      </c>
      <c r="N710" cm="1">
        <f t="array" ref="N710">SUMPRODUCT(B710:K710,TRANSPOSE(Weight_2))</f>
        <v>9.3936862643170024E-3</v>
      </c>
      <c r="O710">
        <f>SUMPRODUCT(B710:K710,Equally_Weight)</f>
        <v>5.4312650082313872E-3</v>
      </c>
      <c r="P710">
        <v>1.1102E-3</v>
      </c>
      <c r="Q710">
        <v>9.5833347260465497E-4</v>
      </c>
      <c r="R710">
        <v>2.7680374564196201E-3</v>
      </c>
      <c r="V710" s="46">
        <v>42997</v>
      </c>
      <c r="W710">
        <f t="shared" si="191"/>
        <v>0.76546193940353269</v>
      </c>
      <c r="X710">
        <f t="shared" si="192"/>
        <v>0.62334278068843685</v>
      </c>
      <c r="Y710">
        <f t="shared" si="193"/>
        <v>0.74362309551695938</v>
      </c>
      <c r="Z710">
        <f t="shared" si="194"/>
        <v>0.51367461691300265</v>
      </c>
      <c r="AA710">
        <f t="shared" si="195"/>
        <v>0.19783619680204922</v>
      </c>
      <c r="AB710">
        <f t="shared" si="196"/>
        <v>2.1250522515797035</v>
      </c>
      <c r="AC710">
        <f t="shared" si="197"/>
        <v>0.39608183316046119</v>
      </c>
      <c r="AD710">
        <f t="shared" si="198"/>
        <v>0.39474240897154211</v>
      </c>
      <c r="AE710">
        <f t="shared" si="199"/>
        <v>0.21884783180881384</v>
      </c>
      <c r="AF710">
        <f t="shared" si="200"/>
        <v>0.13424555563163976</v>
      </c>
      <c r="AG710">
        <f t="shared" si="201"/>
        <v>3.4874504623515934E-2</v>
      </c>
      <c r="AH710">
        <f t="shared" si="202"/>
        <v>1.0456077123610261</v>
      </c>
      <c r="AI710">
        <f t="shared" si="203"/>
        <v>0.35682517167244843</v>
      </c>
      <c r="AJ710">
        <f t="shared" si="204"/>
        <v>0.59763122291489101</v>
      </c>
      <c r="AK710">
        <f t="shared" si="205"/>
        <v>0.21746968477758788</v>
      </c>
      <c r="AL710">
        <f t="shared" si="206"/>
        <v>0.21386438938336227</v>
      </c>
      <c r="AM710">
        <f t="shared" si="207"/>
        <v>0.16752940625969193</v>
      </c>
    </row>
    <row r="711" spans="1:39" x14ac:dyDescent="0.2">
      <c r="A711" s="46">
        <v>42998</v>
      </c>
      <c r="B711">
        <v>1.13997746117564E-2</v>
      </c>
      <c r="C711">
        <v>7.0258694554752301E-3</v>
      </c>
      <c r="D711">
        <v>-6.6280165799561504E-3</v>
      </c>
      <c r="E711">
        <v>-1.67576840806813E-2</v>
      </c>
      <c r="F711">
        <v>2.8375597146943401E-3</v>
      </c>
      <c r="G711">
        <v>3.45414458962278E-3</v>
      </c>
      <c r="H711">
        <v>-1.47908475649656E-2</v>
      </c>
      <c r="I711">
        <v>-1.42815829567857E-2</v>
      </c>
      <c r="J711">
        <v>4.4260578203152399E-3</v>
      </c>
      <c r="K711">
        <v>8.8988520345984999E-3</v>
      </c>
      <c r="L711">
        <v>2.55297421495992E-4</v>
      </c>
      <c r="M711" cm="1">
        <f t="array" ref="M711">SUMPRODUCT(B711:K711,TRANSPOSE(Weight_1))</f>
        <v>2.0932952982856499E-4</v>
      </c>
      <c r="N711" cm="1">
        <f t="array" ref="N711">SUMPRODUCT(B711:K711,TRANSPOSE(Weight_2))</f>
        <v>3.7764202667133054E-4</v>
      </c>
      <c r="O711">
        <f>SUMPRODUCT(B711:K711,Equally_Weight)</f>
        <v>-1.4415872955926261E-3</v>
      </c>
      <c r="P711">
        <v>6.3435E-4</v>
      </c>
      <c r="Q711">
        <v>9.5029794134049396E-4</v>
      </c>
      <c r="R711">
        <v>1.30254647836536E-3</v>
      </c>
      <c r="V711" s="46">
        <v>42998</v>
      </c>
      <c r="W711">
        <f t="shared" si="191"/>
        <v>0.78558780759836733</v>
      </c>
      <c r="X711">
        <f t="shared" si="192"/>
        <v>0.63474817514704207</v>
      </c>
      <c r="Y711">
        <f t="shared" si="193"/>
        <v>0.73206633273067845</v>
      </c>
      <c r="Z711">
        <f t="shared" si="194"/>
        <v>0.48830893588182822</v>
      </c>
      <c r="AA711">
        <f t="shared" si="195"/>
        <v>0.20123512853889736</v>
      </c>
      <c r="AB711">
        <f t="shared" si="196"/>
        <v>2.1358466339067861</v>
      </c>
      <c r="AC711">
        <f t="shared" si="197"/>
        <v>0.37543259957796704</v>
      </c>
      <c r="AD711">
        <f t="shared" si="198"/>
        <v>0.37482327955446793</v>
      </c>
      <c r="AE711">
        <f t="shared" si="199"/>
        <v>0.22424252278656542</v>
      </c>
      <c r="AF711">
        <f t="shared" si="200"/>
        <v>0.14433903900210665</v>
      </c>
      <c r="AG711">
        <f t="shared" si="201"/>
        <v>3.5138705416118299E-2</v>
      </c>
      <c r="AH711">
        <f t="shared" si="202"/>
        <v>1.0460359184616683</v>
      </c>
      <c r="AI711">
        <f t="shared" si="203"/>
        <v>0.35733756588011745</v>
      </c>
      <c r="AJ711">
        <f t="shared" si="204"/>
        <v>0.59532809804089482</v>
      </c>
      <c r="AK711">
        <f t="shared" si="205"/>
        <v>0.21824198667212635</v>
      </c>
      <c r="AL711">
        <f t="shared" si="206"/>
        <v>0.2150179222136599</v>
      </c>
      <c r="AM711">
        <f t="shared" si="207"/>
        <v>0.1690501675762035</v>
      </c>
    </row>
    <row r="712" spans="1:39" x14ac:dyDescent="0.2">
      <c r="A712" s="46">
        <v>42999</v>
      </c>
      <c r="B712" s="1">
        <v>1.05639507115284E-5</v>
      </c>
      <c r="C712">
        <v>4.5453239482182699E-3</v>
      </c>
      <c r="D712">
        <v>-9.7412253181550206E-3</v>
      </c>
      <c r="E712">
        <v>-1.71722731265961E-2</v>
      </c>
      <c r="F712">
        <v>-1.09133200704728E-2</v>
      </c>
      <c r="G712">
        <v>-8.7956323561516597E-3</v>
      </c>
      <c r="H712">
        <v>-1.1034187905971901E-2</v>
      </c>
      <c r="I712">
        <v>-3.3259160380993898E-4</v>
      </c>
      <c r="J712">
        <v>-3.5904887161998201E-3</v>
      </c>
      <c r="K712">
        <v>-2.5201787714584901E-3</v>
      </c>
      <c r="L712">
        <v>-2.2970903522204701E-3</v>
      </c>
      <c r="M712" cm="1">
        <f t="array" ref="M712">SUMPRODUCT(B712:K712,TRANSPOSE(Weight_1))</f>
        <v>-8.2818110987785028E-3</v>
      </c>
      <c r="N712" cm="1">
        <f t="array" ref="N712">SUMPRODUCT(B712:K712,TRANSPOSE(Weight_2))</f>
        <v>-6.6656629361902054E-3</v>
      </c>
      <c r="O712">
        <f>SUMPRODUCT(B712:K712,Equally_Weight)</f>
        <v>-5.9544009969885936E-3</v>
      </c>
      <c r="P712">
        <v>-3.0458999999999998E-3</v>
      </c>
      <c r="Q712">
        <v>-3.01350180498438E-3</v>
      </c>
      <c r="R712">
        <v>-4.1827396944999996E-3</v>
      </c>
      <c r="V712" s="46">
        <v>42999</v>
      </c>
      <c r="W712">
        <f t="shared" si="191"/>
        <v>0.7856066704599578</v>
      </c>
      <c r="X712">
        <f t="shared" si="192"/>
        <v>0.64217863517684415</v>
      </c>
      <c r="Y712">
        <f t="shared" si="193"/>
        <v>0.71519388431755848</v>
      </c>
      <c r="Z712">
        <f t="shared" si="194"/>
        <v>0.46275128833811197</v>
      </c>
      <c r="AA712">
        <f t="shared" si="195"/>
        <v>0.18812566510125683</v>
      </c>
      <c r="AB712">
        <f t="shared" si="196"/>
        <v>2.1082648797896661</v>
      </c>
      <c r="AC712">
        <f t="shared" si="197"/>
        <v>0.36025581782222438</v>
      </c>
      <c r="AD712">
        <f t="shared" si="198"/>
        <v>0.37436602487496562</v>
      </c>
      <c r="AE712">
        <f t="shared" si="199"/>
        <v>0.21984689382260836</v>
      </c>
      <c r="AF712">
        <f t="shared" si="200"/>
        <v>0.14145510004866235</v>
      </c>
      <c r="AG712">
        <f t="shared" si="201"/>
        <v>3.2760898282697015E-2</v>
      </c>
      <c r="AH712">
        <f t="shared" si="202"/>
        <v>1.0290910354836531</v>
      </c>
      <c r="AI712">
        <f t="shared" si="203"/>
        <v>0.34829001117533176</v>
      </c>
      <c r="AJ712">
        <f t="shared" si="204"/>
        <v>0.58582887482339618</v>
      </c>
      <c r="AK712">
        <f t="shared" si="205"/>
        <v>0.21453134340492164</v>
      </c>
      <c r="AL712">
        <f t="shared" si="206"/>
        <v>0.21135646351198067</v>
      </c>
      <c r="AM712">
        <f t="shared" si="207"/>
        <v>0.1641603350354206</v>
      </c>
    </row>
    <row r="713" spans="1:39" x14ac:dyDescent="0.2">
      <c r="A713" s="46">
        <v>43000</v>
      </c>
      <c r="B713">
        <v>-4.5274424385102199E-3</v>
      </c>
      <c r="C713">
        <v>-2.1044972948294199E-3</v>
      </c>
      <c r="D713">
        <v>2.69515018493171E-3</v>
      </c>
      <c r="E713">
        <v>-9.7787350845448505E-3</v>
      </c>
      <c r="F713">
        <v>1.96157182112131E-2</v>
      </c>
      <c r="G713">
        <v>-9.9000140843056306E-3</v>
      </c>
      <c r="H713">
        <v>-2.7323792758840999E-3</v>
      </c>
      <c r="I713">
        <v>1.52082148262011E-3</v>
      </c>
      <c r="J713">
        <v>-7.0976360873853299E-3</v>
      </c>
      <c r="K713">
        <v>4.7377716388763397E-4</v>
      </c>
      <c r="L713">
        <v>2.0465592223073399E-3</v>
      </c>
      <c r="M713" cm="1">
        <f t="array" ref="M713">SUMPRODUCT(B713:K713,TRANSPOSE(Weight_1))</f>
        <v>-3.2918958989897268E-4</v>
      </c>
      <c r="N713" cm="1">
        <f t="array" ref="N713">SUMPRODUCT(B713:K713,TRANSPOSE(Weight_2))</f>
        <v>2.9399147207196297E-4</v>
      </c>
      <c r="O713">
        <f>SUMPRODUCT(B713:K713,Equally_Weight)</f>
        <v>-1.1835237222807E-3</v>
      </c>
      <c r="P713">
        <v>6.4778999999999998E-4</v>
      </c>
      <c r="Q713">
        <v>7.8627497979488704E-4</v>
      </c>
      <c r="R713">
        <v>2.1353242929564799E-3</v>
      </c>
      <c r="V713" s="46">
        <v>43000</v>
      </c>
      <c r="W713">
        <f t="shared" si="191"/>
        <v>0.77752243904163043</v>
      </c>
      <c r="X713">
        <f t="shared" si="192"/>
        <v>0.6387226746814878</v>
      </c>
      <c r="Y713">
        <f t="shared" si="193"/>
        <v>0.71981658943207072</v>
      </c>
      <c r="Z713">
        <f t="shared" si="194"/>
        <v>0.44844743099487694</v>
      </c>
      <c r="AA713">
        <f t="shared" si="195"/>
        <v>0.2114316033473933</v>
      </c>
      <c r="AB713">
        <f t="shared" si="196"/>
        <v>2.077493013701996</v>
      </c>
      <c r="AC713">
        <f t="shared" si="197"/>
        <v>0.35653908301570625</v>
      </c>
      <c r="AD713">
        <f t="shared" si="198"/>
        <v>0.37645619025057875</v>
      </c>
      <c r="AE713">
        <f t="shared" si="199"/>
        <v>0.21118886448792806</v>
      </c>
      <c r="AF713">
        <f t="shared" si="200"/>
        <v>0.14199589540866842</v>
      </c>
      <c r="AG713">
        <f t="shared" si="201"/>
        <v>3.4874504623515934E-2</v>
      </c>
      <c r="AH713">
        <f t="shared" si="202"/>
        <v>1.0284230798378147</v>
      </c>
      <c r="AI713">
        <f t="shared" si="203"/>
        <v>0.34868639694049697</v>
      </c>
      <c r="AJ713">
        <f t="shared" si="204"/>
        <v>0.58395200873056496</v>
      </c>
      <c r="AK713">
        <f t="shared" si="205"/>
        <v>0.21531810466386592</v>
      </c>
      <c r="AL713">
        <f t="shared" si="206"/>
        <v>0.21230892279085301</v>
      </c>
      <c r="AM713">
        <f t="shared" si="207"/>
        <v>0.16664619487971799</v>
      </c>
    </row>
    <row r="714" spans="1:39" x14ac:dyDescent="0.2">
      <c r="A714" s="46">
        <v>43003</v>
      </c>
      <c r="B714">
        <v>-9.5201539085508699E-3</v>
      </c>
      <c r="C714">
        <v>-7.4869865673013996E-3</v>
      </c>
      <c r="D714">
        <v>-1.5454974996411901E-2</v>
      </c>
      <c r="E714">
        <v>-8.8222712610325198E-3</v>
      </c>
      <c r="F714">
        <v>0</v>
      </c>
      <c r="G714">
        <v>-1.6029732959841499E-2</v>
      </c>
      <c r="H714">
        <v>-1.67451724698264E-3</v>
      </c>
      <c r="I714">
        <v>-1.42393044043731E-4</v>
      </c>
      <c r="J714">
        <v>3.6291854167727002E-3</v>
      </c>
      <c r="K714">
        <v>-2.6830679536337101E-3</v>
      </c>
      <c r="L714">
        <v>-2.04237937196827E-3</v>
      </c>
      <c r="M714" cm="1">
        <f t="array" ref="M714">SUMPRODUCT(B714:K714,TRANSPOSE(Weight_1))</f>
        <v>-1.082612198374871E-2</v>
      </c>
      <c r="N714" cm="1">
        <f t="array" ref="N714">SUMPRODUCT(B714:K714,TRANSPOSE(Weight_2))</f>
        <v>-1.0803745113346524E-3</v>
      </c>
      <c r="O714">
        <f>SUMPRODUCT(B714:K714,Equally_Weight)</f>
        <v>-5.8184912521025579E-3</v>
      </c>
      <c r="P714">
        <v>-2.2220999999999999E-3</v>
      </c>
      <c r="Q714">
        <v>-2.1263515279841198E-3</v>
      </c>
      <c r="R714">
        <v>-2.7574727511556702E-3</v>
      </c>
      <c r="V714" s="46">
        <v>43003</v>
      </c>
      <c r="W714">
        <f t="shared" si="191"/>
        <v>0.76060015184605145</v>
      </c>
      <c r="X714">
        <f t="shared" si="192"/>
        <v>0.62645358002861529</v>
      </c>
      <c r="Y714">
        <f t="shared" si="193"/>
        <v>0.69323686704398368</v>
      </c>
      <c r="Z714">
        <f t="shared" si="194"/>
        <v>0.43566883485129448</v>
      </c>
      <c r="AA714">
        <f t="shared" si="195"/>
        <v>0.2114316033473933</v>
      </c>
      <c r="AB714">
        <f t="shared" si="196"/>
        <v>2.0281616225065755</v>
      </c>
      <c r="AC714">
        <f t="shared" si="197"/>
        <v>0.35426753492499041</v>
      </c>
      <c r="AD714">
        <f t="shared" si="198"/>
        <v>0.37626019246365616</v>
      </c>
      <c r="AE714">
        <f t="shared" si="199"/>
        <v>0.21558449345188513</v>
      </c>
      <c r="AF714">
        <f t="shared" si="200"/>
        <v>0.13893184281851623</v>
      </c>
      <c r="AG714">
        <f t="shared" si="201"/>
        <v>3.2760898282697015E-2</v>
      </c>
      <c r="AH714">
        <f t="shared" si="202"/>
        <v>1.0064631241408395</v>
      </c>
      <c r="AI714">
        <f t="shared" si="203"/>
        <v>0.34722931053345873</v>
      </c>
      <c r="AJ714">
        <f t="shared" si="204"/>
        <v>0.57473579782401596</v>
      </c>
      <c r="AK714">
        <f t="shared" si="205"/>
        <v>0.21261754630349228</v>
      </c>
      <c r="AL714">
        <f t="shared" si="206"/>
        <v>0.20973112786048786</v>
      </c>
      <c r="AM714">
        <f t="shared" si="207"/>
        <v>0.1634291997870978</v>
      </c>
    </row>
    <row r="715" spans="1:39" x14ac:dyDescent="0.2">
      <c r="A715" s="46">
        <v>43004</v>
      </c>
      <c r="B715">
        <v>3.3715409514605199E-3</v>
      </c>
      <c r="C715">
        <v>-4.4624402588102604E-3</v>
      </c>
      <c r="D715">
        <v>0</v>
      </c>
      <c r="E715">
        <v>1.7203640271128098E-2</v>
      </c>
      <c r="F715">
        <v>-7.8157123562538899E-3</v>
      </c>
      <c r="G715">
        <v>-1.26624295771282E-3</v>
      </c>
      <c r="H715">
        <v>-1.7533776007218E-3</v>
      </c>
      <c r="I715">
        <v>1.4235725447298E-3</v>
      </c>
      <c r="J715">
        <v>-3.6160620570890802E-3</v>
      </c>
      <c r="K715">
        <v>-4.1146335633915898E-3</v>
      </c>
      <c r="L715">
        <v>2.5581990278844498E-4</v>
      </c>
      <c r="M715" cm="1">
        <f t="array" ref="M715">SUMPRODUCT(B715:K715,TRANSPOSE(Weight_1))</f>
        <v>-1.2679027137054281E-3</v>
      </c>
      <c r="N715" cm="1">
        <f t="array" ref="N715">SUMPRODUCT(B715:K715,TRANSPOSE(Weight_2))</f>
        <v>-2.3785865093049552E-3</v>
      </c>
      <c r="O715">
        <f>SUMPRODUCT(B715:K715,Equally_Weight)</f>
        <v>-1.0297150266610225E-4</v>
      </c>
      <c r="P715" s="1">
        <v>7.2200000000000007E-5</v>
      </c>
      <c r="Q715" s="1">
        <v>2.8922017335508698E-5</v>
      </c>
      <c r="R715">
        <v>-2.9310032778973E-3</v>
      </c>
      <c r="V715" s="46">
        <v>43004</v>
      </c>
      <c r="W715">
        <f t="shared" si="191"/>
        <v>0.76653608735714807</v>
      </c>
      <c r="X715">
        <f t="shared" si="192"/>
        <v>0.61919562809400941</v>
      </c>
      <c r="Y715">
        <f t="shared" si="193"/>
        <v>0.69323686704398368</v>
      </c>
      <c r="Z715">
        <f t="shared" si="194"/>
        <v>0.46036756503454601</v>
      </c>
      <c r="AA715">
        <f t="shared" si="195"/>
        <v>0.20196340239635457</v>
      </c>
      <c r="AB715">
        <f t="shared" si="196"/>
        <v>2.0243272341772602</v>
      </c>
      <c r="AC715">
        <f t="shared" si="197"/>
        <v>0.3518929925638683</v>
      </c>
      <c r="AD715">
        <f t="shared" si="198"/>
        <v>0.37821939868805199</v>
      </c>
      <c r="AE715">
        <f t="shared" si="199"/>
        <v>0.21118886448792784</v>
      </c>
      <c r="AF715">
        <f t="shared" si="200"/>
        <v>0.13424555563163976</v>
      </c>
      <c r="AG715">
        <f t="shared" si="201"/>
        <v>3.302509907529938E-2</v>
      </c>
      <c r="AH715">
        <f t="shared" si="202"/>
        <v>1.0039191241007912</v>
      </c>
      <c r="AI715">
        <f t="shared" si="203"/>
        <v>0.34402480907048361</v>
      </c>
      <c r="AJ715">
        <f t="shared" si="204"/>
        <v>0.57457364491261176</v>
      </c>
      <c r="AK715">
        <f t="shared" si="205"/>
        <v>0.21270509729033527</v>
      </c>
      <c r="AL715">
        <f t="shared" si="206"/>
        <v>0.20976611572513915</v>
      </c>
      <c r="AM715">
        <f t="shared" si="207"/>
        <v>0.16001918498892032</v>
      </c>
    </row>
    <row r="716" spans="1:39" x14ac:dyDescent="0.2">
      <c r="A716" s="46">
        <v>43005</v>
      </c>
      <c r="B716">
        <v>2.3969823788273701E-2</v>
      </c>
      <c r="C716">
        <v>1.5795044737138199E-2</v>
      </c>
      <c r="D716">
        <v>8.0538044278235504E-3</v>
      </c>
      <c r="E716">
        <v>7.1174643479920896E-3</v>
      </c>
      <c r="F716">
        <v>0</v>
      </c>
      <c r="G716">
        <v>1.30726825595646E-2</v>
      </c>
      <c r="H716">
        <v>-9.0881086566637608E-3</v>
      </c>
      <c r="I716">
        <v>-7.3448957653472402E-3</v>
      </c>
      <c r="J716">
        <v>7.75323687109419E-3</v>
      </c>
      <c r="K716">
        <v>3.1785907223880102E-4</v>
      </c>
      <c r="L716">
        <v>5.6265984654730802E-3</v>
      </c>
      <c r="M716" cm="1">
        <f t="array" ref="M716">SUMPRODUCT(B716:K716,TRANSPOSE(Weight_1))</f>
        <v>9.2930158764980703E-3</v>
      </c>
      <c r="N716" cm="1">
        <f t="array" ref="N716">SUMPRODUCT(B716:K716,TRANSPOSE(Weight_2))</f>
        <v>4.3490145871972856E-3</v>
      </c>
      <c r="O716">
        <f>SUMPRODUCT(B716:K716,Equally_Weight)</f>
        <v>5.9646911382114131E-3</v>
      </c>
      <c r="P716">
        <v>4.0851400000000001E-3</v>
      </c>
      <c r="Q716">
        <v>4.1894270334918897E-3</v>
      </c>
      <c r="R716">
        <v>2.39505861590827E-3</v>
      </c>
      <c r="V716" s="46">
        <v>43005</v>
      </c>
      <c r="W716">
        <f t="shared" si="191"/>
        <v>0.80887964608672536</v>
      </c>
      <c r="X716">
        <f t="shared" si="192"/>
        <v>0.64477089547793298</v>
      </c>
      <c r="Y716">
        <f t="shared" si="193"/>
        <v>0.70687386562113663</v>
      </c>
      <c r="Z716">
        <f t="shared" si="194"/>
        <v>0.47076167911364353</v>
      </c>
      <c r="AA716">
        <f t="shared" si="195"/>
        <v>0.20196340239635457</v>
      </c>
      <c r="AB716">
        <f t="shared" si="196"/>
        <v>2.0638633040659058</v>
      </c>
      <c r="AC716">
        <f t="shared" si="197"/>
        <v>0.3396068421552656</v>
      </c>
      <c r="AD716">
        <f t="shared" si="198"/>
        <v>0.36809652086290878</v>
      </c>
      <c r="AE716">
        <f t="shared" si="199"/>
        <v>0.22057949864993431</v>
      </c>
      <c r="AF716">
        <f t="shared" si="200"/>
        <v>0.1346060858716438</v>
      </c>
      <c r="AG716">
        <f t="shared" si="201"/>
        <v>3.8837516512551629E-2</v>
      </c>
      <c r="AH716">
        <f t="shared" si="202"/>
        <v>1.0225415763362782</v>
      </c>
      <c r="AI716">
        <f t="shared" si="203"/>
        <v>0.34986999257068629</v>
      </c>
      <c r="AJ716">
        <f t="shared" si="204"/>
        <v>0.58396549037888335</v>
      </c>
      <c r="AK716">
        <f t="shared" si="205"/>
        <v>0.21765916739147984</v>
      </c>
      <c r="AL716">
        <f t="shared" si="206"/>
        <v>0.21483434259456047</v>
      </c>
      <c r="AM716">
        <f t="shared" si="207"/>
        <v>0.16279749893254691</v>
      </c>
    </row>
    <row r="717" spans="1:39" x14ac:dyDescent="0.2">
      <c r="A717" s="46">
        <v>43006</v>
      </c>
      <c r="B717">
        <v>5.1150880504753299E-3</v>
      </c>
      <c r="C717">
        <v>2.1013567509191502E-3</v>
      </c>
      <c r="D717">
        <v>2.7091540593326898E-4</v>
      </c>
      <c r="E717">
        <v>-6.1594956182323603E-3</v>
      </c>
      <c r="F717">
        <v>-2.01985611324129E-3</v>
      </c>
      <c r="G717">
        <v>5.8157574907951003E-3</v>
      </c>
      <c r="H717">
        <v>-2.1580773877425399E-3</v>
      </c>
      <c r="I717">
        <v>3.3406576406069799E-4</v>
      </c>
      <c r="J717">
        <v>-3.2737249519865198E-4</v>
      </c>
      <c r="K717">
        <v>9.5314069806651204E-4</v>
      </c>
      <c r="L717">
        <v>3.3062054933876701E-3</v>
      </c>
      <c r="M717" cm="1">
        <f t="array" ref="M717">SUMPRODUCT(B717:K717,TRANSPOSE(Weight_1))</f>
        <v>1.6280993682279078E-3</v>
      </c>
      <c r="N717" cm="1">
        <f t="array" ref="N717">SUMPRODUCT(B717:K717,TRANSPOSE(Weight_2))</f>
        <v>-3.9667514242360566E-4</v>
      </c>
      <c r="O717">
        <f>SUMPRODUCT(B717:K717,Equally_Weight)</f>
        <v>3.925522545835217E-4</v>
      </c>
      <c r="P717">
        <v>1.20462E-3</v>
      </c>
      <c r="Q717">
        <v>1.2084804896650399E-3</v>
      </c>
      <c r="R717">
        <v>2.1931589537222901E-3</v>
      </c>
      <c r="V717" s="46">
        <v>43006</v>
      </c>
      <c r="W717">
        <f t="shared" si="191"/>
        <v>0.81813222474917158</v>
      </c>
      <c r="X717">
        <f t="shared" si="192"/>
        <v>0.64822714590286079</v>
      </c>
      <c r="Y717">
        <f t="shared" si="193"/>
        <v>0.7073362840473183</v>
      </c>
      <c r="Z717">
        <f t="shared" si="194"/>
        <v>0.46170252899567887</v>
      </c>
      <c r="AA717">
        <f t="shared" si="195"/>
        <v>0.19953560927013192</v>
      </c>
      <c r="AB717">
        <f t="shared" si="196"/>
        <v>2.0816819900272994</v>
      </c>
      <c r="AC717">
        <f t="shared" si="197"/>
        <v>0.33671586692074507</v>
      </c>
      <c r="AD717">
        <f t="shared" si="198"/>
        <v>0.36855355507245968</v>
      </c>
      <c r="AE717">
        <f t="shared" si="199"/>
        <v>0.22017991449387297</v>
      </c>
      <c r="AF717">
        <f t="shared" si="200"/>
        <v>0.13568752510836202</v>
      </c>
      <c r="AG717">
        <f t="shared" si="201"/>
        <v>4.2272126816382594E-2</v>
      </c>
      <c r="AH717">
        <f t="shared" si="202"/>
        <v>1.0258344749989257</v>
      </c>
      <c r="AI717">
        <f t="shared" si="203"/>
        <v>0.34933453269912995</v>
      </c>
      <c r="AJ717">
        <f t="shared" si="204"/>
        <v>0.58458727960331425</v>
      </c>
      <c r="AK717">
        <f t="shared" si="205"/>
        <v>0.21912598397770289</v>
      </c>
      <c r="AL717">
        <f t="shared" si="206"/>
        <v>0.216302446195761</v>
      </c>
      <c r="AM717">
        <f t="shared" si="207"/>
        <v>0.16534769867869681</v>
      </c>
    </row>
    <row r="718" spans="1:39" x14ac:dyDescent="0.2">
      <c r="A718" s="46">
        <v>43007</v>
      </c>
      <c r="B718">
        <v>9.2349510961511304E-3</v>
      </c>
      <c r="C718">
        <v>1.3628154121714199E-3</v>
      </c>
      <c r="D718">
        <v>8.3928541454478794E-3</v>
      </c>
      <c r="E718">
        <v>5.4801785018698803E-3</v>
      </c>
      <c r="F718">
        <v>1.61919096543794E-3</v>
      </c>
      <c r="G718">
        <v>5.1756075339997E-3</v>
      </c>
      <c r="H718">
        <v>4.1707458912865203E-3</v>
      </c>
      <c r="I718">
        <v>1.67041539520806E-3</v>
      </c>
      <c r="J718">
        <v>6.0040721751275505E-4</v>
      </c>
      <c r="K718">
        <v>1.15855247766007E-2</v>
      </c>
      <c r="L718">
        <v>3.0418250950570102E-3</v>
      </c>
      <c r="M718" cm="1">
        <f t="array" ref="M718">SUMPRODUCT(B718:K718,TRANSPOSE(Weight_1))</f>
        <v>4.5510375141793466E-3</v>
      </c>
      <c r="N718" cm="1">
        <f t="array" ref="N718">SUMPRODUCT(B718:K718,TRANSPOSE(Weight_2))</f>
        <v>3.6862497072857035E-3</v>
      </c>
      <c r="O718">
        <f>SUMPRODUCT(B718:K718,Equally_Weight)</f>
        <v>4.9292690935685991E-3</v>
      </c>
      <c r="P718">
        <v>3.7051100000000002E-3</v>
      </c>
      <c r="Q718">
        <v>3.5922120211937499E-3</v>
      </c>
      <c r="R718">
        <v>4.1107028850209098E-3</v>
      </c>
      <c r="V718" s="46">
        <v>43007</v>
      </c>
      <c r="W718">
        <f t="shared" si="191"/>
        <v>0.83492258693106658</v>
      </c>
      <c r="X718">
        <f t="shared" si="192"/>
        <v>0.65047337526005644</v>
      </c>
      <c r="Y718">
        <f t="shared" si="193"/>
        <v>0.72166570845655831</v>
      </c>
      <c r="Z718">
        <f t="shared" si="194"/>
        <v>0.46971291977120977</v>
      </c>
      <c r="AA718">
        <f t="shared" si="195"/>
        <v>0.20147788649138332</v>
      </c>
      <c r="AB718">
        <f t="shared" si="196"/>
        <v>2.097631566552276</v>
      </c>
      <c r="AC718">
        <f t="shared" si="197"/>
        <v>0.34229096913052226</v>
      </c>
      <c r="AD718">
        <f t="shared" si="198"/>
        <v>0.37083960800001936</v>
      </c>
      <c r="AE718">
        <f t="shared" si="199"/>
        <v>0.22091251932119915</v>
      </c>
      <c r="AF718">
        <f t="shared" si="200"/>
        <v>0.14884506106898132</v>
      </c>
      <c r="AG718">
        <f t="shared" si="201"/>
        <v>4.5442536327611194E-2</v>
      </c>
      <c r="AH718">
        <f t="shared" si="202"/>
        <v>1.0350541236921633</v>
      </c>
      <c r="AI718">
        <f t="shared" si="203"/>
        <v>0.35430851672532238</v>
      </c>
      <c r="AJ718">
        <f t="shared" si="204"/>
        <v>0.59239813670672459</v>
      </c>
      <c r="AK718">
        <f t="shared" si="205"/>
        <v>0.22364297985219861</v>
      </c>
      <c r="AL718">
        <f t="shared" si="206"/>
        <v>0.22067166246439274</v>
      </c>
      <c r="AM718">
        <f t="shared" si="207"/>
        <v>0.1701380968257078</v>
      </c>
    </row>
    <row r="719" spans="1:39" x14ac:dyDescent="0.2">
      <c r="A719" s="46">
        <v>43010</v>
      </c>
      <c r="B719">
        <v>-6.4186831820721704E-3</v>
      </c>
      <c r="C719">
        <v>1.3925451501668001E-2</v>
      </c>
      <c r="D719">
        <v>1.61088252091512E-3</v>
      </c>
      <c r="E719">
        <v>-2.0111608170777502E-3</v>
      </c>
      <c r="F719">
        <v>-2.6267318096155901E-3</v>
      </c>
      <c r="G719">
        <v>-2.2468125026109398E-3</v>
      </c>
      <c r="H719">
        <v>9.3071569304481409E-3</v>
      </c>
      <c r="I719">
        <v>1.3625382711299899E-2</v>
      </c>
      <c r="J719">
        <v>1.14008087191175E-2</v>
      </c>
      <c r="K719">
        <v>1.28646967578467E-2</v>
      </c>
      <c r="L719">
        <v>4.0434672731866003E-3</v>
      </c>
      <c r="M719" cm="1">
        <f t="array" ref="M719">SUMPRODUCT(B719:K719,TRANSPOSE(Weight_1))</f>
        <v>6.4938051120964175E-4</v>
      </c>
      <c r="N719" cm="1">
        <f t="array" ref="N719">SUMPRODUCT(B719:K719,TRANSPOSE(Weight_2))</f>
        <v>4.8789813657116954E-3</v>
      </c>
      <c r="O719">
        <f>SUMPRODUCT(B719:K719,Equally_Weight)</f>
        <v>4.9430990829918923E-3</v>
      </c>
      <c r="P719">
        <v>3.8739999999999998E-3</v>
      </c>
      <c r="Q719">
        <v>4.1663298642318197E-3</v>
      </c>
      <c r="R719">
        <v>2.0594336557446802E-3</v>
      </c>
      <c r="V719" s="46">
        <v>43010</v>
      </c>
      <c r="W719">
        <f t="shared" si="191"/>
        <v>0.8231448001819277</v>
      </c>
      <c r="X719">
        <f t="shared" si="192"/>
        <v>0.67345696220203477</v>
      </c>
      <c r="Y719">
        <f t="shared" si="193"/>
        <v>0.72443910965316993</v>
      </c>
      <c r="Z719">
        <f t="shared" si="194"/>
        <v>0.46675709073461302</v>
      </c>
      <c r="AA719">
        <f t="shared" si="195"/>
        <v>0.19832192630838663</v>
      </c>
      <c r="AB719">
        <f t="shared" si="196"/>
        <v>2.090671769220064</v>
      </c>
      <c r="AC719">
        <f t="shared" si="197"/>
        <v>0.35478388182654341</v>
      </c>
      <c r="AD719">
        <f t="shared" si="198"/>
        <v>0.38951782229482812</v>
      </c>
      <c r="AE719">
        <f t="shared" si="199"/>
        <v>0.23483190941675613</v>
      </c>
      <c r="AF719">
        <f t="shared" si="200"/>
        <v>0.1636246044013836</v>
      </c>
      <c r="AG719">
        <f t="shared" si="201"/>
        <v>4.9669749009249031E-2</v>
      </c>
      <c r="AH719">
        <f t="shared" si="202"/>
        <v>1.0363756481793458</v>
      </c>
      <c r="AI719">
        <f t="shared" si="203"/>
        <v>0.36091616274185001</v>
      </c>
      <c r="AJ719">
        <f t="shared" si="204"/>
        <v>0.6002695184760376</v>
      </c>
      <c r="AK719">
        <f t="shared" si="205"/>
        <v>0.22838337275614595</v>
      </c>
      <c r="AL719">
        <f t="shared" si="206"/>
        <v>0.2257573832661397</v>
      </c>
      <c r="AM719">
        <f t="shared" si="207"/>
        <v>0.17254791860417962</v>
      </c>
    </row>
    <row r="720" spans="1:39" x14ac:dyDescent="0.2">
      <c r="A720" s="46">
        <v>43011</v>
      </c>
      <c r="B720">
        <v>4.7650537239602997E-3</v>
      </c>
      <c r="C720">
        <v>5.2663375227370796E-3</v>
      </c>
      <c r="D720">
        <v>-4.6910653817773202E-3</v>
      </c>
      <c r="E720">
        <v>4.3557089169741197E-3</v>
      </c>
      <c r="F720">
        <v>9.9269431811690404E-3</v>
      </c>
      <c r="G720">
        <v>-2.1789497911248699E-3</v>
      </c>
      <c r="H720">
        <v>6.7063659773860503E-3</v>
      </c>
      <c r="I720">
        <v>8.50714324587587E-3</v>
      </c>
      <c r="J720">
        <v>1.4022679558851601E-3</v>
      </c>
      <c r="K720">
        <v>-4.18210547042174E-3</v>
      </c>
      <c r="L720">
        <v>1.76189277623972E-3</v>
      </c>
      <c r="M720" cm="1">
        <f t="array" ref="M720">SUMPRODUCT(B720:K720,TRANSPOSE(Weight_1))</f>
        <v>1.4211345723209473E-3</v>
      </c>
      <c r="N720" cm="1">
        <f t="array" ref="N720">SUMPRODUCT(B720:K720,TRANSPOSE(Weight_2))</f>
        <v>4.713165789284819E-3</v>
      </c>
      <c r="O720">
        <f>SUMPRODUCT(B720:K720,Equally_Weight)</f>
        <v>2.9877699880663691E-3</v>
      </c>
      <c r="P720">
        <v>2.15884E-3</v>
      </c>
      <c r="Q720">
        <v>2.2955192557150201E-3</v>
      </c>
      <c r="R720">
        <v>2.47422269001873E-3</v>
      </c>
      <c r="V720" s="46">
        <v>43011</v>
      </c>
      <c r="W720">
        <f t="shared" si="191"/>
        <v>0.83183218310135354</v>
      </c>
      <c r="X720">
        <f t="shared" si="192"/>
        <v>0.68226995139476498</v>
      </c>
      <c r="Y720">
        <f t="shared" si="193"/>
        <v>0.716349653042893</v>
      </c>
      <c r="Z720">
        <f t="shared" si="194"/>
        <v>0.47314585767376083</v>
      </c>
      <c r="AA720">
        <f t="shared" si="195"/>
        <v>0.21021759998359912</v>
      </c>
      <c r="AB720">
        <f t="shared" si="196"/>
        <v>2.0839373506140864</v>
      </c>
      <c r="AC720">
        <f t="shared" si="197"/>
        <v>0.36386955835833601</v>
      </c>
      <c r="AD720">
        <f t="shared" si="198"/>
        <v>0.40133864945178765</v>
      </c>
      <c r="AE720">
        <f t="shared" si="199"/>
        <v>0.23656347463423577</v>
      </c>
      <c r="AF720">
        <f t="shared" si="200"/>
        <v>0.15875820357779924</v>
      </c>
      <c r="AG720">
        <f t="shared" si="201"/>
        <v>5.1519154557465807E-2</v>
      </c>
      <c r="AH720">
        <f t="shared" si="202"/>
        <v>1.0392696120152061</v>
      </c>
      <c r="AI720">
        <f t="shared" si="203"/>
        <v>0.36733038624216952</v>
      </c>
      <c r="AJ720">
        <f t="shared" si="204"/>
        <v>0.60505075571615752</v>
      </c>
      <c r="AK720">
        <f t="shared" si="205"/>
        <v>0.23103525591658691</v>
      </c>
      <c r="AL720">
        <f t="shared" si="206"/>
        <v>0.22857113294226195</v>
      </c>
      <c r="AM720">
        <f t="shared" si="207"/>
        <v>0.17544906326952425</v>
      </c>
    </row>
    <row r="721" spans="1:39" x14ac:dyDescent="0.2">
      <c r="A721" s="46">
        <v>43012</v>
      </c>
      <c r="B721">
        <v>-5.4522135007316602E-3</v>
      </c>
      <c r="C721">
        <v>-1.01695178152262E-2</v>
      </c>
      <c r="D721">
        <v>5.7905308613221901E-3</v>
      </c>
      <c r="E721">
        <v>-6.4731916597923203E-3</v>
      </c>
      <c r="F721">
        <v>1.00312816786884E-3</v>
      </c>
      <c r="G721">
        <v>8.7243097211258096E-3</v>
      </c>
      <c r="H721">
        <v>5.9800271581027502E-3</v>
      </c>
      <c r="I721">
        <v>9.0880578766039301E-3</v>
      </c>
      <c r="J721">
        <v>8.6176368657997395E-4</v>
      </c>
      <c r="K721">
        <v>6.9995571555332399E-3</v>
      </c>
      <c r="L721">
        <v>2.5125628140720802E-4</v>
      </c>
      <c r="M721" cm="1">
        <f t="array" ref="M721">SUMPRODUCT(B721:K721,TRANSPOSE(Weight_1))</f>
        <v>2.6966048406736071E-3</v>
      </c>
      <c r="N721" cm="1">
        <f t="array" ref="N721">SUMPRODUCT(B721:K721,TRANSPOSE(Weight_2))</f>
        <v>1.1782066519421019E-3</v>
      </c>
      <c r="O721">
        <f>SUMPRODUCT(B721:K721,Equally_Weight)</f>
        <v>1.6352451651386554E-3</v>
      </c>
      <c r="P721">
        <v>1.24672E-3</v>
      </c>
      <c r="Q721">
        <v>1.2660777636734899E-3</v>
      </c>
      <c r="R721">
        <v>6.5683732826427E-4</v>
      </c>
      <c r="V721" s="46">
        <v>43012</v>
      </c>
      <c r="W721">
        <f t="shared" si="191"/>
        <v>0.82184464294157356</v>
      </c>
      <c r="X721">
        <f t="shared" si="192"/>
        <v>0.66516207715403608</v>
      </c>
      <c r="Y721">
        <f t="shared" si="193"/>
        <v>0.72628822867765752</v>
      </c>
      <c r="Z721">
        <f t="shared" si="194"/>
        <v>0.4636099021942095</v>
      </c>
      <c r="AA721">
        <f t="shared" si="195"/>
        <v>0.2114316033473933</v>
      </c>
      <c r="AB721">
        <f t="shared" si="196"/>
        <v>2.1108425752213917</v>
      </c>
      <c r="AC721">
        <f t="shared" si="197"/>
        <v>0.37202553535742844</v>
      </c>
      <c r="AD721">
        <f t="shared" si="198"/>
        <v>0.41407409620272739</v>
      </c>
      <c r="AE721">
        <f t="shared" si="199"/>
        <v>0.23762910013282679</v>
      </c>
      <c r="AF721">
        <f t="shared" si="200"/>
        <v>0.16686899785318499</v>
      </c>
      <c r="AG721">
        <f t="shared" si="201"/>
        <v>5.1783355350068394E-2</v>
      </c>
      <c r="AH721">
        <f t="shared" si="202"/>
        <v>1.0447687163224049</v>
      </c>
      <c r="AI721">
        <f t="shared" si="203"/>
        <v>0.36894138399864262</v>
      </c>
      <c r="AJ721">
        <f t="shared" si="204"/>
        <v>0.60767540720424451</v>
      </c>
      <c r="AK721">
        <f t="shared" si="205"/>
        <v>0.23257001219084317</v>
      </c>
      <c r="AL721">
        <f t="shared" si="206"/>
        <v>0.23012659953477121</v>
      </c>
      <c r="AM721">
        <f t="shared" si="207"/>
        <v>0.17622114209175299</v>
      </c>
    </row>
    <row r="722" spans="1:39" x14ac:dyDescent="0.2">
      <c r="A722" s="46">
        <v>43013</v>
      </c>
      <c r="B722">
        <v>1.9042566650782501E-2</v>
      </c>
      <c r="C722">
        <v>1.3465526028178999E-2</v>
      </c>
      <c r="D722">
        <v>1.71375931046913E-2</v>
      </c>
      <c r="E722">
        <v>1.2444610983171501E-2</v>
      </c>
      <c r="F722">
        <v>-2.60523745208463E-3</v>
      </c>
      <c r="G722">
        <v>1.5951072747621298E-2</v>
      </c>
      <c r="H722">
        <v>2.2577841607969102E-3</v>
      </c>
      <c r="I722">
        <v>-6.9279129878452295E-4</v>
      </c>
      <c r="J722">
        <v>6.9417923554970697E-3</v>
      </c>
      <c r="K722">
        <v>-8.5471095183601298E-3</v>
      </c>
      <c r="L722">
        <v>4.7726701833710099E-3</v>
      </c>
      <c r="M722" cm="1">
        <f t="array" ref="M722">SUMPRODUCT(B722:K722,TRANSPOSE(Weight_1))</f>
        <v>1.1702795700054563E-2</v>
      </c>
      <c r="N722" cm="1">
        <f t="array" ref="N722">SUMPRODUCT(B722:K722,TRANSPOSE(Weight_2))</f>
        <v>5.0233402982600732E-3</v>
      </c>
      <c r="O722">
        <f>SUMPRODUCT(B722:K722,Equally_Weight)</f>
        <v>7.5395807761510312E-3</v>
      </c>
      <c r="P722">
        <v>5.6467899999999996E-3</v>
      </c>
      <c r="Q722">
        <v>5.4201155354793801E-3</v>
      </c>
      <c r="R722">
        <v>2.5858425122455798E-3</v>
      </c>
      <c r="V722" s="46">
        <v>43013</v>
      </c>
      <c r="W722">
        <f t="shared" si="191"/>
        <v>0.85653724098215966</v>
      </c>
      <c r="X722">
        <f t="shared" si="192"/>
        <v>0.68758436044509041</v>
      </c>
      <c r="Y722">
        <f t="shared" si="193"/>
        <v>0.75587265392215364</v>
      </c>
      <c r="Z722">
        <f t="shared" si="194"/>
        <v>0.48182395805813405</v>
      </c>
      <c r="AA722">
        <f t="shared" si="195"/>
        <v>0.20827553636371365</v>
      </c>
      <c r="AB722">
        <f t="shared" si="196"/>
        <v>2.160463851445146</v>
      </c>
      <c r="AC722">
        <f t="shared" si="197"/>
        <v>0.37512327287936742</v>
      </c>
      <c r="AD722">
        <f t="shared" si="198"/>
        <v>0.41309443797304146</v>
      </c>
      <c r="AE722">
        <f t="shared" si="199"/>
        <v>0.24622046435906952</v>
      </c>
      <c r="AF722">
        <f t="shared" si="200"/>
        <v>0.15689564073495466</v>
      </c>
      <c r="AG722">
        <f t="shared" si="201"/>
        <v>5.6803170409513548E-2</v>
      </c>
      <c r="AH722">
        <f t="shared" si="202"/>
        <v>1.0686982268633889</v>
      </c>
      <c r="AI722">
        <f t="shared" si="203"/>
        <v>0.37581804241883887</v>
      </c>
      <c r="AJ722">
        <f t="shared" si="204"/>
        <v>0.61979660579869256</v>
      </c>
      <c r="AK722">
        <f t="shared" si="205"/>
        <v>0.23953007620998212</v>
      </c>
      <c r="AL722">
        <f t="shared" si="206"/>
        <v>0.23679402782751602</v>
      </c>
      <c r="AM722">
        <f t="shared" si="207"/>
        <v>0.17926266472477592</v>
      </c>
    </row>
    <row r="723" spans="1:39" x14ac:dyDescent="0.2">
      <c r="A723" s="46">
        <v>43014</v>
      </c>
      <c r="B723">
        <v>8.5770381206582407E-3</v>
      </c>
      <c r="C723">
        <v>-1.75100117340443E-3</v>
      </c>
      <c r="D723">
        <v>3.9466444834634901E-4</v>
      </c>
      <c r="E723">
        <v>-5.7922558686018799E-4</v>
      </c>
      <c r="F723">
        <v>-7.5233115794243102E-3</v>
      </c>
      <c r="G723">
        <v>8.9004860286518994E-3</v>
      </c>
      <c r="H723">
        <v>2.2494470474043699E-4</v>
      </c>
      <c r="I723">
        <v>6.9327159131060603E-4</v>
      </c>
      <c r="J723">
        <v>1.65667788949863E-3</v>
      </c>
      <c r="K723">
        <v>1.58308429738605E-2</v>
      </c>
      <c r="L723">
        <v>-2.2500000000000801E-3</v>
      </c>
      <c r="M723" cm="1">
        <f t="array" ref="M723">SUMPRODUCT(B723:K723,TRANSPOSE(Weight_1))</f>
        <v>1.6319387251922596E-3</v>
      </c>
      <c r="N723" cm="1">
        <f t="array" ref="N723">SUMPRODUCT(B723:K723,TRANSPOSE(Weight_2))</f>
        <v>1.1248049067191892E-3</v>
      </c>
      <c r="O723">
        <f>SUMPRODUCT(B723:K723,Equally_Weight)</f>
        <v>2.6424387417377736E-3</v>
      </c>
      <c r="P723">
        <v>-1.0736000000000001E-3</v>
      </c>
      <c r="Q723">
        <v>-1.0598085462071301E-3</v>
      </c>
      <c r="R723">
        <v>-1.0564690127222701E-3</v>
      </c>
      <c r="V723" s="46">
        <v>43014</v>
      </c>
      <c r="W723">
        <f t="shared" si="191"/>
        <v>0.87246083167048538</v>
      </c>
      <c r="X723">
        <f t="shared" si="192"/>
        <v>0.68462939824973201</v>
      </c>
      <c r="Y723">
        <f t="shared" si="193"/>
        <v>0.75656563443448022</v>
      </c>
      <c r="Z723">
        <f t="shared" si="194"/>
        <v>0.48096564770640438</v>
      </c>
      <c r="AA723">
        <f t="shared" si="195"/>
        <v>0.19918530302985338</v>
      </c>
      <c r="AB723">
        <f t="shared" si="196"/>
        <v>2.1885935157989929</v>
      </c>
      <c r="AC723">
        <f t="shared" si="197"/>
        <v>0.37543259957796704</v>
      </c>
      <c r="AD723">
        <f t="shared" si="198"/>
        <v>0.41407409620272717</v>
      </c>
      <c r="AE723">
        <f t="shared" si="199"/>
        <v>0.248285050247814</v>
      </c>
      <c r="AF723">
        <f t="shared" si="200"/>
        <v>0.17521027396057343</v>
      </c>
      <c r="AG723">
        <f t="shared" si="201"/>
        <v>5.4425363276092042E-2</v>
      </c>
      <c r="AH723">
        <f t="shared" si="202"/>
        <v>1.0720742156105438</v>
      </c>
      <c r="AI723">
        <f t="shared" si="203"/>
        <v>0.37736556930370435</v>
      </c>
      <c r="AJ723">
        <f t="shared" si="204"/>
        <v>0.62407681910359059</v>
      </c>
      <c r="AK723">
        <f t="shared" si="205"/>
        <v>0.23819931672016303</v>
      </c>
      <c r="AL723">
        <f t="shared" si="206"/>
        <v>0.23548326294692656</v>
      </c>
      <c r="AM723">
        <f t="shared" si="207"/>
        <v>0.17801681026163396</v>
      </c>
    </row>
    <row r="724" spans="1:39" x14ac:dyDescent="0.2">
      <c r="A724" s="46">
        <v>43017</v>
      </c>
      <c r="B724">
        <v>-1.33853012181106E-3</v>
      </c>
      <c r="C724">
        <v>-5.2621316180871897E-3</v>
      </c>
      <c r="D724">
        <v>3.8161458705574499E-3</v>
      </c>
      <c r="E724">
        <v>3.4771627647041102E-3</v>
      </c>
      <c r="F724">
        <v>4.9168815635198797E-3</v>
      </c>
      <c r="G724">
        <v>1.4248197418917901E-3</v>
      </c>
      <c r="H724">
        <v>1.7267092702879501E-3</v>
      </c>
      <c r="I724">
        <v>7.3886305050962998E-4</v>
      </c>
      <c r="J724">
        <v>3.7351185484935101E-4</v>
      </c>
      <c r="K724">
        <v>-1.01836564205372E-2</v>
      </c>
      <c r="L724">
        <v>-1.0022550739162599E-3</v>
      </c>
      <c r="M724" cm="1">
        <f t="array" ref="M724">SUMPRODUCT(B724:K724,TRANSPOSE(Weight_1))</f>
        <v>1.8526745761976891E-3</v>
      </c>
      <c r="N724" cm="1">
        <f t="array" ref="N724">SUMPRODUCT(B724:K724,TRANSPOSE(Weight_2))</f>
        <v>9.1342849635334719E-4</v>
      </c>
      <c r="O724">
        <f>SUMPRODUCT(B724:K724,Equally_Weight)</f>
        <v>-3.1022404411528912E-5</v>
      </c>
      <c r="P724">
        <v>-1.8044000000000001E-3</v>
      </c>
      <c r="Q724">
        <v>-1.91672453534319E-3</v>
      </c>
      <c r="R724">
        <v>-4.4686745911171001E-4</v>
      </c>
      <c r="V724" s="46">
        <v>43017</v>
      </c>
      <c r="W724">
        <f t="shared" si="191"/>
        <v>0.86995448644538298</v>
      </c>
      <c r="X724">
        <f t="shared" si="192"/>
        <v>0.67576465662844298</v>
      </c>
      <c r="Y724">
        <f t="shared" si="193"/>
        <v>0.76326894512669052</v>
      </c>
      <c r="Z724">
        <f t="shared" si="194"/>
        <v>0.486115206312415</v>
      </c>
      <c r="AA724">
        <f t="shared" si="195"/>
        <v>0.20508155513756487</v>
      </c>
      <c r="AB724">
        <f t="shared" si="196"/>
        <v>2.1931366867891713</v>
      </c>
      <c r="AC724">
        <f t="shared" si="197"/>
        <v>0.37780757179831448</v>
      </c>
      <c r="AD724">
        <f t="shared" si="198"/>
        <v>0.4151189033030942</v>
      </c>
      <c r="AE724">
        <f t="shared" si="199"/>
        <v>0.24875129951231267</v>
      </c>
      <c r="AF724">
        <f t="shared" si="200"/>
        <v>0.16324233630867346</v>
      </c>
      <c r="AG724">
        <f t="shared" si="201"/>
        <v>5.3368560105682583E-2</v>
      </c>
      <c r="AH724">
        <f t="shared" si="202"/>
        <v>1.0759130948298004</v>
      </c>
      <c r="AI724">
        <f t="shared" si="203"/>
        <v>0.37862369426460241</v>
      </c>
      <c r="AJ724">
        <f t="shared" si="204"/>
        <v>0.62402643633571286</v>
      </c>
      <c r="AK724">
        <f t="shared" si="205"/>
        <v>0.23596510987307306</v>
      </c>
      <c r="AL724">
        <f t="shared" si="206"/>
        <v>0.2331151818638304</v>
      </c>
      <c r="AM724">
        <f t="shared" si="207"/>
        <v>0.17749039288284152</v>
      </c>
    </row>
    <row r="725" spans="1:39" x14ac:dyDescent="0.2">
      <c r="A725" s="46">
        <v>43018</v>
      </c>
      <c r="B725">
        <v>-4.5449605231441198E-3</v>
      </c>
      <c r="C725">
        <v>7.4682055622909901E-3</v>
      </c>
      <c r="D725">
        <v>0</v>
      </c>
      <c r="E725">
        <v>3.8496728288661599E-4</v>
      </c>
      <c r="F725">
        <v>1.83472042226751E-3</v>
      </c>
      <c r="G725">
        <v>-3.8244362351706998E-3</v>
      </c>
      <c r="H725">
        <v>3.3719023116116601E-3</v>
      </c>
      <c r="I725">
        <v>3.2312103133880199E-4</v>
      </c>
      <c r="J725">
        <v>2.6666666666665898E-3</v>
      </c>
      <c r="K725">
        <v>1.5276570663889899E-2</v>
      </c>
      <c r="L725">
        <v>2.0065211938802199E-3</v>
      </c>
      <c r="M725" cm="1">
        <f t="array" ref="M725">SUMPRODUCT(B725:K725,TRANSPOSE(Weight_1))</f>
        <v>-2.309042041488598E-5</v>
      </c>
      <c r="N725" cm="1">
        <f t="array" ref="N725">SUMPRODUCT(B725:K725,TRANSPOSE(Weight_2))</f>
        <v>2.1676332034573078E-3</v>
      </c>
      <c r="O725">
        <f>SUMPRODUCT(B725:K725,Equally_Weight)</f>
        <v>2.295675718263725E-3</v>
      </c>
      <c r="P725">
        <v>2.32241E-3</v>
      </c>
      <c r="Q725">
        <v>2.2464418217935599E-3</v>
      </c>
      <c r="R725">
        <v>4.1875298044826703E-3</v>
      </c>
      <c r="V725" s="46">
        <v>43018</v>
      </c>
      <c r="W725">
        <f t="shared" si="191"/>
        <v>0.86145561712441254</v>
      </c>
      <c r="X725">
        <f t="shared" si="192"/>
        <v>0.68827961155816619</v>
      </c>
      <c r="Y725">
        <f t="shared" si="193"/>
        <v>0.76326894512669052</v>
      </c>
      <c r="Z725">
        <f t="shared" si="194"/>
        <v>0.48668731204544557</v>
      </c>
      <c r="AA725">
        <f t="shared" si="195"/>
        <v>0.20729254287727361</v>
      </c>
      <c r="AB725">
        <f t="shared" si="196"/>
        <v>2.1809247391403619</v>
      </c>
      <c r="AC725">
        <f t="shared" si="197"/>
        <v>0.38245340433461728</v>
      </c>
      <c r="AD725">
        <f t="shared" si="198"/>
        <v>0.41557615798259651</v>
      </c>
      <c r="AE725">
        <f t="shared" si="199"/>
        <v>0.25208130297767872</v>
      </c>
      <c r="AF725">
        <f t="shared" si="200"/>
        <v>0.18101269005852139</v>
      </c>
      <c r="AG725">
        <f t="shared" si="201"/>
        <v>5.5482166446501724E-2</v>
      </c>
      <c r="AH725">
        <f t="shared" si="202"/>
        <v>1.075865161123696</v>
      </c>
      <c r="AI725">
        <f t="shared" si="203"/>
        <v>0.38161204475936317</v>
      </c>
      <c r="AJ725">
        <f t="shared" si="204"/>
        <v>0.62775467439142707</v>
      </c>
      <c r="AK725">
        <f t="shared" si="205"/>
        <v>0.23883552760389359</v>
      </c>
      <c r="AL725">
        <f t="shared" si="206"/>
        <v>0.2358853033794579</v>
      </c>
      <c r="AM725">
        <f t="shared" si="207"/>
        <v>0.18242116899753036</v>
      </c>
    </row>
    <row r="726" spans="1:39" x14ac:dyDescent="0.2">
      <c r="A726" s="46">
        <v>43019</v>
      </c>
      <c r="B726">
        <v>1.8070496903908401E-2</v>
      </c>
      <c r="C726">
        <v>-2.9857113123184999E-3</v>
      </c>
      <c r="D726">
        <v>1.7038427846678399E-3</v>
      </c>
      <c r="E726">
        <v>4.1694184127283301E-3</v>
      </c>
      <c r="F726">
        <v>-5.6977229189417696E-3</v>
      </c>
      <c r="G726">
        <v>7.9011220588731598E-3</v>
      </c>
      <c r="H726">
        <v>2.0537982366502599E-2</v>
      </c>
      <c r="I726">
        <v>-1.1073521877564801E-3</v>
      </c>
      <c r="J726">
        <v>-2.87230471347244E-3</v>
      </c>
      <c r="K726">
        <v>-3.06939566254493E-4</v>
      </c>
      <c r="L726">
        <v>1.75219023779726E-3</v>
      </c>
      <c r="M726" cm="1">
        <f t="array" ref="M726">SUMPRODUCT(B726:K726,TRANSPOSE(Weight_1))</f>
        <v>2.1046566011566582E-3</v>
      </c>
      <c r="N726" cm="1">
        <f t="array" ref="N726">SUMPRODUCT(B726:K726,TRANSPOSE(Weight_2))</f>
        <v>5.323951347095038E-3</v>
      </c>
      <c r="O726">
        <f>SUMPRODUCT(B726:K726,Equally_Weight)</f>
        <v>3.9412831827936659E-3</v>
      </c>
      <c r="P726">
        <v>1.8035099999999999E-3</v>
      </c>
      <c r="Q726">
        <v>1.72518139952715E-3</v>
      </c>
      <c r="R726">
        <v>1.4790630951497701E-3</v>
      </c>
      <c r="V726" s="46">
        <v>43019</v>
      </c>
      <c r="W726">
        <f t="shared" si="191"/>
        <v>0.89509304509042242</v>
      </c>
      <c r="X726">
        <f t="shared" si="192"/>
        <v>0.68323889602358023</v>
      </c>
      <c r="Y726">
        <f t="shared" si="193"/>
        <v>0.76627327819627356</v>
      </c>
      <c r="Z726">
        <f t="shared" si="194"/>
        <v>0.49288593349825738</v>
      </c>
      <c r="AA726">
        <f t="shared" si="195"/>
        <v>0.20041372448585437</v>
      </c>
      <c r="AB726">
        <f t="shared" si="196"/>
        <v>2.2060576137643992</v>
      </c>
      <c r="AC726">
        <f t="shared" si="197"/>
        <v>0.41084620797535321</v>
      </c>
      <c r="AD726">
        <f t="shared" si="198"/>
        <v>0.41400861662711863</v>
      </c>
      <c r="AE726">
        <f t="shared" si="199"/>
        <v>0.24848494394948517</v>
      </c>
      <c r="AF726">
        <f t="shared" si="200"/>
        <v>0.18065019053569387</v>
      </c>
      <c r="AG726">
        <f t="shared" si="201"/>
        <v>5.73315719947185E-2</v>
      </c>
      <c r="AH726">
        <f t="shared" si="202"/>
        <v>1.0802341444381662</v>
      </c>
      <c r="AI726">
        <f t="shared" si="203"/>
        <v>0.38896768006622251</v>
      </c>
      <c r="AJ726">
        <f t="shared" si="204"/>
        <v>0.63417011651531974</v>
      </c>
      <c r="AK726">
        <f t="shared" si="205"/>
        <v>0.24106977986628242</v>
      </c>
      <c r="AL726">
        <f t="shared" si="206"/>
        <v>0.23801742971679718</v>
      </c>
      <c r="AM726">
        <f t="shared" si="207"/>
        <v>0.18417004451151842</v>
      </c>
    </row>
    <row r="727" spans="1:39" x14ac:dyDescent="0.2">
      <c r="A727" s="46">
        <v>43020</v>
      </c>
      <c r="B727">
        <v>0</v>
      </c>
      <c r="C727">
        <v>-8.7773495000242896E-3</v>
      </c>
      <c r="D727">
        <v>9.1597057111396599E-3</v>
      </c>
      <c r="E727">
        <v>-3.5132349094911799E-3</v>
      </c>
      <c r="F727">
        <v>-1.0438126019984201E-2</v>
      </c>
      <c r="G727">
        <v>5.9597916339510998E-3</v>
      </c>
      <c r="H727">
        <v>1.31701774241599E-3</v>
      </c>
      <c r="I727">
        <v>4.9882191960022304E-3</v>
      </c>
      <c r="J727">
        <v>-6.1880060843055801E-3</v>
      </c>
      <c r="K727">
        <v>3.6860736496222499E-3</v>
      </c>
      <c r="L727">
        <v>-2.2488755622189702E-3</v>
      </c>
      <c r="M727" cm="1">
        <f t="array" ref="M727">SUMPRODUCT(B727:K727,TRANSPOSE(Weight_1))</f>
        <v>3.5286891912144572E-4</v>
      </c>
      <c r="N727" cm="1">
        <f t="array" ref="N727">SUMPRODUCT(B727:K727,TRANSPOSE(Weight_2))</f>
        <v>-3.8462281519061098E-3</v>
      </c>
      <c r="O727">
        <f>SUMPRODUCT(B727:K727,Equally_Weight)</f>
        <v>-3.8059085806740206E-4</v>
      </c>
      <c r="P727">
        <v>-1.6868E-3</v>
      </c>
      <c r="Q727">
        <v>-1.54575006617252E-3</v>
      </c>
      <c r="R727">
        <v>-4.44545427603193E-4</v>
      </c>
      <c r="V727" s="46">
        <v>43020</v>
      </c>
      <c r="W727">
        <f t="shared" si="191"/>
        <v>0.89509304509042242</v>
      </c>
      <c r="X727">
        <f t="shared" si="192"/>
        <v>0.66846451994114631</v>
      </c>
      <c r="Y727">
        <f t="shared" si="193"/>
        <v>0.78245182163000138</v>
      </c>
      <c r="Z727">
        <f t="shared" si="194"/>
        <v>0.48764107452080308</v>
      </c>
      <c r="AA727">
        <f t="shared" si="195"/>
        <v>0.18788365475355251</v>
      </c>
      <c r="AB727">
        <f t="shared" si="196"/>
        <v>2.2251650491088775</v>
      </c>
      <c r="AC727">
        <f t="shared" si="197"/>
        <v>0.41270431746307712</v>
      </c>
      <c r="AD727">
        <f t="shared" si="198"/>
        <v>0.42106200155189066</v>
      </c>
      <c r="AE727">
        <f t="shared" si="199"/>
        <v>0.24075931152016183</v>
      </c>
      <c r="AF727">
        <f t="shared" si="200"/>
        <v>0.18500215409244891</v>
      </c>
      <c r="AG727">
        <f t="shared" si="201"/>
        <v>5.4953764861296994E-2</v>
      </c>
      <c r="AH727">
        <f t="shared" si="202"/>
        <v>1.0809681944122338</v>
      </c>
      <c r="AI727">
        <f t="shared" si="203"/>
        <v>0.38362539347306401</v>
      </c>
      <c r="AJ727">
        <f t="shared" si="204"/>
        <v>0.63354816630844701</v>
      </c>
      <c r="AK727">
        <f t="shared" si="205"/>
        <v>0.23897634336160389</v>
      </c>
      <c r="AL727">
        <f t="shared" si="206"/>
        <v>0.23610376419288981</v>
      </c>
      <c r="AM727">
        <f t="shared" si="207"/>
        <v>0.18364362713272619</v>
      </c>
    </row>
    <row r="728" spans="1:39" x14ac:dyDescent="0.2">
      <c r="A728" s="46">
        <v>43021</v>
      </c>
      <c r="B728">
        <v>2.2074982839268499E-3</v>
      </c>
      <c r="C728">
        <v>-1.3543656789071199E-3</v>
      </c>
      <c r="D728">
        <v>4.7979192627216598E-3</v>
      </c>
      <c r="E728">
        <v>6.3461590446689496E-3</v>
      </c>
      <c r="F728">
        <v>-1.01344714534182E-2</v>
      </c>
      <c r="G728">
        <v>2.0081422080795398E-3</v>
      </c>
      <c r="H728">
        <v>-2.9233502517682598E-3</v>
      </c>
      <c r="I728">
        <v>5.97616608156492E-4</v>
      </c>
      <c r="J728">
        <v>5.7433818996364102E-3</v>
      </c>
      <c r="K728">
        <v>-9.1816606092631704E-4</v>
      </c>
      <c r="L728">
        <v>1.5026296018032499E-3</v>
      </c>
      <c r="M728" cm="1">
        <f t="array" ref="M728">SUMPRODUCT(B728:K728,TRANSPOSE(Weight_1))</f>
        <v>-7.1744980819140312E-5</v>
      </c>
      <c r="N728" cm="1">
        <f t="array" ref="N728">SUMPRODUCT(B728:K728,TRANSPOSE(Weight_2))</f>
        <v>-4.67746500284922E-4</v>
      </c>
      <c r="O728">
        <f>SUMPRODUCT(B728:K728,Equally_Weight)</f>
        <v>6.3703638621700055E-4</v>
      </c>
      <c r="P728">
        <v>8.7810999999999998E-4</v>
      </c>
      <c r="Q728">
        <v>7.84685913347571E-4</v>
      </c>
      <c r="R728">
        <v>2.1594750054356698E-3</v>
      </c>
      <c r="V728" s="46">
        <v>43021</v>
      </c>
      <c r="W728">
        <f t="shared" si="191"/>
        <v>0.89927645973534132</v>
      </c>
      <c r="X728">
        <f t="shared" si="192"/>
        <v>0.66620480885886368</v>
      </c>
      <c r="Y728">
        <f t="shared" si="193"/>
        <v>0.79100388155987322</v>
      </c>
      <c r="Z728">
        <f t="shared" si="194"/>
        <v>0.49708188138109421</v>
      </c>
      <c r="AA728">
        <f t="shared" si="195"/>
        <v>0.17584508176447056</v>
      </c>
      <c r="AB728">
        <f t="shared" si="196"/>
        <v>2.231641639172016</v>
      </c>
      <c r="AC728">
        <f t="shared" si="197"/>
        <v>0.40857448794094742</v>
      </c>
      <c r="AD728">
        <f t="shared" si="198"/>
        <v>0.42191125180523814</v>
      </c>
      <c r="AE728">
        <f t="shared" si="199"/>
        <v>0.24788546609175199</v>
      </c>
      <c r="AF728">
        <f t="shared" si="200"/>
        <v>0.18391412533243656</v>
      </c>
      <c r="AG728">
        <f t="shared" si="201"/>
        <v>5.6538969616911405E-2</v>
      </c>
      <c r="AH728">
        <f t="shared" si="202"/>
        <v>1.0808188953890405</v>
      </c>
      <c r="AI728">
        <f t="shared" si="203"/>
        <v>0.38297820753756162</v>
      </c>
      <c r="AJ728">
        <f t="shared" si="204"/>
        <v>0.63458879592902351</v>
      </c>
      <c r="AK728">
        <f t="shared" si="205"/>
        <v>0.24006430087847308</v>
      </c>
      <c r="AL728">
        <f t="shared" si="206"/>
        <v>0.23707371740408778</v>
      </c>
      <c r="AM728">
        <f t="shared" si="207"/>
        <v>0.18619967596086262</v>
      </c>
    </row>
    <row r="729" spans="1:39" x14ac:dyDescent="0.2">
      <c r="A729" s="46">
        <v>43024</v>
      </c>
      <c r="B729">
        <v>1.4684239792037701E-3</v>
      </c>
      <c r="C729">
        <v>2.0655290794849599E-2</v>
      </c>
      <c r="D729">
        <v>2.0647934901967201E-3</v>
      </c>
      <c r="E729">
        <v>1.8408651651692101E-2</v>
      </c>
      <c r="F729">
        <v>4.8058464728650803E-3</v>
      </c>
      <c r="G729">
        <v>3.3900576363352598E-3</v>
      </c>
      <c r="H729">
        <v>-2.27207572788235E-3</v>
      </c>
      <c r="I729">
        <v>4.5930230394626197E-3</v>
      </c>
      <c r="J729">
        <v>3.1489118431724502E-3</v>
      </c>
      <c r="K729">
        <v>-2.5118685981590502E-2</v>
      </c>
      <c r="L729">
        <v>1.25031257814445E-3</v>
      </c>
      <c r="M729" cm="1">
        <f t="array" ref="M729">SUMPRODUCT(B729:K729,TRANSPOSE(Weight_1))</f>
        <v>7.0682420859246343E-3</v>
      </c>
      <c r="N729" cm="1">
        <f t="array" ref="N729">SUMPRODUCT(B729:K729,TRANSPOSE(Weight_2))</f>
        <v>9.9098583198908223E-4</v>
      </c>
      <c r="O729">
        <f>SUMPRODUCT(B729:K729,Equally_Weight)</f>
        <v>3.1144237198304746E-3</v>
      </c>
      <c r="P729">
        <v>1.7507499999999999E-3</v>
      </c>
      <c r="Q729">
        <v>1.61047924713342E-3</v>
      </c>
      <c r="R729">
        <v>9.2701712516207702E-4</v>
      </c>
      <c r="V729" s="46">
        <v>43024</v>
      </c>
      <c r="W729">
        <f t="shared" si="191"/>
        <v>0.90206540283195391</v>
      </c>
      <c r="X729">
        <f t="shared" si="192"/>
        <v>0.70062075370962029</v>
      </c>
      <c r="Y729">
        <f t="shared" si="193"/>
        <v>0.79470193471543515</v>
      </c>
      <c r="Z729">
        <f t="shared" si="194"/>
        <v>0.52464114022949859</v>
      </c>
      <c r="AA729">
        <f t="shared" si="195"/>
        <v>0.18149601270330407</v>
      </c>
      <c r="AB729">
        <f t="shared" si="196"/>
        <v>2.2425970905887902</v>
      </c>
      <c r="AC729">
        <f t="shared" si="197"/>
        <v>0.40537410003598251</v>
      </c>
      <c r="AD729">
        <f t="shared" si="198"/>
        <v>0.42844212294485073</v>
      </c>
      <c r="AE729">
        <f t="shared" si="199"/>
        <v>0.251814947414851</v>
      </c>
      <c r="AF729">
        <f t="shared" si="200"/>
        <v>0.15417575818904172</v>
      </c>
      <c r="AG729">
        <f t="shared" si="201"/>
        <v>5.785997357992323E-2</v>
      </c>
      <c r="AH729">
        <f t="shared" si="202"/>
        <v>1.0955266270786166</v>
      </c>
      <c r="AI729">
        <f t="shared" si="203"/>
        <v>0.38434871934718084</v>
      </c>
      <c r="AJ729">
        <f t="shared" si="204"/>
        <v>0.63967959804723384</v>
      </c>
      <c r="AK729">
        <f t="shared" si="205"/>
        <v>0.24223534345323605</v>
      </c>
      <c r="AL729">
        <f t="shared" si="206"/>
        <v>0.23906599895314118</v>
      </c>
      <c r="AM729">
        <f t="shared" si="207"/>
        <v>0.18729930337433998</v>
      </c>
    </row>
    <row r="730" spans="1:39" x14ac:dyDescent="0.2">
      <c r="A730" s="46">
        <v>43025</v>
      </c>
      <c r="B730">
        <v>1.63473963835447E-3</v>
      </c>
      <c r="C730">
        <v>-2.24860603303922E-3</v>
      </c>
      <c r="D730">
        <v>-7.7266345540871696E-4</v>
      </c>
      <c r="E730">
        <v>3.6903869188091801E-3</v>
      </c>
      <c r="F730">
        <v>6.4460282757456897E-3</v>
      </c>
      <c r="G730">
        <v>2.7724009309870699E-3</v>
      </c>
      <c r="H730">
        <v>3.43079496793001E-2</v>
      </c>
      <c r="I730">
        <v>-4.4348899307208303E-3</v>
      </c>
      <c r="J730">
        <v>-3.0325989777520899E-3</v>
      </c>
      <c r="K730">
        <v>8.3268343683990907E-3</v>
      </c>
      <c r="L730">
        <v>1.9980019980019299E-3</v>
      </c>
      <c r="M730" cm="1">
        <f t="array" ref="M730">SUMPRODUCT(B730:K730,TRANSPOSE(Weight_1))</f>
        <v>2.2469575611395367E-3</v>
      </c>
      <c r="N730" cm="1">
        <f t="array" ref="N730">SUMPRODUCT(B730:K730,TRANSPOSE(Weight_2))</f>
        <v>8.9187969796234792E-3</v>
      </c>
      <c r="O730">
        <f>SUMPRODUCT(B730:K730,Equally_Weight)</f>
        <v>4.668958141467474E-3</v>
      </c>
      <c r="P730">
        <v>6.7257999999999999E-4</v>
      </c>
      <c r="Q730">
        <v>5.3599195443876303E-4</v>
      </c>
      <c r="R730">
        <v>-1.24637295617013E-3</v>
      </c>
      <c r="V730" s="46">
        <v>43025</v>
      </c>
      <c r="W730">
        <f t="shared" si="191"/>
        <v>0.90517478454070588</v>
      </c>
      <c r="X730">
        <f t="shared" si="192"/>
        <v>0.69679672762291722</v>
      </c>
      <c r="Y730">
        <f t="shared" si="193"/>
        <v>0.79331523411712923</v>
      </c>
      <c r="Z730">
        <f t="shared" si="194"/>
        <v>0.53026765594927983</v>
      </c>
      <c r="AA730">
        <f t="shared" si="195"/>
        <v>0.18911196940887032</v>
      </c>
      <c r="AB730">
        <f t="shared" si="196"/>
        <v>2.2515868697815544</v>
      </c>
      <c r="AC730">
        <f t="shared" si="197"/>
        <v>0.45358960394060888</v>
      </c>
      <c r="AD730">
        <f t="shared" si="198"/>
        <v>0.42210713935718513</v>
      </c>
      <c r="AE730">
        <f t="shared" si="199"/>
        <v>0.24801869468498583</v>
      </c>
      <c r="AF730">
        <f t="shared" si="200"/>
        <v>0.16378638855950323</v>
      </c>
      <c r="AG730">
        <f t="shared" si="201"/>
        <v>5.9973579920742148E-2</v>
      </c>
      <c r="AH730">
        <f t="shared" si="202"/>
        <v>1.1002351864778999</v>
      </c>
      <c r="AI730">
        <f t="shared" si="203"/>
        <v>0.39669544452404004</v>
      </c>
      <c r="AJ730">
        <f t="shared" si="204"/>
        <v>0.64733519345593438</v>
      </c>
      <c r="AK730">
        <f t="shared" si="205"/>
        <v>0.24307084610053598</v>
      </c>
      <c r="AL730">
        <f t="shared" si="206"/>
        <v>0.23973012835959873</v>
      </c>
      <c r="AM730">
        <f t="shared" si="207"/>
        <v>0.18581948563173456</v>
      </c>
    </row>
    <row r="731" spans="1:39" x14ac:dyDescent="0.2">
      <c r="A731" s="46">
        <v>43026</v>
      </c>
      <c r="B731">
        <v>1.72105858988635E-3</v>
      </c>
      <c r="C731">
        <v>3.7898693443398899E-3</v>
      </c>
      <c r="D731">
        <v>2.5775364195590401E-4</v>
      </c>
      <c r="E731">
        <v>-4.4243395298547697E-3</v>
      </c>
      <c r="F731">
        <v>5.1652892561984097E-3</v>
      </c>
      <c r="G731">
        <v>-1.20202598516739E-2</v>
      </c>
      <c r="H731">
        <v>-7.8118069002719405E-4</v>
      </c>
      <c r="I731">
        <v>2.3880895043668598E-3</v>
      </c>
      <c r="J731">
        <v>2.4548093034073501E-3</v>
      </c>
      <c r="K731">
        <v>-7.4789731166073903E-3</v>
      </c>
      <c r="L731">
        <v>1.74476570289128E-3</v>
      </c>
      <c r="M731" cm="1">
        <f t="array" ref="M731">SUMPRODUCT(B731:K731,TRANSPOSE(Weight_1))</f>
        <v>-3.3284501264854278E-3</v>
      </c>
      <c r="N731" cm="1">
        <f t="array" ref="N731">SUMPRODUCT(B731:K731,TRANSPOSE(Weight_2))</f>
        <v>1.4278606628479334E-3</v>
      </c>
      <c r="O731">
        <f>SUMPRODUCT(B731:K731,Equally_Weight)</f>
        <v>-8.9278835480084912E-4</v>
      </c>
      <c r="P731">
        <v>7.4233000000000003E-4</v>
      </c>
      <c r="Q731">
        <v>7.4719895041086505E-4</v>
      </c>
      <c r="R731">
        <v>1.51921710993607E-3</v>
      </c>
      <c r="V731" s="46">
        <v>43026</v>
      </c>
      <c r="W731">
        <f t="shared" si="191"/>
        <v>0.90845370196887454</v>
      </c>
      <c r="X731">
        <f t="shared" si="192"/>
        <v>0.70322736552451159</v>
      </c>
      <c r="Y731">
        <f t="shared" si="193"/>
        <v>0.79377746764989787</v>
      </c>
      <c r="Z731">
        <f t="shared" si="194"/>
        <v>0.52349723226780531</v>
      </c>
      <c r="AA731">
        <f t="shared" si="195"/>
        <v>0.19525407668887484</v>
      </c>
      <c r="AB731">
        <f t="shared" si="196"/>
        <v>2.2125019506764891</v>
      </c>
      <c r="AC731">
        <f t="shared" si="197"/>
        <v>0.45245408781078611</v>
      </c>
      <c r="AD731">
        <f t="shared" si="198"/>
        <v>0.4255032584907692</v>
      </c>
      <c r="AE731">
        <f t="shared" si="199"/>
        <v>0.25108234258752482</v>
      </c>
      <c r="AF731">
        <f t="shared" si="200"/>
        <v>0.15508246144599314</v>
      </c>
      <c r="AG731">
        <f t="shared" si="201"/>
        <v>6.1822985468958702E-2</v>
      </c>
      <c r="AH731">
        <f t="shared" si="202"/>
        <v>1.0932446584058182</v>
      </c>
      <c r="AI731">
        <f t="shared" si="203"/>
        <v>0.3986897310072548</v>
      </c>
      <c r="AJ731">
        <f t="shared" si="204"/>
        <v>0.64586447177876316</v>
      </c>
      <c r="AK731">
        <f t="shared" si="205"/>
        <v>0.24399361488172189</v>
      </c>
      <c r="AL731">
        <f t="shared" si="206"/>
        <v>0.24065645341030173</v>
      </c>
      <c r="AM731">
        <f t="shared" si="207"/>
        <v>0.18762100288360184</v>
      </c>
    </row>
    <row r="732" spans="1:39" x14ac:dyDescent="0.2">
      <c r="A732" s="46">
        <v>43027</v>
      </c>
      <c r="B732">
        <v>-1.0762844840741E-2</v>
      </c>
      <c r="C732">
        <v>1.2249293550592401E-3</v>
      </c>
      <c r="D732">
        <v>3.8655144818158199E-3</v>
      </c>
      <c r="E732">
        <v>-2.3660633888002498E-2</v>
      </c>
      <c r="F732">
        <v>1.1510844979281501E-2</v>
      </c>
      <c r="G732">
        <v>-1.04212784838891E-2</v>
      </c>
      <c r="H732">
        <v>9.6669147153647297E-3</v>
      </c>
      <c r="I732">
        <v>4.4439557152586798E-3</v>
      </c>
      <c r="J732">
        <v>-3.4069702893475499E-3</v>
      </c>
      <c r="K732">
        <v>1.5227639858769799E-2</v>
      </c>
      <c r="L732">
        <v>2.4881811395882598E-4</v>
      </c>
      <c r="M732" cm="1">
        <f t="array" ref="M732">SUMPRODUCT(B732:K732,TRANSPOSE(Weight_1))</f>
        <v>-2.6911139517347324E-3</v>
      </c>
      <c r="N732" cm="1">
        <f t="array" ref="N732">SUMPRODUCT(B732:K732,TRANSPOSE(Weight_2))</f>
        <v>1.9462356812990226E-3</v>
      </c>
      <c r="O732">
        <f>SUMPRODUCT(B732:K732,Equally_Weight)</f>
        <v>-2.3119283964303811E-4</v>
      </c>
      <c r="P732">
        <v>3.28E-4</v>
      </c>
      <c r="Q732">
        <v>3.2396862250405601E-4</v>
      </c>
      <c r="R732">
        <v>1.4036366501841699E-3</v>
      </c>
      <c r="V732" s="46">
        <v>43027</v>
      </c>
      <c r="W732">
        <f t="shared" si="191"/>
        <v>0.88791331088884573</v>
      </c>
      <c r="X732">
        <f t="shared" si="192"/>
        <v>0.70531369872288274</v>
      </c>
      <c r="Y732">
        <f t="shared" si="193"/>
        <v>0.80071134042825354</v>
      </c>
      <c r="Z732">
        <f t="shared" si="194"/>
        <v>0.48745032202573157</v>
      </c>
      <c r="AA732">
        <f t="shared" si="195"/>
        <v>0.20901246107649474</v>
      </c>
      <c r="AB732">
        <f t="shared" si="196"/>
        <v>2.1790235732184526</v>
      </c>
      <c r="AC732">
        <f t="shared" si="197"/>
        <v>0.46649483760563593</v>
      </c>
      <c r="AD732">
        <f t="shared" si="198"/>
        <v>0.43183813184345921</v>
      </c>
      <c r="AE732">
        <f t="shared" si="199"/>
        <v>0.24681994221680181</v>
      </c>
      <c r="AF732">
        <f t="shared" si="200"/>
        <v>0.17267164117607403</v>
      </c>
      <c r="AG732">
        <f t="shared" si="201"/>
        <v>6.2087186261561289E-2</v>
      </c>
      <c r="AH732">
        <f t="shared" si="202"/>
        <v>1.0876114985011882</v>
      </c>
      <c r="AI732">
        <f t="shared" si="203"/>
        <v>0.40141191086880745</v>
      </c>
      <c r="AJ732">
        <f t="shared" si="204"/>
        <v>0.64548395969786498</v>
      </c>
      <c r="AK732">
        <f t="shared" si="205"/>
        <v>0.24440164478740312</v>
      </c>
      <c r="AL732">
        <f t="shared" si="206"/>
        <v>0.24105838717251382</v>
      </c>
      <c r="AM732">
        <f t="shared" si="207"/>
        <v>0.1892879912497778</v>
      </c>
    </row>
    <row r="733" spans="1:39" x14ac:dyDescent="0.2">
      <c r="A733" s="46">
        <v>43028</v>
      </c>
      <c r="B733">
        <v>3.22404813360077E-3</v>
      </c>
      <c r="C733">
        <v>1.42696466170635E-2</v>
      </c>
      <c r="D733">
        <v>1.15516840935165E-2</v>
      </c>
      <c r="E733">
        <v>1.73120592280762E-3</v>
      </c>
      <c r="F733">
        <v>6.5025839933663399E-3</v>
      </c>
      <c r="G733">
        <v>-3.75022781237388E-3</v>
      </c>
      <c r="H733">
        <v>2.5346687888567702E-3</v>
      </c>
      <c r="I733">
        <v>9.4872077557532908E-3</v>
      </c>
      <c r="J733">
        <v>9.7750467744097593E-3</v>
      </c>
      <c r="K733">
        <v>-3.8659078841229901E-3</v>
      </c>
      <c r="L733">
        <v>5.4726368159203603E-3</v>
      </c>
      <c r="M733" cm="1">
        <f t="array" ref="M733">SUMPRODUCT(B733:K733,TRANSPOSE(Weight_1))</f>
        <v>4.2072918007726844E-3</v>
      </c>
      <c r="N733" cm="1">
        <f t="array" ref="N733">SUMPRODUCT(B733:K733,TRANSPOSE(Weight_2))</f>
        <v>5.4515339374985195E-3</v>
      </c>
      <c r="O733">
        <f>SUMPRODUCT(B733:K733,Equally_Weight)</f>
        <v>5.1459956382877686E-3</v>
      </c>
      <c r="P733">
        <v>5.1168400000000001E-3</v>
      </c>
      <c r="Q733">
        <v>5.1963449471590303E-3</v>
      </c>
      <c r="R733">
        <v>1.12625351032069E-3</v>
      </c>
      <c r="V733" s="46">
        <v>43028</v>
      </c>
      <c r="W733">
        <f t="shared" si="191"/>
        <v>0.89400003427521701</v>
      </c>
      <c r="X733">
        <f t="shared" si="192"/>
        <v>0.72964792257489575</v>
      </c>
      <c r="Y733">
        <f t="shared" si="193"/>
        <v>0.8215125889764936</v>
      </c>
      <c r="Z733">
        <f t="shared" si="194"/>
        <v>0.49002540483310453</v>
      </c>
      <c r="AA733">
        <f t="shared" si="195"/>
        <v>0.21687416615367128</v>
      </c>
      <c r="AB733">
        <f t="shared" si="196"/>
        <v>2.1671015105979765</v>
      </c>
      <c r="AC733">
        <f t="shared" si="197"/>
        <v>0.47021191629953463</v>
      </c>
      <c r="AD733">
        <f t="shared" si="198"/>
        <v>0.44542227767286779</v>
      </c>
      <c r="AE733">
        <f t="shared" si="199"/>
        <v>0.25900766547123788</v>
      </c>
      <c r="AF733">
        <f t="shared" si="200"/>
        <v>0.16813820063296392</v>
      </c>
      <c r="AG733">
        <f t="shared" si="201"/>
        <v>6.7899603698813538E-2</v>
      </c>
      <c r="AH733">
        <f t="shared" si="202"/>
        <v>1.0963946892420311</v>
      </c>
      <c r="AI733">
        <f t="shared" si="203"/>
        <v>0.40905175546132333</v>
      </c>
      <c r="AJ733">
        <f t="shared" si="204"/>
        <v>0.65395161297734261</v>
      </c>
      <c r="AK733">
        <f t="shared" si="205"/>
        <v>0.2507690488995169</v>
      </c>
      <c r="AL733">
        <f t="shared" si="206"/>
        <v>0.24750735465182716</v>
      </c>
      <c r="AM733">
        <f t="shared" si="207"/>
        <v>0.19062743102470514</v>
      </c>
    </row>
    <row r="734" spans="1:39" x14ac:dyDescent="0.2">
      <c r="A734" s="46">
        <v>43031</v>
      </c>
      <c r="B734">
        <v>-1.9431511391797902E-2</v>
      </c>
      <c r="C734">
        <v>-1.70841831842827E-3</v>
      </c>
      <c r="D734">
        <v>2.5376356746908897E-4</v>
      </c>
      <c r="E734">
        <v>-5.1207850403822697E-4</v>
      </c>
      <c r="F734">
        <v>-1.09023440654105E-2</v>
      </c>
      <c r="G734">
        <v>-1.6898786059137898E-2</v>
      </c>
      <c r="H734">
        <v>8.5675260623798693E-3</v>
      </c>
      <c r="I734">
        <v>1.03941423070885E-3</v>
      </c>
      <c r="J734">
        <v>1.8514923611208101E-3</v>
      </c>
      <c r="K734">
        <v>-1.0400600622447499E-2</v>
      </c>
      <c r="L734">
        <v>-2.4740227610093798E-3</v>
      </c>
      <c r="M734" cm="1">
        <f t="array" ref="M734">SUMPRODUCT(B734:K734,TRANSPOSE(Weight_1))</f>
        <v>-8.9433818910283729E-3</v>
      </c>
      <c r="N734" cm="1">
        <f t="array" ref="N734">SUMPRODUCT(B734:K734,TRANSPOSE(Weight_2))</f>
        <v>-3.3304498712968516E-3</v>
      </c>
      <c r="O734">
        <f>SUMPRODUCT(B734:K734,Equally_Weight)</f>
        <v>-4.8141542739581671E-3</v>
      </c>
      <c r="P734">
        <v>-3.9725000000000003E-3</v>
      </c>
      <c r="Q734">
        <v>-4.1817938823500702E-3</v>
      </c>
      <c r="R734">
        <v>-2.7117578282356198E-3</v>
      </c>
      <c r="V734" s="46">
        <v>43031</v>
      </c>
      <c r="W734">
        <f t="shared" si="191"/>
        <v>0.85719675103313264</v>
      </c>
      <c r="X734">
        <f t="shared" si="192"/>
        <v>0.72669296037953734</v>
      </c>
      <c r="Y734">
        <f t="shared" si="193"/>
        <v>0.82197482250926224</v>
      </c>
      <c r="Z734">
        <f t="shared" si="194"/>
        <v>0.48926239485281853</v>
      </c>
      <c r="AA734">
        <f t="shared" si="195"/>
        <v>0.20360738530995448</v>
      </c>
      <c r="AB734">
        <f t="shared" si="196"/>
        <v>2.1135813397428089</v>
      </c>
      <c r="AC734">
        <f t="shared" si="197"/>
        <v>0.48280799520965245</v>
      </c>
      <c r="AD734">
        <f t="shared" si="198"/>
        <v>0.44692467015766457</v>
      </c>
      <c r="AE734">
        <f t="shared" si="199"/>
        <v>0.26133870854645047</v>
      </c>
      <c r="AF734">
        <f t="shared" si="200"/>
        <v>0.15598886173635607</v>
      </c>
      <c r="AG734">
        <f t="shared" si="201"/>
        <v>6.5257595772789667E-2</v>
      </c>
      <c r="AH734">
        <f t="shared" si="202"/>
        <v>1.0776458309418158</v>
      </c>
      <c r="AI734">
        <f t="shared" si="203"/>
        <v>0.40435897922369657</v>
      </c>
      <c r="AJ734">
        <f t="shared" si="204"/>
        <v>0.64598923475080783</v>
      </c>
      <c r="AK734">
        <f t="shared" si="205"/>
        <v>0.24580036885276346</v>
      </c>
      <c r="AL734">
        <f t="shared" si="206"/>
        <v>0.24229053602795747</v>
      </c>
      <c r="AM734">
        <f t="shared" si="207"/>
        <v>0.18739873776811189</v>
      </c>
    </row>
    <row r="735" spans="1:39" x14ac:dyDescent="0.2">
      <c r="A735" s="46">
        <v>43032</v>
      </c>
      <c r="B735">
        <v>2.9932953231750401E-3</v>
      </c>
      <c r="C735">
        <v>1.5904969473903199E-2</v>
      </c>
      <c r="D735">
        <v>3.80548781787171E-4</v>
      </c>
      <c r="E735">
        <v>5.95499450313696E-3</v>
      </c>
      <c r="F735">
        <v>-1.02052768229032E-3</v>
      </c>
      <c r="G735">
        <v>9.9348408800254903E-3</v>
      </c>
      <c r="H735">
        <v>-1.378638187342E-2</v>
      </c>
      <c r="I735">
        <v>5.9128715900611702E-2</v>
      </c>
      <c r="J735">
        <v>2.0592396161640499E-3</v>
      </c>
      <c r="K735">
        <v>-1.56844378637976E-3</v>
      </c>
      <c r="L735">
        <v>2.4801587301588302E-3</v>
      </c>
      <c r="M735" cm="1">
        <f t="array" ref="M735">SUMPRODUCT(B735:K735,TRANSPOSE(Weight_1))</f>
        <v>6.3463770216842215E-3</v>
      </c>
      <c r="N735" cm="1">
        <f t="array" ref="N735">SUMPRODUCT(B735:K735,TRANSPOSE(Weight_2))</f>
        <v>-2.0831882028546889E-3</v>
      </c>
      <c r="O735">
        <f>SUMPRODUCT(B735:K735,Equally_Weight)</f>
        <v>7.9981251136713519E-3</v>
      </c>
      <c r="P735">
        <v>1.61791E-3</v>
      </c>
      <c r="Q735">
        <v>1.61084313813875E-3</v>
      </c>
      <c r="R735">
        <v>6.5022708688422504E-4</v>
      </c>
      <c r="V735" s="46">
        <v>43032</v>
      </c>
      <c r="W735">
        <f t="shared" si="191"/>
        <v>0.86275588938221603</v>
      </c>
      <c r="X735">
        <f t="shared" si="192"/>
        <v>0.75415595920517764</v>
      </c>
      <c r="Y735">
        <f t="shared" si="193"/>
        <v>0.82266817280841509</v>
      </c>
      <c r="Z735">
        <f t="shared" si="194"/>
        <v>0.49813094422789561</v>
      </c>
      <c r="AA735">
        <f t="shared" si="195"/>
        <v>0.20237907065463667</v>
      </c>
      <c r="AB735">
        <f t="shared" si="196"/>
        <v>2.1445142749201702</v>
      </c>
      <c r="AC735">
        <f t="shared" si="197"/>
        <v>0.46236543794273199</v>
      </c>
      <c r="AD735">
        <f t="shared" si="198"/>
        <v>0.53247946790900347</v>
      </c>
      <c r="AE735">
        <f t="shared" si="199"/>
        <v>0.26393610718449056</v>
      </c>
      <c r="AF735">
        <f t="shared" si="200"/>
        <v>0.1541757581890415</v>
      </c>
      <c r="AG735">
        <f t="shared" si="201"/>
        <v>6.7899603698813538E-2</v>
      </c>
      <c r="AH735">
        <f t="shared" si="202"/>
        <v>1.090831354702503</v>
      </c>
      <c r="AI735">
        <f t="shared" si="203"/>
        <v>0.40143343516560481</v>
      </c>
      <c r="AJ735">
        <f t="shared" si="204"/>
        <v>0.65915406258610099</v>
      </c>
      <c r="AK735">
        <f t="shared" si="205"/>
        <v>0.24781596172753395</v>
      </c>
      <c r="AL735">
        <f t="shared" si="206"/>
        <v>0.24429167121349282</v>
      </c>
      <c r="AM735">
        <f t="shared" si="207"/>
        <v>0.18817081659034085</v>
      </c>
    </row>
    <row r="736" spans="1:39" x14ac:dyDescent="0.2">
      <c r="A736" s="46">
        <v>43033</v>
      </c>
      <c r="B736">
        <v>3.0046148849489601E-3</v>
      </c>
      <c r="C736">
        <v>9.9086274146187293E-4</v>
      </c>
      <c r="D736">
        <v>-2.9164308161745401E-3</v>
      </c>
      <c r="E736">
        <v>-4.3922238361786504E-3</v>
      </c>
      <c r="F736">
        <v>-6.1299542847103004E-3</v>
      </c>
      <c r="G736">
        <v>-3.0638909670347401E-3</v>
      </c>
      <c r="H736">
        <v>5.0832995391250002E-3</v>
      </c>
      <c r="I736">
        <v>1.29129506072356E-2</v>
      </c>
      <c r="J736">
        <v>-5.6380655090741902E-3</v>
      </c>
      <c r="K736">
        <v>5.4987674497537498E-3</v>
      </c>
      <c r="L736">
        <v>-6.18505690252346E-3</v>
      </c>
      <c r="M736" cm="1">
        <f t="array" ref="M736">SUMPRODUCT(B736:K736,TRANSPOSE(Weight_1))</f>
        <v>-3.2238623682829481E-3</v>
      </c>
      <c r="N736" cm="1">
        <f t="array" ref="N736">SUMPRODUCT(B736:K736,TRANSPOSE(Weight_2))</f>
        <v>-1.3789246616955789E-3</v>
      </c>
      <c r="O736">
        <f>SUMPRODUCT(B736:K736,Equally_Weight)</f>
        <v>5.3499298093527634E-4</v>
      </c>
      <c r="P736">
        <v>-4.6629999999999996E-3</v>
      </c>
      <c r="Q736">
        <v>-4.90902786023117E-3</v>
      </c>
      <c r="R736">
        <v>-3.8889818743909001E-3</v>
      </c>
      <c r="V736" s="46">
        <v>43033</v>
      </c>
      <c r="W736">
        <f t="shared" si="191"/>
        <v>0.86835275345448015</v>
      </c>
      <c r="X736">
        <f t="shared" si="192"/>
        <v>0.75589408698786742</v>
      </c>
      <c r="Y736">
        <f t="shared" si="193"/>
        <v>0.81735248718157605</v>
      </c>
      <c r="Z736">
        <f t="shared" si="194"/>
        <v>0.49155081778494103</v>
      </c>
      <c r="AA736">
        <f t="shared" si="195"/>
        <v>0.19500854191863137</v>
      </c>
      <c r="AB736">
        <f t="shared" si="196"/>
        <v>2.1348798260375306</v>
      </c>
      <c r="AC736">
        <f t="shared" si="197"/>
        <v>0.46979907949945865</v>
      </c>
      <c r="AD736">
        <f t="shared" si="198"/>
        <v>0.55226829958471524</v>
      </c>
      <c r="AE736">
        <f t="shared" si="199"/>
        <v>0.25680995261290018</v>
      </c>
      <c r="AF736">
        <f t="shared" si="200"/>
        <v>0.16052230227946618</v>
      </c>
      <c r="AG736">
        <f t="shared" si="201"/>
        <v>6.1294583883754195E-2</v>
      </c>
      <c r="AH736">
        <f t="shared" si="202"/>
        <v>1.0840908021796514</v>
      </c>
      <c r="AI736">
        <f t="shared" si="203"/>
        <v>0.39950096404013036</v>
      </c>
      <c r="AJ736">
        <f t="shared" si="204"/>
        <v>0.66004169836387483</v>
      </c>
      <c r="AK736">
        <f t="shared" si="205"/>
        <v>0.2419973958979984</v>
      </c>
      <c r="AL736">
        <f t="shared" si="206"/>
        <v>0.23818340873325217</v>
      </c>
      <c r="AM736">
        <f t="shared" si="207"/>
        <v>0.18355004182094081</v>
      </c>
    </row>
    <row r="737" spans="1:39" x14ac:dyDescent="0.2">
      <c r="A737" s="46">
        <v>43034</v>
      </c>
      <c r="B737" s="1">
        <v>-4.0383940464239203E-5</v>
      </c>
      <c r="C737">
        <v>7.1272322703812502E-3</v>
      </c>
      <c r="D737">
        <v>1.65303549936468E-3</v>
      </c>
      <c r="E737">
        <v>6.3935193291510999E-3</v>
      </c>
      <c r="F737">
        <v>5.1397126161627496E-3</v>
      </c>
      <c r="G737">
        <v>-4.9334520356358804E-4</v>
      </c>
      <c r="H737">
        <v>-3.86352964188008E-3</v>
      </c>
      <c r="I737">
        <v>-1.9942761576400101E-2</v>
      </c>
      <c r="J737">
        <v>-5.2994594858590805E-4</v>
      </c>
      <c r="K737">
        <v>-4.7656211452778402E-2</v>
      </c>
      <c r="L737">
        <v>4.9788399302963505E-4</v>
      </c>
      <c r="M737" cm="1">
        <f t="array" ref="M737">SUMPRODUCT(B737:K737,TRANSPOSE(Weight_1))</f>
        <v>2.7047014604508319E-3</v>
      </c>
      <c r="N737" cm="1">
        <f t="array" ref="N737">SUMPRODUCT(B737:K737,TRANSPOSE(Weight_2))</f>
        <v>-2.3365359809644705E-3</v>
      </c>
      <c r="O737">
        <f>SUMPRODUCT(B737:K737,Equally_Weight)</f>
        <v>-5.221267804861254E-3</v>
      </c>
      <c r="P737">
        <v>1.2709500000000001E-3</v>
      </c>
      <c r="Q737">
        <v>1.63031510810363E-3</v>
      </c>
      <c r="R737">
        <v>1.0921778322494601E-3</v>
      </c>
      <c r="V737" s="46">
        <v>43034</v>
      </c>
      <c r="W737">
        <f t="shared" si="191"/>
        <v>0.86827730200811848</v>
      </c>
      <c r="X737">
        <f t="shared" si="192"/>
        <v>0.76840875198801895</v>
      </c>
      <c r="Y737">
        <f t="shared" si="193"/>
        <v>0.82035663535774583</v>
      </c>
      <c r="Z737">
        <f t="shared" si="194"/>
        <v>0.50108707676886022</v>
      </c>
      <c r="AA737">
        <f t="shared" si="195"/>
        <v>0.20115054239795271</v>
      </c>
      <c r="AB737">
        <f t="shared" si="196"/>
        <v>2.1333332481116067</v>
      </c>
      <c r="AC737">
        <f t="shared" si="197"/>
        <v>0.46412046718820443</v>
      </c>
      <c r="AD737">
        <f t="shared" si="198"/>
        <v>0.52131178298349323</v>
      </c>
      <c r="AE737">
        <f t="shared" si="199"/>
        <v>0.25614391127037051</v>
      </c>
      <c r="AF737">
        <f t="shared" si="200"/>
        <v>0.10521620604637061</v>
      </c>
      <c r="AG737">
        <f t="shared" si="201"/>
        <v>6.1822985468958924E-2</v>
      </c>
      <c r="AH737">
        <f t="shared" si="202"/>
        <v>1.0897276456160188</v>
      </c>
      <c r="AI737">
        <f t="shared" si="203"/>
        <v>0.39623097968225607</v>
      </c>
      <c r="AJ737">
        <f t="shared" si="204"/>
        <v>0.65137417608948045</v>
      </c>
      <c r="AK737">
        <f t="shared" si="205"/>
        <v>0.24357591248831501</v>
      </c>
      <c r="AL737">
        <f t="shared" si="206"/>
        <v>0.24020203785111316</v>
      </c>
      <c r="AM737">
        <f t="shared" si="207"/>
        <v>0.18484268893997546</v>
      </c>
    </row>
    <row r="738" spans="1:39" x14ac:dyDescent="0.2">
      <c r="A738" s="46">
        <v>43035</v>
      </c>
      <c r="B738">
        <v>4.2615704508131597E-2</v>
      </c>
      <c r="C738">
        <v>2.9502696352978698E-4</v>
      </c>
      <c r="D738">
        <v>6.4118935084452197E-2</v>
      </c>
      <c r="E738">
        <v>3.58298371361849E-2</v>
      </c>
      <c r="F738">
        <v>-4.0901046497732099E-4</v>
      </c>
      <c r="G738">
        <v>0.13216371303239199</v>
      </c>
      <c r="H738">
        <v>-2.11623658444626E-4</v>
      </c>
      <c r="I738">
        <v>7.7274025303342101E-3</v>
      </c>
      <c r="J738">
        <v>-1.06061568295401E-4</v>
      </c>
      <c r="K738">
        <v>-1.6571086386015399E-2</v>
      </c>
      <c r="L738">
        <v>9.2062702164719106E-3</v>
      </c>
      <c r="M738" cm="1">
        <f t="array" ref="M738">SUMPRODUCT(B738:K738,TRANSPOSE(Weight_1))</f>
        <v>6.5632254809238566E-2</v>
      </c>
      <c r="N738" cm="1">
        <f t="array" ref="N738">SUMPRODUCT(B738:K738,TRANSPOSE(Weight_2))</f>
        <v>6.5596064606265759E-3</v>
      </c>
      <c r="O738">
        <f>SUMPRODUCT(B738:K738,Equally_Weight)</f>
        <v>2.6545283717729195E-2</v>
      </c>
      <c r="P738">
        <v>8.0730200000000002E-3</v>
      </c>
      <c r="Q738">
        <v>7.81396217742647E-3</v>
      </c>
      <c r="R738">
        <v>4.3985012514253796E-3</v>
      </c>
      <c r="V738" s="46">
        <v>43035</v>
      </c>
      <c r="W738">
        <f t="shared" si="191"/>
        <v>0.94789525544974595</v>
      </c>
      <c r="X738">
        <f t="shared" si="192"/>
        <v>0.76893048025239752</v>
      </c>
      <c r="Y738">
        <f t="shared" si="193"/>
        <v>0.93707596429080109</v>
      </c>
      <c r="Z738">
        <f t="shared" si="194"/>
        <v>0.55487078225672049</v>
      </c>
      <c r="AA738">
        <f t="shared" si="195"/>
        <v>0.20065925925609873</v>
      </c>
      <c r="AB738">
        <f t="shared" si="196"/>
        <v>2.5474462043498822</v>
      </c>
      <c r="AC738">
        <f t="shared" si="197"/>
        <v>0.46381062465853451</v>
      </c>
      <c r="AD738">
        <f t="shared" si="198"/>
        <v>0.53306757150474704</v>
      </c>
      <c r="AE738">
        <f t="shared" si="199"/>
        <v>0.25601068267713645</v>
      </c>
      <c r="AF738">
        <f t="shared" si="200"/>
        <v>8.690157282075206E-2</v>
      </c>
      <c r="AG738">
        <f t="shared" si="201"/>
        <v>7.159841479524709E-2</v>
      </c>
      <c r="AH738">
        <f t="shared" si="202"/>
        <v>1.2268811829349993</v>
      </c>
      <c r="AI738">
        <f t="shared" si="203"/>
        <v>0.40538970543710673</v>
      </c>
      <c r="AJ738">
        <f t="shared" si="204"/>
        <v>0.69521037211790682</v>
      </c>
      <c r="AK738">
        <f t="shared" si="205"/>
        <v>0.25361532570135159</v>
      </c>
      <c r="AL738">
        <f t="shared" si="206"/>
        <v>0.24989292966724896</v>
      </c>
      <c r="AM738">
        <f t="shared" si="207"/>
        <v>0.19005422099002023</v>
      </c>
    </row>
    <row r="739" spans="1:39" x14ac:dyDescent="0.2">
      <c r="A739" s="46">
        <v>43038</v>
      </c>
      <c r="B739">
        <v>-5.22448208365222E-4</v>
      </c>
      <c r="C739">
        <v>-3.5373945173785499E-3</v>
      </c>
      <c r="D739">
        <v>9.5449748236964196E-4</v>
      </c>
      <c r="E739">
        <v>2.25085246919858E-2</v>
      </c>
      <c r="F739">
        <v>-2.1281071718553899E-2</v>
      </c>
      <c r="G739">
        <v>8.9922565540101404E-3</v>
      </c>
      <c r="H739">
        <v>-1.25545704058372E-2</v>
      </c>
      <c r="I739">
        <v>-1.58473949236622E-2</v>
      </c>
      <c r="J739">
        <v>-3.9238042777687198E-3</v>
      </c>
      <c r="K739">
        <v>1.5015137854615499E-2</v>
      </c>
      <c r="L739">
        <v>-4.1913214990138004E-3</v>
      </c>
      <c r="M739" cm="1">
        <f t="array" ref="M739">SUMPRODUCT(B739:K739,TRANSPOSE(Weight_1))</f>
        <v>6.2315336489890578E-4</v>
      </c>
      <c r="N739" cm="1">
        <f t="array" ref="N739">SUMPRODUCT(B739:K739,TRANSPOSE(Weight_2))</f>
        <v>-7.1476751248623497E-3</v>
      </c>
      <c r="O739">
        <f>SUMPRODUCT(B739:K739,Equally_Weight)</f>
        <v>-1.0196267468584707E-3</v>
      </c>
      <c r="P739">
        <v>-3.1925E-3</v>
      </c>
      <c r="Q739">
        <v>-3.4257760610445498E-3</v>
      </c>
      <c r="R739" s="1">
        <v>-4.9149710016349601E-6</v>
      </c>
      <c r="V739" s="46">
        <v>43038</v>
      </c>
      <c r="W739">
        <f t="shared" si="191"/>
        <v>0.9468775810634531</v>
      </c>
      <c r="X739">
        <f t="shared" si="192"/>
        <v>0.76267307526992889</v>
      </c>
      <c r="Y739">
        <f t="shared" si="193"/>
        <v>0.93892489842187543</v>
      </c>
      <c r="Z739">
        <f t="shared" si="194"/>
        <v>0.58986862965199327</v>
      </c>
      <c r="AA739">
        <f t="shared" si="195"/>
        <v>0.17510794345032399</v>
      </c>
      <c r="AB739">
        <f t="shared" si="196"/>
        <v>2.5793457507309459</v>
      </c>
      <c r="AC739">
        <f t="shared" si="197"/>
        <v>0.44543311111044637</v>
      </c>
      <c r="AD739">
        <f t="shared" si="198"/>
        <v>0.50877244425445167</v>
      </c>
      <c r="AE739">
        <f t="shared" si="199"/>
        <v>0.2510823425875246</v>
      </c>
      <c r="AF739">
        <f t="shared" si="200"/>
        <v>0.10322154977105402</v>
      </c>
      <c r="AG739">
        <f t="shared" si="201"/>
        <v>6.7107001321006665E-2</v>
      </c>
      <c r="AH739">
        <f t="shared" si="202"/>
        <v>1.2282688714373751</v>
      </c>
      <c r="AI739">
        <f t="shared" si="203"/>
        <v>0.39534443639881633</v>
      </c>
      <c r="AJ739">
        <f t="shared" si="204"/>
        <v>0.69348189028094342</v>
      </c>
      <c r="AK739">
        <f t="shared" si="205"/>
        <v>0.24961315877404999</v>
      </c>
      <c r="AL739">
        <f t="shared" si="206"/>
        <v>0.24561107638992596</v>
      </c>
      <c r="AM739">
        <f t="shared" si="207"/>
        <v>0.1900483719080337</v>
      </c>
    </row>
    <row r="740" spans="1:39" x14ac:dyDescent="0.2">
      <c r="A740" s="46">
        <v>43039</v>
      </c>
      <c r="B740" s="1">
        <v>-8.7080831925656605E-5</v>
      </c>
      <c r="C740">
        <v>-7.88868192371627E-3</v>
      </c>
      <c r="D740">
        <v>-8.46327787810041E-3</v>
      </c>
      <c r="E740">
        <v>1.3915584261253699E-2</v>
      </c>
      <c r="F740">
        <v>8.3642246759985095E-4</v>
      </c>
      <c r="G740">
        <v>-5.0141300909013397E-3</v>
      </c>
      <c r="H740">
        <v>-4.2143320478495996E-3</v>
      </c>
      <c r="I740">
        <v>-3.59278479617997E-3</v>
      </c>
      <c r="J740">
        <v>-4.8443099949004803E-3</v>
      </c>
      <c r="K740">
        <v>1.3478069919186901E-2</v>
      </c>
      <c r="L740">
        <v>-2.4758603614749499E-4</v>
      </c>
      <c r="M740" cm="1">
        <f t="array" ref="M740">SUMPRODUCT(B740:K740,TRANSPOSE(Weight_1))</f>
        <v>-3.2624887753830863E-3</v>
      </c>
      <c r="N740" cm="1">
        <f t="array" ref="N740">SUMPRODUCT(B740:K740,TRANSPOSE(Weight_2))</f>
        <v>-1.1556915238716925E-3</v>
      </c>
      <c r="O740">
        <f>SUMPRODUCT(B740:K740,Equally_Weight)</f>
        <v>-5.8745209155332745E-4</v>
      </c>
      <c r="P740">
        <v>9.4446000000000005E-4</v>
      </c>
      <c r="Q740">
        <v>1.3961390072485501E-3</v>
      </c>
      <c r="R740">
        <v>1.0862139300793401E-3</v>
      </c>
      <c r="V740" s="46">
        <v>43039</v>
      </c>
      <c r="W740">
        <f t="shared" si="191"/>
        <v>0.94670804534403663</v>
      </c>
      <c r="X740">
        <f t="shared" si="192"/>
        <v>0.74876790804362559</v>
      </c>
      <c r="Y740">
        <f t="shared" si="193"/>
        <v>0.9225152382217634</v>
      </c>
      <c r="Z740">
        <f t="shared" si="194"/>
        <v>0.61199258053223948</v>
      </c>
      <c r="AA740">
        <f t="shared" si="195"/>
        <v>0.17609083013608084</v>
      </c>
      <c r="AB740">
        <f t="shared" si="196"/>
        <v>2.561398445496466</v>
      </c>
      <c r="AC740">
        <f t="shared" si="197"/>
        <v>0.43934157602727075</v>
      </c>
      <c r="AD740">
        <f t="shared" si="198"/>
        <v>0.50335174955583906</v>
      </c>
      <c r="AE740">
        <f t="shared" si="199"/>
        <v>0.2450217118908844</v>
      </c>
      <c r="AF740">
        <f t="shared" si="200"/>
        <v>0.11809084695522221</v>
      </c>
      <c r="AG740">
        <f t="shared" si="201"/>
        <v>6.68428005284043E-2</v>
      </c>
      <c r="AH740">
        <f t="shared" si="202"/>
        <v>1.2209991692557751</v>
      </c>
      <c r="AI740">
        <f t="shared" si="203"/>
        <v>0.39373184866078859</v>
      </c>
      <c r="AJ740">
        <f t="shared" si="204"/>
        <v>0.69248705080249029</v>
      </c>
      <c r="AK740">
        <f t="shared" si="205"/>
        <v>0.25079336841798572</v>
      </c>
      <c r="AL740">
        <f t="shared" si="206"/>
        <v>0.24735012260153488</v>
      </c>
      <c r="AM740">
        <f t="shared" si="207"/>
        <v>0.19134101902706835</v>
      </c>
    </row>
    <row r="741" spans="1:39" x14ac:dyDescent="0.2">
      <c r="A741" s="46">
        <v>43040</v>
      </c>
      <c r="B741">
        <v>9.2541781169617199E-3</v>
      </c>
      <c r="C741">
        <v>3.0810556030729198E-3</v>
      </c>
      <c r="D741">
        <v>0</v>
      </c>
      <c r="E741">
        <v>-1.27188119820386E-2</v>
      </c>
      <c r="F741">
        <v>-8.3572344972981905E-4</v>
      </c>
      <c r="G741">
        <v>-1.4475748620512701E-3</v>
      </c>
      <c r="H741">
        <v>4.0888158537226698E-3</v>
      </c>
      <c r="I741" s="1">
        <v>-4.3409072877475997E-5</v>
      </c>
      <c r="J741">
        <v>1.2303184151884999E-3</v>
      </c>
      <c r="K741">
        <v>8.1089138710639299E-3</v>
      </c>
      <c r="L741">
        <v>2.9717682020802198E-3</v>
      </c>
      <c r="M741" cm="1">
        <f t="array" ref="M741">SUMPRODUCT(B741:K741,TRANSPOSE(Weight_1))</f>
        <v>-1.3712200298438247E-3</v>
      </c>
      <c r="N741" cm="1">
        <f t="array" ref="N741">SUMPRODUCT(B741:K741,TRANSPOSE(Weight_2))</f>
        <v>2.5636392305877064E-3</v>
      </c>
      <c r="O741">
        <f>SUMPRODUCT(B741:K741,Equally_Weight)</f>
        <v>1.0717762493312574E-3</v>
      </c>
      <c r="P741">
        <v>1.5921100000000001E-3</v>
      </c>
      <c r="Q741">
        <v>1.2539437484409E-3</v>
      </c>
      <c r="R741">
        <v>2.1455223880597601E-3</v>
      </c>
      <c r="V741" s="46">
        <v>43040</v>
      </c>
      <c r="W741">
        <f t="shared" si="191"/>
        <v>0.96472322833737278</v>
      </c>
      <c r="X741">
        <f t="shared" si="192"/>
        <v>0.75415595920517742</v>
      </c>
      <c r="Y741">
        <f t="shared" si="193"/>
        <v>0.9225152382217634</v>
      </c>
      <c r="Z741">
        <f t="shared" si="194"/>
        <v>0.59148994998400872</v>
      </c>
      <c r="AA741">
        <f t="shared" si="195"/>
        <v>0.17510794345032399</v>
      </c>
      <c r="AB741">
        <f t="shared" si="196"/>
        <v>2.556243054633017</v>
      </c>
      <c r="AC741">
        <f t="shared" si="197"/>
        <v>0.44522677868225324</v>
      </c>
      <c r="AD741">
        <f t="shared" si="198"/>
        <v>0.50328649045018214</v>
      </c>
      <c r="AE741">
        <f t="shared" si="199"/>
        <v>0.24655348503033325</v>
      </c>
      <c r="AF741">
        <f t="shared" si="200"/>
        <v>0.12715734933320699</v>
      </c>
      <c r="AG741">
        <f t="shared" si="201"/>
        <v>7.00132100396329E-2</v>
      </c>
      <c r="AH741">
        <f t="shared" si="202"/>
        <v>1.217953690708625</v>
      </c>
      <c r="AI741">
        <f t="shared" si="203"/>
        <v>0.39730487430493477</v>
      </c>
      <c r="AJ741">
        <f t="shared" si="204"/>
        <v>0.69430101822584112</v>
      </c>
      <c r="AK741">
        <f t="shared" si="205"/>
        <v>0.2527847690477778</v>
      </c>
      <c r="AL741">
        <f t="shared" si="206"/>
        <v>0.24891422948988806</v>
      </c>
      <c r="AM741">
        <f t="shared" si="207"/>
        <v>0.19389706785520477</v>
      </c>
    </row>
    <row r="742" spans="1:39" x14ac:dyDescent="0.2">
      <c r="A742" s="46">
        <v>43041</v>
      </c>
      <c r="B742">
        <v>3.54877350711158E-4</v>
      </c>
      <c r="C742">
        <v>6.6389456493192098E-3</v>
      </c>
      <c r="D742">
        <v>1.04592581336828E-2</v>
      </c>
      <c r="E742">
        <v>7.3101819922083396E-3</v>
      </c>
      <c r="F742">
        <v>-7.7356581448761999E-3</v>
      </c>
      <c r="G742">
        <v>-8.5713998146514907E-3</v>
      </c>
      <c r="H742">
        <v>-3.5739639817244901E-4</v>
      </c>
      <c r="I742">
        <v>8.9059925453414106E-3</v>
      </c>
      <c r="J742">
        <v>7.6935537505666797E-3</v>
      </c>
      <c r="K742">
        <v>1.1260209415568899E-3</v>
      </c>
      <c r="L742">
        <v>4.9382716049395305E-4</v>
      </c>
      <c r="M742" cm="1">
        <f t="array" ref="M742">SUMPRODUCT(B742:K742,TRANSPOSE(Weight_1))</f>
        <v>-1.3668846335820255E-3</v>
      </c>
      <c r="N742" cm="1">
        <f t="array" ref="N742">SUMPRODUCT(B742:K742,TRANSPOSE(Weight_2))</f>
        <v>1.1130595437133749E-3</v>
      </c>
      <c r="O742">
        <f>SUMPRODUCT(B742:K742,Equally_Weight)</f>
        <v>2.5824376005686355E-3</v>
      </c>
      <c r="P742">
        <v>1.8997E-4</v>
      </c>
      <c r="Q742" s="1">
        <v>8.3958466609246302E-5</v>
      </c>
      <c r="R742">
        <v>1.01412425226699E-3</v>
      </c>
      <c r="V742" s="46">
        <v>43041</v>
      </c>
      <c r="W742">
        <f t="shared" si="191"/>
        <v>0.96542046411152582</v>
      </c>
      <c r="X742">
        <f t="shared" si="192"/>
        <v>0.76580170527877001</v>
      </c>
      <c r="Y742">
        <f t="shared" si="193"/>
        <v>0.94262332136426363</v>
      </c>
      <c r="Z742">
        <f t="shared" si="194"/>
        <v>0.6031240311571624</v>
      </c>
      <c r="AA742">
        <f t="shared" si="195"/>
        <v>0.16601771011646371</v>
      </c>
      <c r="AB742">
        <f t="shared" si="196"/>
        <v>2.5257610735736797</v>
      </c>
      <c r="AC742">
        <f t="shared" si="197"/>
        <v>0.44471025983700985</v>
      </c>
      <c r="AD742">
        <f t="shared" si="198"/>
        <v>0.51667474872764396</v>
      </c>
      <c r="AE742">
        <f t="shared" si="199"/>
        <v>0.25614391127037028</v>
      </c>
      <c r="AF742">
        <f t="shared" si="200"/>
        <v>0.12842655211298593</v>
      </c>
      <c r="AG742">
        <f t="shared" si="201"/>
        <v>7.0541611624837852E-2</v>
      </c>
      <c r="AH742">
        <f t="shared" si="202"/>
        <v>1.2149220038907989</v>
      </c>
      <c r="AI742">
        <f t="shared" si="203"/>
        <v>0.39886015783075712</v>
      </c>
      <c r="AJ742">
        <f t="shared" si="204"/>
        <v>0.6986764448819891</v>
      </c>
      <c r="AK742">
        <f t="shared" si="205"/>
        <v>0.25302276057035389</v>
      </c>
      <c r="AL742">
        <f t="shared" si="206"/>
        <v>0.24901908641352244</v>
      </c>
      <c r="AM742">
        <f t="shared" si="207"/>
        <v>0.1951078278264271</v>
      </c>
    </row>
    <row r="743" spans="1:39" x14ac:dyDescent="0.2">
      <c r="A743" s="46">
        <v>43042</v>
      </c>
      <c r="B743">
        <v>6.7307973656398597E-3</v>
      </c>
      <c r="C743">
        <v>-1.7717901163468699E-3</v>
      </c>
      <c r="D743">
        <v>1.07074329571932E-3</v>
      </c>
      <c r="E743">
        <v>2.6113839220635201E-2</v>
      </c>
      <c r="F743">
        <v>-8.4285159354546802E-4</v>
      </c>
      <c r="G743">
        <v>1.5883465252095798E-2</v>
      </c>
      <c r="H743">
        <v>1.0722154799636099E-3</v>
      </c>
      <c r="I743" s="1">
        <v>-4.3100434478526803E-5</v>
      </c>
      <c r="J743">
        <v>-7.1045879516161703E-3</v>
      </c>
      <c r="K743">
        <v>-1.6055455220142999E-4</v>
      </c>
      <c r="L743">
        <v>2.9615004935834499E-3</v>
      </c>
      <c r="M743" cm="1">
        <f t="array" ref="M743">SUMPRODUCT(B743:K743,TRANSPOSE(Weight_1))</f>
        <v>8.0507115892265307E-3</v>
      </c>
      <c r="N743" cm="1">
        <f t="array" ref="N743">SUMPRODUCT(B743:K743,TRANSPOSE(Weight_2))</f>
        <v>-3.6813921475761823E-4</v>
      </c>
      <c r="O743">
        <f>SUMPRODUCT(B743:K743,Equally_Weight)</f>
        <v>4.0948175965865334E-3</v>
      </c>
      <c r="P743">
        <v>3.0970799999999999E-3</v>
      </c>
      <c r="Q743">
        <v>3.1763185603603801E-3</v>
      </c>
      <c r="R743">
        <v>1.0914038487892499E-3</v>
      </c>
      <c r="V743" s="46">
        <v>43042</v>
      </c>
      <c r="W743">
        <f t="shared" si="191"/>
        <v>0.97864931099374242</v>
      </c>
      <c r="X743">
        <f t="shared" si="192"/>
        <v>0.76267307526992867</v>
      </c>
      <c r="Y743">
        <f t="shared" si="193"/>
        <v>0.94470337226172241</v>
      </c>
      <c r="Z743">
        <f t="shared" si="194"/>
        <v>0.6449877543575373</v>
      </c>
      <c r="AA743">
        <f t="shared" si="195"/>
        <v>0.16503493023138982</v>
      </c>
      <c r="AB743">
        <f t="shared" si="196"/>
        <v>2.5817623770729794</v>
      </c>
      <c r="AC743">
        <f t="shared" si="197"/>
        <v>0.44625930054166929</v>
      </c>
      <c r="AD743">
        <f t="shared" si="198"/>
        <v>0.51660937938701124</v>
      </c>
      <c r="AE743">
        <f t="shared" si="199"/>
        <v>0.24721952637286271</v>
      </c>
      <c r="AF743">
        <f t="shared" si="200"/>
        <v>0.12824537809321912</v>
      </c>
      <c r="AG743">
        <f t="shared" si="201"/>
        <v>7.3712021136066452E-2</v>
      </c>
      <c r="AH743">
        <f t="shared" si="202"/>
        <v>1.2327537021367552</v>
      </c>
      <c r="AI743">
        <f t="shared" si="203"/>
        <v>0.39834518255069762</v>
      </c>
      <c r="AJ743">
        <f t="shared" si="204"/>
        <v>0.70563221507939877</v>
      </c>
      <c r="AK743">
        <f t="shared" si="205"/>
        <v>0.25690347230166122</v>
      </c>
      <c r="AL743">
        <f t="shared" si="206"/>
        <v>0.25298636891994208</v>
      </c>
      <c r="AM743">
        <f t="shared" si="207"/>
        <v>0.19641217310943504</v>
      </c>
    </row>
    <row r="744" spans="1:39" x14ac:dyDescent="0.2">
      <c r="A744" s="46">
        <v>43045</v>
      </c>
      <c r="B744">
        <v>-6.9619106766968201E-3</v>
      </c>
      <c r="C744">
        <v>-6.2125189741299904E-3</v>
      </c>
      <c r="D744">
        <v>3.9221446724035901E-3</v>
      </c>
      <c r="E744">
        <v>1.0144962698666399E-2</v>
      </c>
      <c r="F744">
        <v>-3.9856453185072097E-2</v>
      </c>
      <c r="G744">
        <v>8.1504667081109192E-3</v>
      </c>
      <c r="H744">
        <v>-2.2845626291872999E-3</v>
      </c>
      <c r="I744">
        <v>-8.2248331857703808E-3</v>
      </c>
      <c r="J744">
        <v>-3.1505931714578199E-3</v>
      </c>
      <c r="K744">
        <v>-8.6789911177995692E-3</v>
      </c>
      <c r="L744">
        <v>0</v>
      </c>
      <c r="M744" cm="1">
        <f t="array" ref="M744">SUMPRODUCT(B744:K744,TRANSPOSE(Weight_1))</f>
        <v>-4.3837935303722327E-3</v>
      </c>
      <c r="N744" cm="1">
        <f t="array" ref="N744">SUMPRODUCT(B744:K744,TRANSPOSE(Weight_2))</f>
        <v>-1.1227137838444945E-2</v>
      </c>
      <c r="O744">
        <f>SUMPRODUCT(B744:K744,Equally_Weight)</f>
        <v>-5.3152288860933072E-3</v>
      </c>
      <c r="P744">
        <v>1.27125E-3</v>
      </c>
      <c r="Q744">
        <v>1.4854833567377E-3</v>
      </c>
      <c r="R744">
        <v>6.5021730946912505E-4</v>
      </c>
      <c r="V744" s="46">
        <v>43045</v>
      </c>
      <c r="W744">
        <f t="shared" si="191"/>
        <v>0.96487413123009635</v>
      </c>
      <c r="X744">
        <f t="shared" si="192"/>
        <v>0.75172243534462613</v>
      </c>
      <c r="Y744">
        <f t="shared" si="193"/>
        <v>0.95233078023264395</v>
      </c>
      <c r="Z744">
        <f t="shared" si="194"/>
        <v>0.66167609376525771</v>
      </c>
      <c r="AA744">
        <f t="shared" si="195"/>
        <v>0.11860077007564862</v>
      </c>
      <c r="AB744">
        <f t="shared" si="196"/>
        <v>2.6109554120836771</v>
      </c>
      <c r="AC744">
        <f t="shared" si="197"/>
        <v>0.44295523059153719</v>
      </c>
      <c r="AD744">
        <f t="shared" si="198"/>
        <v>0.50413552023357822</v>
      </c>
      <c r="AE744">
        <f t="shared" si="199"/>
        <v>0.24329004504976348</v>
      </c>
      <c r="AF744">
        <f t="shared" si="200"/>
        <v>0.11845334647804973</v>
      </c>
      <c r="AG744">
        <f t="shared" si="201"/>
        <v>7.3712021136066452E-2</v>
      </c>
      <c r="AH744">
        <f t="shared" si="202"/>
        <v>1.2229657709024133</v>
      </c>
      <c r="AI744">
        <f t="shared" si="203"/>
        <v>0.38264576844047538</v>
      </c>
      <c r="AJ744">
        <f t="shared" si="204"/>
        <v>0.69656638946075744</v>
      </c>
      <c r="AK744">
        <f t="shared" si="205"/>
        <v>0.25850131084082473</v>
      </c>
      <c r="AL744">
        <f t="shared" si="206"/>
        <v>0.25484765931719178</v>
      </c>
      <c r="AM744">
        <f t="shared" si="207"/>
        <v>0.19719010101365031</v>
      </c>
    </row>
    <row r="745" spans="1:39" x14ac:dyDescent="0.2">
      <c r="A745" s="46">
        <v>43046</v>
      </c>
      <c r="B745">
        <v>9.3125028170835105E-3</v>
      </c>
      <c r="C745">
        <v>-2.0142705357322401E-2</v>
      </c>
      <c r="D745">
        <v>-2.36788256105591E-3</v>
      </c>
      <c r="E745">
        <v>3.2136272627081202E-3</v>
      </c>
      <c r="F745">
        <v>8.7867513777095598E-4</v>
      </c>
      <c r="G745">
        <v>2.2397602208259399E-3</v>
      </c>
      <c r="H745" s="1">
        <v>7.1615636851207699E-5</v>
      </c>
      <c r="I745">
        <v>-1.12900053148401E-3</v>
      </c>
      <c r="J745">
        <v>-2.03551338617946E-3</v>
      </c>
      <c r="K745">
        <v>3.7290688521982502E-3</v>
      </c>
      <c r="L745">
        <v>7.3818897637800696E-4</v>
      </c>
      <c r="M745" cm="1">
        <f t="array" ref="M745">SUMPRODUCT(B745:K745,TRANSPOSE(Weight_1))</f>
        <v>-1.910888263410251E-3</v>
      </c>
      <c r="N745" cm="1">
        <f t="array" ref="N745">SUMPRODUCT(B745:K745,TRANSPOSE(Weight_2))</f>
        <v>1.2646816130762813E-3</v>
      </c>
      <c r="O745">
        <f>SUMPRODUCT(B745:K745,Equally_Weight)</f>
        <v>-6.2298519086037953E-4</v>
      </c>
      <c r="P745">
        <v>-1.8909999999999999E-4</v>
      </c>
      <c r="Q745">
        <v>-7.1728559680661597E-4</v>
      </c>
      <c r="R745" s="1">
        <v>-9.7713504005891798E-6</v>
      </c>
      <c r="V745" s="46">
        <v>43046</v>
      </c>
      <c r="W745">
        <f t="shared" si="191"/>
        <v>0.98317202711239116</v>
      </c>
      <c r="X745">
        <f t="shared" si="192"/>
        <v>0.716438006461668</v>
      </c>
      <c r="Y745">
        <f t="shared" si="193"/>
        <v>0.94770789022471846</v>
      </c>
      <c r="Z745">
        <f t="shared" si="194"/>
        <v>0.6670161013619722</v>
      </c>
      <c r="AA745">
        <f t="shared" si="195"/>
        <v>0.11958365676140548</v>
      </c>
      <c r="AB745">
        <f t="shared" si="196"/>
        <v>2.6190430863748384</v>
      </c>
      <c r="AC745">
        <f t="shared" si="197"/>
        <v>0.44305856874932381</v>
      </c>
      <c r="AD745">
        <f t="shared" si="198"/>
        <v>0.50243735043181048</v>
      </c>
      <c r="AE745">
        <f t="shared" si="199"/>
        <v>0.24075931152016095</v>
      </c>
      <c r="AF745">
        <f t="shared" si="200"/>
        <v>0.12262413601503797</v>
      </c>
      <c r="AG745">
        <f t="shared" si="201"/>
        <v>7.4504623513873547E-2</v>
      </c>
      <c r="AH745">
        <f t="shared" si="202"/>
        <v>1.2187179317008332</v>
      </c>
      <c r="AI745">
        <f t="shared" si="203"/>
        <v>0.38439437512121977</v>
      </c>
      <c r="AJ745">
        <f t="shared" si="204"/>
        <v>0.69550945372481188</v>
      </c>
      <c r="AK745">
        <f t="shared" si="205"/>
        <v>0.25826332824294473</v>
      </c>
      <c r="AL745">
        <f t="shared" si="206"/>
        <v>0.25394757516497712</v>
      </c>
      <c r="AM745">
        <f t="shared" si="207"/>
        <v>0.19717840284967725</v>
      </c>
    </row>
    <row r="746" spans="1:39" x14ac:dyDescent="0.2">
      <c r="A746" s="46">
        <v>43047</v>
      </c>
      <c r="B746">
        <v>5.6063097634326802E-3</v>
      </c>
      <c r="C746">
        <v>-1.124051856786E-2</v>
      </c>
      <c r="D746">
        <v>3.4412609571472502E-3</v>
      </c>
      <c r="E746">
        <v>8.1804287818041301E-3</v>
      </c>
      <c r="F746">
        <v>-2.4141160588179102E-3</v>
      </c>
      <c r="G746">
        <v>8.6451388103196899E-3</v>
      </c>
      <c r="H746">
        <v>1.1089500862841099E-2</v>
      </c>
      <c r="I746">
        <v>-9.5624116295012196E-4</v>
      </c>
      <c r="J746">
        <v>-9.1250505657259895E-3</v>
      </c>
      <c r="K746">
        <v>1.0821997799855499E-2</v>
      </c>
      <c r="L746">
        <v>2.95057782148999E-3</v>
      </c>
      <c r="M746" cm="1">
        <f t="array" ref="M746">SUMPRODUCT(B746:K746,TRANSPOSE(Weight_1))</f>
        <v>2.5989025295498919E-3</v>
      </c>
      <c r="N746" cm="1">
        <f t="array" ref="N746">SUMPRODUCT(B746:K746,TRANSPOSE(Weight_2))</f>
        <v>7.315303103862166E-4</v>
      </c>
      <c r="O746">
        <f>SUMPRODUCT(B746:K746,Equally_Weight)</f>
        <v>2.404871062004633E-3</v>
      </c>
      <c r="P746">
        <v>1.44366E-3</v>
      </c>
      <c r="Q746">
        <v>1.49132021182518E-3</v>
      </c>
      <c r="R746">
        <v>1.9152033926459399E-3</v>
      </c>
      <c r="V746" s="46">
        <v>43047</v>
      </c>
      <c r="W746">
        <f t="shared" si="191"/>
        <v>0.99429030381055794</v>
      </c>
      <c r="X746">
        <f t="shared" si="192"/>
        <v>0.697144353179455</v>
      </c>
      <c r="Y746">
        <f t="shared" si="193"/>
        <v>0.95441046134327645</v>
      </c>
      <c r="Z746">
        <f t="shared" si="194"/>
        <v>0.68065300785728455</v>
      </c>
      <c r="AA746">
        <f t="shared" si="195"/>
        <v>0.11688085187642772</v>
      </c>
      <c r="AB746">
        <f t="shared" si="196"/>
        <v>2.6503302162170765</v>
      </c>
      <c r="AC746">
        <f t="shared" si="197"/>
        <v>0.45906136799259967</v>
      </c>
      <c r="AD746">
        <f t="shared" si="198"/>
        <v>0.50100065799257387</v>
      </c>
      <c r="AE746">
        <f t="shared" si="199"/>
        <v>0.22943732006264406</v>
      </c>
      <c r="AF746">
        <f t="shared" si="200"/>
        <v>0.13477317194505756</v>
      </c>
      <c r="AG746">
        <f t="shared" si="201"/>
        <v>7.7675033025102147E-2</v>
      </c>
      <c r="AH746">
        <f t="shared" si="202"/>
        <v>1.2244841633458883</v>
      </c>
      <c r="AI746">
        <f t="shared" si="203"/>
        <v>0.38540710156814928</v>
      </c>
      <c r="AJ746">
        <f t="shared" si="204"/>
        <v>0.69958693534542982</v>
      </c>
      <c r="AK746">
        <f t="shared" si="205"/>
        <v>0.26007983267939605</v>
      </c>
      <c r="AL746">
        <f t="shared" si="206"/>
        <v>0.25581761252838975</v>
      </c>
      <c r="AM746">
        <f t="shared" si="207"/>
        <v>0.19947124298841734</v>
      </c>
    </row>
    <row r="747" spans="1:39" x14ac:dyDescent="0.2">
      <c r="A747" s="46">
        <v>43048</v>
      </c>
      <c r="B747">
        <v>-9.9878747500435905E-3</v>
      </c>
      <c r="C747">
        <v>-1.0258568018361999E-4</v>
      </c>
      <c r="D747">
        <v>-5.5581250826003403E-3</v>
      </c>
      <c r="E747">
        <v>-2.04271175470771E-3</v>
      </c>
      <c r="F747">
        <v>-8.57900828094804E-3</v>
      </c>
      <c r="G747">
        <v>-3.3101475741801299E-3</v>
      </c>
      <c r="H747">
        <v>-6.8636704156042E-3</v>
      </c>
      <c r="I747">
        <v>-6.2653978217696001E-3</v>
      </c>
      <c r="J747">
        <v>-5.9588627689366404E-4</v>
      </c>
      <c r="K747">
        <v>-9.42781532911551E-3</v>
      </c>
      <c r="L747">
        <v>-5.1483206668301298E-3</v>
      </c>
      <c r="M747" cm="1">
        <f t="array" ref="M747">SUMPRODUCT(B747:K747,TRANSPOSE(Weight_1))</f>
        <v>-4.2777303284812218E-3</v>
      </c>
      <c r="N747" cm="1">
        <f t="array" ref="N747">SUMPRODUCT(B747:K747,TRANSPOSE(Weight_2))</f>
        <v>-5.6573048236037721E-3</v>
      </c>
      <c r="O747">
        <f>SUMPRODUCT(B747:K747,Equally_Weight)</f>
        <v>-5.2733222966046414E-3</v>
      </c>
      <c r="P747">
        <v>-3.7618999999999999E-3</v>
      </c>
      <c r="Q747">
        <v>-3.89666527844867E-3</v>
      </c>
      <c r="R747">
        <v>-4.0669039840054398E-3</v>
      </c>
      <c r="V747" s="46">
        <v>43048</v>
      </c>
      <c r="W747">
        <f t="shared" si="191"/>
        <v>0.9743715820408716</v>
      </c>
      <c r="X747">
        <f t="shared" si="192"/>
        <v>0.69697025047161421</v>
      </c>
      <c r="Y747">
        <f t="shared" si="193"/>
        <v>0.94354760353638789</v>
      </c>
      <c r="Z747">
        <f t="shared" si="194"/>
        <v>0.67721991820254956</v>
      </c>
      <c r="AA747">
        <f t="shared" si="195"/>
        <v>0.10729912179934753</v>
      </c>
      <c r="AB747">
        <f t="shared" si="196"/>
        <v>2.6382470845069093</v>
      </c>
      <c r="AC747">
        <f t="shared" si="197"/>
        <v>0.44904685164655778</v>
      </c>
      <c r="AD747">
        <f t="shared" si="198"/>
        <v>0.49159629173951247</v>
      </c>
      <c r="AE747">
        <f t="shared" si="199"/>
        <v>0.22870471523531788</v>
      </c>
      <c r="AF747">
        <f t="shared" si="200"/>
        <v>0.12407474003952501</v>
      </c>
      <c r="AG747">
        <f t="shared" si="201"/>
        <v>7.2126816380452263E-2</v>
      </c>
      <c r="AH747">
        <f t="shared" si="202"/>
        <v>1.2149684199751172</v>
      </c>
      <c r="AI747">
        <f t="shared" si="203"/>
        <v>0.37756943128979281</v>
      </c>
      <c r="AJ747">
        <f t="shared" si="204"/>
        <v>0.69062446566425484</v>
      </c>
      <c r="AK747">
        <f t="shared" si="205"/>
        <v>0.25533953835683953</v>
      </c>
      <c r="AL747">
        <f t="shared" si="206"/>
        <v>0.25092411164158612</v>
      </c>
      <c r="AM747">
        <f t="shared" si="207"/>
        <v>0.19459310861160772</v>
      </c>
    </row>
    <row r="748" spans="1:39" x14ac:dyDescent="0.2">
      <c r="A748" s="46">
        <v>43049</v>
      </c>
      <c r="B748">
        <v>-3.40734775406326E-3</v>
      </c>
      <c r="C748">
        <v>-1.22893339413365E-3</v>
      </c>
      <c r="D748">
        <v>-2.6161277712998198E-3</v>
      </c>
      <c r="E748">
        <v>-3.3097905506344E-3</v>
      </c>
      <c r="F748">
        <v>-4.2157994726609296E-3</v>
      </c>
      <c r="G748">
        <v>-3.3477361158844501E-3</v>
      </c>
      <c r="H748">
        <v>-5.6290455594515398E-3</v>
      </c>
      <c r="I748">
        <v>-4.11578928542344E-3</v>
      </c>
      <c r="J748">
        <v>-4.3905512128829998E-3</v>
      </c>
      <c r="K748">
        <v>-1.8228670255800401E-2</v>
      </c>
      <c r="L748">
        <v>-7.3928043371118603E-4</v>
      </c>
      <c r="M748" cm="1">
        <f t="array" ref="M748">SUMPRODUCT(B748:K748,TRANSPOSE(Weight_1))</f>
        <v>-3.0940298354146731E-3</v>
      </c>
      <c r="N748" cm="1">
        <f t="array" ref="N748">SUMPRODUCT(B748:K748,TRANSPOSE(Weight_2))</f>
        <v>-5.2012554562975797E-3</v>
      </c>
      <c r="O748">
        <f>SUMPRODUCT(B748:K748,Equally_Weight)</f>
        <v>-5.048979137223489E-3</v>
      </c>
      <c r="P748">
        <v>-8.9760000000000003E-4</v>
      </c>
      <c r="Q748">
        <v>-6.6368142200246005E-4</v>
      </c>
      <c r="R748">
        <v>-1.03311854912935E-3</v>
      </c>
      <c r="V748" s="46">
        <v>43049</v>
      </c>
      <c r="W748">
        <f t="shared" si="191"/>
        <v>0.96764421146511825</v>
      </c>
      <c r="X748">
        <f t="shared" si="192"/>
        <v>0.69488478706195833</v>
      </c>
      <c r="Y748">
        <f t="shared" si="193"/>
        <v>0.93846303467593306</v>
      </c>
      <c r="Z748">
        <f t="shared" si="194"/>
        <v>0.67166867156594701</v>
      </c>
      <c r="AA748">
        <f t="shared" si="195"/>
        <v>0.10263097074558791</v>
      </c>
      <c r="AB748">
        <f t="shared" si="196"/>
        <v>2.626067193343594</v>
      </c>
      <c r="AC748">
        <f t="shared" si="197"/>
        <v>0.44089010090085945</v>
      </c>
      <c r="AD748">
        <f t="shared" si="198"/>
        <v>0.48545719570379364</v>
      </c>
      <c r="AE748">
        <f t="shared" si="199"/>
        <v>0.2233100242575663</v>
      </c>
      <c r="AF748">
        <f t="shared" si="200"/>
        <v>0.1035843522604698</v>
      </c>
      <c r="AG748">
        <f t="shared" si="201"/>
        <v>7.1334214002645169E-2</v>
      </c>
      <c r="AH748">
        <f t="shared" si="202"/>
        <v>1.2081152415992129</v>
      </c>
      <c r="AI748">
        <f t="shared" si="203"/>
        <v>0.37040434076886797</v>
      </c>
      <c r="AJ748">
        <f t="shared" si="204"/>
        <v>0.68208853800823643</v>
      </c>
      <c r="AK748">
        <f t="shared" si="205"/>
        <v>0.2542127455872103</v>
      </c>
      <c r="AL748">
        <f t="shared" si="206"/>
        <v>0.25009389654835457</v>
      </c>
      <c r="AM748">
        <f t="shared" si="207"/>
        <v>0.19335895231243905</v>
      </c>
    </row>
    <row r="749" spans="1:39" x14ac:dyDescent="0.2">
      <c r="A749" s="46">
        <v>43052</v>
      </c>
      <c r="B749">
        <v>-2.8253346484792201E-3</v>
      </c>
      <c r="C749">
        <v>3.5892983911662798E-3</v>
      </c>
      <c r="D749">
        <v>7.1536086760493002E-4</v>
      </c>
      <c r="E749">
        <v>-4.0073421945608896E-3</v>
      </c>
      <c r="F749">
        <v>-2.89630357585302E-3</v>
      </c>
      <c r="G749">
        <v>3.3945603076821402E-3</v>
      </c>
      <c r="H749">
        <v>1.4332319233689699E-3</v>
      </c>
      <c r="I749">
        <v>3.3852129191842498E-3</v>
      </c>
      <c r="J749">
        <v>3.91986742929595E-3</v>
      </c>
      <c r="K749">
        <v>2.1358404109927901E-3</v>
      </c>
      <c r="L749">
        <v>9.8643649815066594E-4</v>
      </c>
      <c r="M749" cm="1">
        <f t="array" ref="M749">SUMPRODUCT(B749:K749,TRANSPOSE(Weight_1))</f>
        <v>9.911025496236528E-4</v>
      </c>
      <c r="N749" cm="1">
        <f t="array" ref="N749">SUMPRODUCT(B749:K749,TRANSPOSE(Weight_2))</f>
        <v>5.2848489920504524E-4</v>
      </c>
      <c r="O749">
        <f>SUMPRODUCT(B749:K749,Equally_Weight)</f>
        <v>8.8443918304021818E-4</v>
      </c>
      <c r="P749">
        <v>9.8363000000000009E-4</v>
      </c>
      <c r="Q749">
        <v>9.7864799808933191E-4</v>
      </c>
      <c r="R749">
        <v>-2.2252174978556402E-3</v>
      </c>
      <c r="V749" s="46">
        <v>43052</v>
      </c>
      <c r="W749">
        <f t="shared" si="191"/>
        <v>0.96208495809858618</v>
      </c>
      <c r="X749">
        <f t="shared" si="192"/>
        <v>0.70096823430137212</v>
      </c>
      <c r="Y749">
        <f t="shared" si="193"/>
        <v>0.93984973527423898</v>
      </c>
      <c r="Z749">
        <f t="shared" si="194"/>
        <v>0.66496972316305514</v>
      </c>
      <c r="AA749">
        <f t="shared" si="195"/>
        <v>9.9437416722171212E-2</v>
      </c>
      <c r="AB749">
        <f t="shared" si="196"/>
        <v>2.6383760971111063</v>
      </c>
      <c r="AC749">
        <f t="shared" si="197"/>
        <v>0.44295523059153696</v>
      </c>
      <c r="AD749">
        <f t="shared" si="198"/>
        <v>0.49048578459358527</v>
      </c>
      <c r="AE749">
        <f t="shared" si="199"/>
        <v>0.2281052373775847</v>
      </c>
      <c r="AF749">
        <f t="shared" si="200"/>
        <v>0.10594143231696695</v>
      </c>
      <c r="AG749">
        <f t="shared" si="201"/>
        <v>7.239101717305485E-2</v>
      </c>
      <c r="AH749">
        <f t="shared" si="202"/>
        <v>1.2103037102450247</v>
      </c>
      <c r="AI749">
        <f t="shared" si="203"/>
        <v>0.37112857876876948</v>
      </c>
      <c r="AJ749">
        <f t="shared" si="204"/>
        <v>0.68357624302059383</v>
      </c>
      <c r="AK749">
        <f t="shared" si="205"/>
        <v>0.25544642687015218</v>
      </c>
      <c r="AL749">
        <f t="shared" si="206"/>
        <v>0.25131729843763528</v>
      </c>
      <c r="AM749">
        <f t="shared" si="207"/>
        <v>0.19070346909053071</v>
      </c>
    </row>
    <row r="750" spans="1:39" x14ac:dyDescent="0.2">
      <c r="A750" s="46">
        <v>43053</v>
      </c>
      <c r="B750">
        <v>4.2265030464827498E-4</v>
      </c>
      <c r="C750">
        <v>-6.0290625307608502E-3</v>
      </c>
      <c r="D750">
        <v>1.42979429776946E-3</v>
      </c>
      <c r="E750">
        <v>-1.51176178283712E-2</v>
      </c>
      <c r="F750">
        <v>-1.1843650830965301E-2</v>
      </c>
      <c r="G750">
        <v>6.7925304219029698E-3</v>
      </c>
      <c r="H750">
        <v>-1.9318943634799501E-3</v>
      </c>
      <c r="I750">
        <v>4.86384574855036E-3</v>
      </c>
      <c r="J750">
        <v>-5.74836005248891E-3</v>
      </c>
      <c r="K750">
        <v>4.2630560414456103E-3</v>
      </c>
      <c r="L750">
        <v>-1.72456270017251E-3</v>
      </c>
      <c r="M750" cm="1">
        <f t="array" ref="M750">SUMPRODUCT(B750:K750,TRANSPOSE(Weight_1))</f>
        <v>-1.6810413043302939E-3</v>
      </c>
      <c r="N750" cm="1">
        <f t="array" ref="N750">SUMPRODUCT(B750:K750,TRANSPOSE(Weight_2))</f>
        <v>-5.018837318958959E-3</v>
      </c>
      <c r="O750">
        <f>SUMPRODUCT(B750:K750,Equally_Weight)</f>
        <v>-2.2898708791749545E-3</v>
      </c>
      <c r="P750">
        <v>-2.3096000000000002E-3</v>
      </c>
      <c r="Q750">
        <v>-2.3254370711784898E-3</v>
      </c>
      <c r="R750">
        <v>-1.88140746962972E-3</v>
      </c>
      <c r="V750" s="46">
        <v>43053</v>
      </c>
      <c r="W750">
        <f t="shared" si="191"/>
        <v>0.96291423390387232</v>
      </c>
      <c r="X750">
        <f t="shared" si="192"/>
        <v>0.69071299045393131</v>
      </c>
      <c r="Y750">
        <f t="shared" si="193"/>
        <v>0.94262332136426363</v>
      </c>
      <c r="Z750">
        <f t="shared" si="194"/>
        <v>0.63979934719246701</v>
      </c>
      <c r="AA750">
        <f t="shared" si="195"/>
        <v>8.6416063848015368E-2</v>
      </c>
      <c r="AB750">
        <f t="shared" si="196"/>
        <v>2.6630898774370579</v>
      </c>
      <c r="AC750">
        <f t="shared" si="197"/>
        <v>0.44016759351480328</v>
      </c>
      <c r="AD750">
        <f t="shared" si="198"/>
        <v>0.49773527754025548</v>
      </c>
      <c r="AE750">
        <f t="shared" si="199"/>
        <v>0.22104564629079104</v>
      </c>
      <c r="AF750">
        <f t="shared" si="200"/>
        <v>0.11065612262149083</v>
      </c>
      <c r="AG750">
        <f t="shared" si="201"/>
        <v>7.0541611624838074E-2</v>
      </c>
      <c r="AH750">
        <f t="shared" si="202"/>
        <v>1.2065880984129884</v>
      </c>
      <c r="AI750">
        <f t="shared" si="203"/>
        <v>0.3642471074885536</v>
      </c>
      <c r="AJ750">
        <f t="shared" si="204"/>
        <v>0.67972107080883015</v>
      </c>
      <c r="AK750">
        <f t="shared" si="205"/>
        <v>0.25254684780265291</v>
      </c>
      <c r="AL750">
        <f t="shared" si="206"/>
        <v>0.24840743880404159</v>
      </c>
      <c r="AM750">
        <f t="shared" si="207"/>
        <v>0.18846327068966984</v>
      </c>
    </row>
    <row r="751" spans="1:39" x14ac:dyDescent="0.2">
      <c r="A751" s="46">
        <v>43054</v>
      </c>
      <c r="B751">
        <v>-5.0209097146821603E-3</v>
      </c>
      <c r="C751">
        <v>9.4583501458724798E-3</v>
      </c>
      <c r="D751">
        <v>-7.7721686691946098E-3</v>
      </c>
      <c r="E751">
        <v>-1.31900814851619E-2</v>
      </c>
      <c r="F751">
        <v>-2.4877191844181398E-3</v>
      </c>
      <c r="G751">
        <v>-8.9282790183563502E-3</v>
      </c>
      <c r="H751">
        <v>-2.7957297739400399E-3</v>
      </c>
      <c r="I751">
        <v>-8.4159922842485992E-3</v>
      </c>
      <c r="J751">
        <v>-8.3451445939658406E-3</v>
      </c>
      <c r="K751">
        <v>-2.9388128979883602E-3</v>
      </c>
      <c r="L751">
        <v>-5.9230009871669102E-3</v>
      </c>
      <c r="M751" cm="1">
        <f t="array" ref="M751">SUMPRODUCT(B751:K751,TRANSPOSE(Weight_1))</f>
        <v>-5.2071533356614118E-3</v>
      </c>
      <c r="N751" cm="1">
        <f t="array" ref="N751">SUMPRODUCT(B751:K751,TRANSPOSE(Weight_2))</f>
        <v>-5.2108814704111264E-3</v>
      </c>
      <c r="O751">
        <f>SUMPRODUCT(B751:K751,Equally_Weight)</f>
        <v>-5.0436487476083515E-3</v>
      </c>
      <c r="P751">
        <v>-5.5256999999999997E-3</v>
      </c>
      <c r="Q751">
        <v>-5.3967135586617801E-3</v>
      </c>
      <c r="R751">
        <v>-5.3398822765124898E-3</v>
      </c>
      <c r="V751" s="46">
        <v>43054</v>
      </c>
      <c r="W751">
        <f t="shared" si="191"/>
        <v>0.95305861875777653</v>
      </c>
      <c r="X751">
        <f t="shared" si="192"/>
        <v>0.70670434591381981</v>
      </c>
      <c r="Y751">
        <f t="shared" si="193"/>
        <v>0.92752492524990959</v>
      </c>
      <c r="Z751">
        <f t="shared" si="194"/>
        <v>0.61817026018368315</v>
      </c>
      <c r="AA751">
        <f t="shared" si="195"/>
        <v>8.3713365763720571E-2</v>
      </c>
      <c r="AB751">
        <f t="shared" si="196"/>
        <v>2.6303847889419831</v>
      </c>
      <c r="AC751">
        <f t="shared" si="197"/>
        <v>0.43614127409415038</v>
      </c>
      <c r="AD751">
        <f t="shared" si="198"/>
        <v>0.48513034900062979</v>
      </c>
      <c r="AE751">
        <f t="shared" si="199"/>
        <v>0.21085584381666189</v>
      </c>
      <c r="AF751">
        <f t="shared" si="200"/>
        <v>0.10739211208310095</v>
      </c>
      <c r="AG751">
        <f t="shared" si="201"/>
        <v>6.4200792602380874E-2</v>
      </c>
      <c r="AH751">
        <f t="shared" si="202"/>
        <v>1.1950980558359063</v>
      </c>
      <c r="AI751">
        <f t="shared" si="203"/>
        <v>0.35713817751507948</v>
      </c>
      <c r="AJ751">
        <f t="shared" si="204"/>
        <v>0.67124914773371391</v>
      </c>
      <c r="AK751">
        <f t="shared" si="205"/>
        <v>0.24562564968574985</v>
      </c>
      <c r="AL751">
        <f t="shared" si="206"/>
        <v>0.24167014145231369</v>
      </c>
      <c r="AM751">
        <f t="shared" si="207"/>
        <v>0.18211701673422809</v>
      </c>
    </row>
    <row r="752" spans="1:39" x14ac:dyDescent="0.2">
      <c r="A752" s="46">
        <v>43055</v>
      </c>
      <c r="B752">
        <v>1.1636259902658E-2</v>
      </c>
      <c r="C752">
        <v>2.8515529377908201E-3</v>
      </c>
      <c r="D752">
        <v>2.6509199947051202E-3</v>
      </c>
      <c r="E752">
        <v>1.19469294610401E-2</v>
      </c>
      <c r="F752">
        <v>1.4962850337792301E-2</v>
      </c>
      <c r="G752">
        <v>9.40817634620905E-3</v>
      </c>
      <c r="H752">
        <v>-1.6534183676462E-3</v>
      </c>
      <c r="I752">
        <v>8.8832685119495294E-3</v>
      </c>
      <c r="J752">
        <v>1.3200896341616301E-3</v>
      </c>
      <c r="K752">
        <v>1.3099759586611999E-2</v>
      </c>
      <c r="L752">
        <v>8.6891757696128096E-3</v>
      </c>
      <c r="M752" cm="1">
        <f t="array" ref="M752">SUMPRODUCT(B752:K752,TRANSPOSE(Weight_1))</f>
        <v>8.5881233831052485E-3</v>
      </c>
      <c r="N752" cm="1">
        <f t="array" ref="N752">SUMPRODUCT(B752:K752,TRANSPOSE(Weight_2))</f>
        <v>6.1162229833630049E-3</v>
      </c>
      <c r="O752">
        <f>SUMPRODUCT(B752:K752,Equally_Weight)</f>
        <v>7.5106388345272355E-3</v>
      </c>
      <c r="P752">
        <v>8.1960599999999998E-3</v>
      </c>
      <c r="Q752">
        <v>8.3184575188575104E-3</v>
      </c>
      <c r="R752">
        <v>7.3131027248482996E-3</v>
      </c>
      <c r="V752" s="46">
        <v>43055</v>
      </c>
      <c r="W752">
        <f t="shared" si="191"/>
        <v>0.97578491645076837</v>
      </c>
      <c r="X752">
        <f t="shared" si="192"/>
        <v>0.7115711037053507</v>
      </c>
      <c r="Y752">
        <f t="shared" si="193"/>
        <v>0.93263463961454707</v>
      </c>
      <c r="Z752">
        <f t="shared" si="194"/>
        <v>0.63750242613805064</v>
      </c>
      <c r="AA752">
        <f t="shared" si="195"/>
        <v>9.9928806664708381E-2</v>
      </c>
      <c r="AB752">
        <f t="shared" si="196"/>
        <v>2.6645400892409441</v>
      </c>
      <c r="AC752">
        <f t="shared" si="197"/>
        <v>0.43376673173302827</v>
      </c>
      <c r="AD752">
        <f t="shared" si="198"/>
        <v>0.49832316066604765</v>
      </c>
      <c r="AE752">
        <f t="shared" si="199"/>
        <v>0.21245428206454831</v>
      </c>
      <c r="AF752">
        <f t="shared" si="200"/>
        <v>0.12189868251950009</v>
      </c>
      <c r="AG752">
        <f t="shared" si="201"/>
        <v>7.344782034346431E-2</v>
      </c>
      <c r="AH752">
        <f t="shared" si="202"/>
        <v>1.2139498287774395</v>
      </c>
      <c r="AI752">
        <f t="shared" si="203"/>
        <v>0.36543873722799636</v>
      </c>
      <c r="AJ752">
        <f t="shared" si="204"/>
        <v>0.68380129648485322</v>
      </c>
      <c r="AK752">
        <f t="shared" si="205"/>
        <v>0.25583487224811319</v>
      </c>
      <c r="AL752">
        <f t="shared" si="206"/>
        <v>0.25199892177641847</v>
      </c>
      <c r="AM752">
        <f t="shared" si="207"/>
        <v>0.19076195991039668</v>
      </c>
    </row>
    <row r="753" spans="1:39" x14ac:dyDescent="0.2">
      <c r="A753" s="46">
        <v>43056</v>
      </c>
      <c r="B753">
        <v>-1.19983942375108E-2</v>
      </c>
      <c r="C753">
        <v>-3.3512026876701901E-3</v>
      </c>
      <c r="D753">
        <v>-9.6151270447356607E-3</v>
      </c>
      <c r="E753">
        <v>-5.5523145764823003E-3</v>
      </c>
      <c r="F753">
        <v>1.45184535852542E-2</v>
      </c>
      <c r="G753">
        <v>-6.5155184035514601E-3</v>
      </c>
      <c r="H753">
        <v>-6.2651532040876E-3</v>
      </c>
      <c r="I753">
        <v>-2.6169642111561998E-4</v>
      </c>
      <c r="J753">
        <v>-5.4380965480269597E-3</v>
      </c>
      <c r="K753">
        <v>-8.8897128355946899E-3</v>
      </c>
      <c r="L753">
        <v>-1.7228648781688601E-3</v>
      </c>
      <c r="M753" cm="1">
        <f t="array" ref="M753">SUMPRODUCT(B753:K753,TRANSPOSE(Weight_1))</f>
        <v>-2.2377815608215332E-3</v>
      </c>
      <c r="N753" cm="1">
        <f t="array" ref="N753">SUMPRODUCT(B753:K753,TRANSPOSE(Weight_2))</f>
        <v>-2.5529066653720706E-3</v>
      </c>
      <c r="O753">
        <f>SUMPRODUCT(B753:K753,Equally_Weight)</f>
        <v>-4.3368762373521084E-3</v>
      </c>
      <c r="P753">
        <v>-2.6259999999999999E-3</v>
      </c>
      <c r="Q753">
        <v>-1.88445379296808E-3</v>
      </c>
      <c r="R753">
        <v>-1.29186908404999E-3</v>
      </c>
      <c r="V753" s="46">
        <v>43056</v>
      </c>
      <c r="W753">
        <f t="shared" si="191"/>
        <v>0.95207867009466463</v>
      </c>
      <c r="X753">
        <f t="shared" si="192"/>
        <v>0.7058352820224747</v>
      </c>
      <c r="Y753">
        <f t="shared" si="193"/>
        <v>0.91405211202359626</v>
      </c>
      <c r="Z753">
        <f t="shared" si="194"/>
        <v>0.6284104975483793</v>
      </c>
      <c r="AA753">
        <f t="shared" si="195"/>
        <v>0.11589807199135405</v>
      </c>
      <c r="AB753">
        <f t="shared" si="196"/>
        <v>2.6406637108489428</v>
      </c>
      <c r="AC753">
        <f t="shared" si="197"/>
        <v>0.42478396349979697</v>
      </c>
      <c r="AD753">
        <f t="shared" si="198"/>
        <v>0.49793105485722666</v>
      </c>
      <c r="AE753">
        <f t="shared" si="199"/>
        <v>0.20586083861861249</v>
      </c>
      <c r="AF753">
        <f t="shared" si="200"/>
        <v>0.11192532540126976</v>
      </c>
      <c r="AG753">
        <f t="shared" si="201"/>
        <v>7.1598414795247534E-2</v>
      </c>
      <c r="AH753">
        <f t="shared" si="202"/>
        <v>1.2089954926740174</v>
      </c>
      <c r="AI753">
        <f t="shared" si="203"/>
        <v>0.36195289957456978</v>
      </c>
      <c r="AJ753">
        <f t="shared" si="204"/>
        <v>0.67649885865370529</v>
      </c>
      <c r="AK753">
        <f t="shared" si="205"/>
        <v>0.25253704987358971</v>
      </c>
      <c r="AL753">
        <f t="shared" si="206"/>
        <v>0.24963958765948502</v>
      </c>
      <c r="AM753">
        <f t="shared" si="207"/>
        <v>0.18922365134792574</v>
      </c>
    </row>
    <row r="754" spans="1:39" x14ac:dyDescent="0.2">
      <c r="A754" s="46">
        <v>43059</v>
      </c>
      <c r="B754">
        <v>-1.1873658895799001E-3</v>
      </c>
      <c r="C754">
        <v>8.8647812796187608E-3</v>
      </c>
      <c r="D754">
        <v>1.57744369501644E-3</v>
      </c>
      <c r="E754">
        <v>-9.9918719355507292E-4</v>
      </c>
      <c r="F754">
        <v>1.7173032048778399E-2</v>
      </c>
      <c r="G754">
        <v>-3.15958002056404E-3</v>
      </c>
      <c r="H754">
        <v>-5.0722028620475701E-4</v>
      </c>
      <c r="I754">
        <v>9.2868042807874307E-3</v>
      </c>
      <c r="J754">
        <v>3.1481681868148399E-3</v>
      </c>
      <c r="K754">
        <v>-8.4800239446869395E-3</v>
      </c>
      <c r="L754">
        <v>1.9723865877712102E-3</v>
      </c>
      <c r="M754" cm="1">
        <f t="array" ref="M754">SUMPRODUCT(B754:K754,TRANSPOSE(Weight_1))</f>
        <v>3.7768620675197487E-3</v>
      </c>
      <c r="N754" cm="1">
        <f t="array" ref="N754">SUMPRODUCT(B754:K754,TRANSPOSE(Weight_2))</f>
        <v>3.892060262332824E-3</v>
      </c>
      <c r="O754">
        <f>SUMPRODUCT(B754:K754,Equally_Weight)</f>
        <v>2.5716852156425166E-3</v>
      </c>
      <c r="P754">
        <v>1.27568E-3</v>
      </c>
      <c r="Q754">
        <v>1.4404646362731199E-3</v>
      </c>
      <c r="R754">
        <v>1.2541929391396401E-3</v>
      </c>
      <c r="V754" s="46">
        <v>43059</v>
      </c>
      <c r="W754">
        <f t="shared" si="191"/>
        <v>0.94976083846801762</v>
      </c>
      <c r="X754">
        <f t="shared" si="192"/>
        <v>0.72095713869666067</v>
      </c>
      <c r="Y754">
        <f t="shared" si="193"/>
        <v>0.91707142145964071</v>
      </c>
      <c r="Z754">
        <f t="shared" si="194"/>
        <v>0.62678341063337828</v>
      </c>
      <c r="AA754">
        <f t="shared" si="195"/>
        <v>0.13506142534483168</v>
      </c>
      <c r="AB754">
        <f t="shared" si="196"/>
        <v>2.629160742526552</v>
      </c>
      <c r="AC754">
        <f t="shared" si="197"/>
        <v>0.42406128417005062</v>
      </c>
      <c r="AD754">
        <f t="shared" si="198"/>
        <v>0.5118420473897991</v>
      </c>
      <c r="AE754">
        <f t="shared" si="199"/>
        <v>0.20965709134847743</v>
      </c>
      <c r="AF754">
        <f t="shared" si="200"/>
        <v>0.1024961720171631</v>
      </c>
      <c r="AG754">
        <f t="shared" si="201"/>
        <v>7.3712021136066674E-2</v>
      </c>
      <c r="AH754">
        <f t="shared" si="202"/>
        <v>1.21733856395762</v>
      </c>
      <c r="AI754">
        <f t="shared" si="203"/>
        <v>0.36725370233417309</v>
      </c>
      <c r="AJ754">
        <f t="shared" si="204"/>
        <v>0.68081028598254667</v>
      </c>
      <c r="AK754">
        <f t="shared" si="205"/>
        <v>0.25413488633737247</v>
      </c>
      <c r="AL754">
        <f t="shared" si="206"/>
        <v>0.25143964929359552</v>
      </c>
      <c r="AM754">
        <f t="shared" si="207"/>
        <v>0.19071516725450421</v>
      </c>
    </row>
    <row r="755" spans="1:39" x14ac:dyDescent="0.2">
      <c r="A755" s="46">
        <v>43060</v>
      </c>
      <c r="B755">
        <v>1.51160904372202E-2</v>
      </c>
      <c r="C755">
        <v>-8.0806613928274796E-4</v>
      </c>
      <c r="D755">
        <v>1.4419027128456699E-2</v>
      </c>
      <c r="E755">
        <v>1.85905783582089E-2</v>
      </c>
      <c r="F755">
        <v>-4.3291925138555498E-4</v>
      </c>
      <c r="G755">
        <v>1.1701868007004E-2</v>
      </c>
      <c r="H755">
        <v>2.9724814397249499E-3</v>
      </c>
      <c r="I755">
        <v>1.1231434366660799E-2</v>
      </c>
      <c r="J755">
        <v>8.5337650790067096E-3</v>
      </c>
      <c r="K755">
        <v>7.2368732915133399E-3</v>
      </c>
      <c r="L755">
        <v>5.6594488188974603E-3</v>
      </c>
      <c r="M755" cm="1">
        <f t="array" ref="M755">SUMPRODUCT(B755:K755,TRANSPOSE(Weight_1))</f>
        <v>8.5661776836531041E-3</v>
      </c>
      <c r="N755" cm="1">
        <f t="array" ref="N755">SUMPRODUCT(B755:K755,TRANSPOSE(Weight_2))</f>
        <v>6.6294689968772226E-3</v>
      </c>
      <c r="O755">
        <f>SUMPRODUCT(B755:K755,Equally_Weight)</f>
        <v>8.856113271712731E-3</v>
      </c>
      <c r="P755">
        <v>6.54114E-3</v>
      </c>
      <c r="Q755">
        <v>6.6475477642262597E-3</v>
      </c>
      <c r="R755">
        <v>5.6097812578288497E-3</v>
      </c>
      <c r="V755" s="46">
        <v>43060</v>
      </c>
      <c r="W755">
        <f t="shared" si="191"/>
        <v>0.97923359963325063</v>
      </c>
      <c r="X755">
        <f t="shared" si="192"/>
        <v>0.71956649150572294</v>
      </c>
      <c r="Y755">
        <f t="shared" si="193"/>
        <v>0.94471372629285644</v>
      </c>
      <c r="Z755">
        <f t="shared" si="194"/>
        <v>0.65702625510059254</v>
      </c>
      <c r="AA755">
        <f t="shared" si="195"/>
        <v>0.13457003540229473</v>
      </c>
      <c r="AB755">
        <f t="shared" si="196"/>
        <v>2.6716287025117982</v>
      </c>
      <c r="AC755">
        <f t="shared" si="197"/>
        <v>0.428294279906277</v>
      </c>
      <c r="AD755">
        <f t="shared" si="198"/>
        <v>0.52882220211781572</v>
      </c>
      <c r="AE755">
        <f t="shared" si="199"/>
        <v>0.2199800207921998</v>
      </c>
      <c r="AF755">
        <f t="shared" si="200"/>
        <v>0.11047479711842989</v>
      </c>
      <c r="AG755">
        <f t="shared" si="201"/>
        <v>7.9788639365921288E-2</v>
      </c>
      <c r="AH755">
        <f t="shared" si="202"/>
        <v>1.2363326800812975</v>
      </c>
      <c r="AI755">
        <f t="shared" si="203"/>
        <v>0.3763178683646633</v>
      </c>
      <c r="AJ755">
        <f t="shared" si="204"/>
        <v>0.69569573226346781</v>
      </c>
      <c r="AK755">
        <f t="shared" si="205"/>
        <v>0.26233835820778917</v>
      </c>
      <c r="AL755">
        <f t="shared" si="206"/>
        <v>0.25975865413632127</v>
      </c>
      <c r="AM755">
        <f t="shared" si="207"/>
        <v>0.19739481888318111</v>
      </c>
    </row>
    <row r="756" spans="1:39" x14ac:dyDescent="0.2">
      <c r="A756" s="46">
        <v>43061</v>
      </c>
      <c r="B756">
        <v>1.54241173176661E-3</v>
      </c>
      <c r="C756">
        <v>-2.9314716960772099E-3</v>
      </c>
      <c r="D756">
        <v>-7.2860629931890096E-3</v>
      </c>
      <c r="E756">
        <v>1.05117630805882E-2</v>
      </c>
      <c r="F756">
        <v>1.9922157509846002E-2</v>
      </c>
      <c r="G756">
        <v>1.4629390418676501E-2</v>
      </c>
      <c r="H756">
        <v>-7.5900267204188597E-3</v>
      </c>
      <c r="I756">
        <v>-5.7315875004813003E-3</v>
      </c>
      <c r="J756">
        <v>-3.38462245865933E-3</v>
      </c>
      <c r="K756">
        <v>-1.6328646407050001E-3</v>
      </c>
      <c r="L756">
        <v>0</v>
      </c>
      <c r="M756" cm="1">
        <f t="array" ref="M756">SUMPRODUCT(B756:K756,TRANSPOSE(Weight_1))</f>
        <v>8.8107850648318949E-3</v>
      </c>
      <c r="N756" cm="1">
        <f t="array" ref="N756">SUMPRODUCT(B756:K756,TRANSPOSE(Weight_2))</f>
        <v>1.9405766522544929E-3</v>
      </c>
      <c r="O756">
        <f>SUMPRODUCT(B756:K756,Equally_Weight)</f>
        <v>1.8049086731346598E-3</v>
      </c>
      <c r="P756">
        <v>-7.5029999999999997E-4</v>
      </c>
      <c r="Q756">
        <v>-6.5894242535013904E-4</v>
      </c>
      <c r="R756">
        <v>1.42148841071731E-3</v>
      </c>
      <c r="V756" s="46">
        <v>43061</v>
      </c>
      <c r="W756">
        <f t="shared" si="191"/>
        <v>0.98228639275723162</v>
      </c>
      <c r="X756">
        <f t="shared" si="192"/>
        <v>0.71452563100635103</v>
      </c>
      <c r="Y756">
        <f t="shared" si="193"/>
        <v>0.93054441957936729</v>
      </c>
      <c r="Z756">
        <f t="shared" si="194"/>
        <v>0.67444452251252418</v>
      </c>
      <c r="AA756">
        <f t="shared" si="195"/>
        <v>0.15717311835353076</v>
      </c>
      <c r="AB756">
        <f t="shared" si="196"/>
        <v>2.7253423922732618</v>
      </c>
      <c r="AC756">
        <f t="shared" si="197"/>
        <v>0.41745348815716699</v>
      </c>
      <c r="AD756">
        <f t="shared" si="198"/>
        <v>0.52005962389369897</v>
      </c>
      <c r="AE756">
        <f t="shared" si="199"/>
        <v>0.21585084901471085</v>
      </c>
      <c r="AF756">
        <f t="shared" si="200"/>
        <v>0.10866154208782119</v>
      </c>
      <c r="AG756">
        <f t="shared" si="201"/>
        <v>7.9788639365921288E-2</v>
      </c>
      <c r="AH756">
        <f t="shared" si="202"/>
        <v>1.2560365266589528</v>
      </c>
      <c r="AI756">
        <f t="shared" si="203"/>
        <v>0.3789887186860923</v>
      </c>
      <c r="AJ756">
        <f t="shared" si="204"/>
        <v>0.69875630819762757</v>
      </c>
      <c r="AK756">
        <f t="shared" si="205"/>
        <v>0.26139122573762585</v>
      </c>
      <c r="AL756">
        <f t="shared" si="206"/>
        <v>0.25892854571340895</v>
      </c>
      <c r="AM756">
        <f t="shared" si="207"/>
        <v>0.19909690174127648</v>
      </c>
    </row>
    <row r="757" spans="1:39" x14ac:dyDescent="0.2">
      <c r="A757" s="46">
        <v>43062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cm="1">
        <f t="array" ref="M757">SUMPRODUCT(B757:K757,TRANSPOSE(Weight_1))</f>
        <v>0</v>
      </c>
      <c r="N757" cm="1">
        <f t="array" ref="N757">SUMPRODUCT(B757:K757,TRANSPOSE(Weight_2))</f>
        <v>0</v>
      </c>
      <c r="O757">
        <f>SUMPRODUCT(B757:K757,Equally_Weight)</f>
        <v>0</v>
      </c>
      <c r="P757">
        <v>0</v>
      </c>
      <c r="Q757">
        <v>0</v>
      </c>
      <c r="R757">
        <v>1.57068573602736E-3</v>
      </c>
      <c r="V757" s="46">
        <v>43062</v>
      </c>
      <c r="W757">
        <f t="shared" si="191"/>
        <v>0.98228639275723162</v>
      </c>
      <c r="X757">
        <f t="shared" si="192"/>
        <v>0.71452563100635103</v>
      </c>
      <c r="Y757">
        <f t="shared" si="193"/>
        <v>0.93054441957936729</v>
      </c>
      <c r="Z757">
        <f t="shared" si="194"/>
        <v>0.67444452251252418</v>
      </c>
      <c r="AA757">
        <f t="shared" si="195"/>
        <v>0.15717311835353076</v>
      </c>
      <c r="AB757">
        <f t="shared" si="196"/>
        <v>2.7253423922732618</v>
      </c>
      <c r="AC757">
        <f t="shared" si="197"/>
        <v>0.41745348815716699</v>
      </c>
      <c r="AD757">
        <f t="shared" si="198"/>
        <v>0.52005962389369897</v>
      </c>
      <c r="AE757">
        <f t="shared" si="199"/>
        <v>0.21585084901471085</v>
      </c>
      <c r="AF757">
        <f t="shared" si="200"/>
        <v>0.10866154208782119</v>
      </c>
      <c r="AG757">
        <f t="shared" si="201"/>
        <v>7.9788639365921288E-2</v>
      </c>
      <c r="AH757">
        <f t="shared" si="202"/>
        <v>1.2560365266589528</v>
      </c>
      <c r="AI757">
        <f t="shared" si="203"/>
        <v>0.3789887186860923</v>
      </c>
      <c r="AJ757">
        <f t="shared" si="204"/>
        <v>0.69875630819762757</v>
      </c>
      <c r="AK757">
        <f t="shared" si="205"/>
        <v>0.26139122573762585</v>
      </c>
      <c r="AL757">
        <f t="shared" si="206"/>
        <v>0.25892854571340895</v>
      </c>
      <c r="AM757">
        <f t="shared" si="207"/>
        <v>0.20098030614095608</v>
      </c>
    </row>
    <row r="758" spans="1:39" x14ac:dyDescent="0.2">
      <c r="A758" s="46">
        <v>43063</v>
      </c>
      <c r="B758">
        <v>4.3729327266024401E-3</v>
      </c>
      <c r="C758">
        <v>-3.2439666338242002E-3</v>
      </c>
      <c r="D758">
        <v>1.80474038372846E-3</v>
      </c>
      <c r="E758" s="1">
        <v>5.7186503767514497E-5</v>
      </c>
      <c r="F758">
        <v>-1.9108647669080401E-3</v>
      </c>
      <c r="G758">
        <v>2.5809546203077599E-2</v>
      </c>
      <c r="H758">
        <v>5.2444849601953596E-3</v>
      </c>
      <c r="I758">
        <v>-8.6364265311256096E-4</v>
      </c>
      <c r="J758">
        <v>-1.0955135348201799E-3</v>
      </c>
      <c r="K758">
        <v>4.7432571745957804E-3</v>
      </c>
      <c r="L758">
        <v>1.22339124051884E-3</v>
      </c>
      <c r="M758" cm="1">
        <f t="array" ref="M758">SUMPRODUCT(B758:K758,TRANSPOSE(Weight_1))</f>
        <v>9.3709292702895183E-3</v>
      </c>
      <c r="N758" cm="1">
        <f t="array" ref="N758">SUMPRODUCT(B758:K758,TRANSPOSE(Weight_2))</f>
        <v>1.3383547573534642E-3</v>
      </c>
      <c r="O758">
        <f>SUMPRODUCT(B758:K758,Equally_Weight)</f>
        <v>3.4918160363302175E-3</v>
      </c>
      <c r="P758">
        <v>2.0560999999999999E-3</v>
      </c>
      <c r="Q758">
        <v>2.0198184196966698E-3</v>
      </c>
      <c r="R758">
        <v>3.0487804878047602E-3</v>
      </c>
      <c r="V758" s="46">
        <v>43063</v>
      </c>
      <c r="W758">
        <f t="shared" si="191"/>
        <v>0.99095479779761853</v>
      </c>
      <c r="X758">
        <f t="shared" si="192"/>
        <v>0.70896376706653008</v>
      </c>
      <c r="Y758">
        <f t="shared" si="193"/>
        <v>0.93402855105596383</v>
      </c>
      <c r="Z758">
        <f t="shared" si="194"/>
        <v>0.67454027814051942</v>
      </c>
      <c r="AA758">
        <f t="shared" si="195"/>
        <v>0.15496191701245587</v>
      </c>
      <c r="AB758">
        <f t="shared" si="196"/>
        <v>2.8214917888689222</v>
      </c>
      <c r="AC758">
        <f t="shared" si="197"/>
        <v>0.42488730165758359</v>
      </c>
      <c r="AD758">
        <f t="shared" si="198"/>
        <v>0.51874683556723022</v>
      </c>
      <c r="AE758">
        <f t="shared" si="199"/>
        <v>0.21451886795329256</v>
      </c>
      <c r="AF758">
        <f t="shared" si="200"/>
        <v>0.11392020890152765</v>
      </c>
      <c r="AG758">
        <f t="shared" si="201"/>
        <v>8.1109643328933334E-2</v>
      </c>
      <c r="AH758">
        <f t="shared" si="202"/>
        <v>1.2771776853814636</v>
      </c>
      <c r="AI758">
        <f t="shared" si="203"/>
        <v>0.38083429479808273</v>
      </c>
      <c r="AJ758">
        <f t="shared" si="204"/>
        <v>0.70468805271640922</v>
      </c>
      <c r="AK758">
        <f t="shared" si="205"/>
        <v>0.2639847722368649</v>
      </c>
      <c r="AL758">
        <f t="shared" si="206"/>
        <v>0.26147135277912281</v>
      </c>
      <c r="AM758">
        <f t="shared" si="207"/>
        <v>0.20464183146455639</v>
      </c>
    </row>
    <row r="759" spans="1:39" x14ac:dyDescent="0.2">
      <c r="A759" s="46">
        <v>43066</v>
      </c>
      <c r="B759">
        <v>1.4661331492088E-2</v>
      </c>
      <c r="C759">
        <v>-3.9667244049871302E-3</v>
      </c>
      <c r="D759">
        <v>7.3264128387173699E-3</v>
      </c>
      <c r="E759">
        <v>-5.0295871125847196E-3</v>
      </c>
      <c r="F759">
        <v>1.38269370560748E-2</v>
      </c>
      <c r="G759">
        <v>8.2883271961950999E-3</v>
      </c>
      <c r="H759">
        <v>6.7799440843163599E-3</v>
      </c>
      <c r="I759">
        <v>1.1323360304394899E-2</v>
      </c>
      <c r="J759">
        <v>6.1965610826411003E-3</v>
      </c>
      <c r="K759">
        <v>2.93006539338613E-3</v>
      </c>
      <c r="L759">
        <v>-2.4437927663745098E-4</v>
      </c>
      <c r="M759" cm="1">
        <f t="array" ref="M759">SUMPRODUCT(B759:K759,TRANSPOSE(Weight_1))</f>
        <v>6.4466366981924591E-3</v>
      </c>
      <c r="N759" cm="1">
        <f t="array" ref="N759">SUMPRODUCT(B759:K759,TRANSPOSE(Weight_2))</f>
        <v>8.6904360913269228E-3</v>
      </c>
      <c r="O759">
        <f>SUMPRODUCT(B759:K759,Equally_Weight)</f>
        <v>6.2336627930241915E-3</v>
      </c>
      <c r="P759">
        <v>-3.8430000000000002E-4</v>
      </c>
      <c r="Q759">
        <v>-7.0658535692324999E-4</v>
      </c>
      <c r="R759">
        <v>-1.8305058411101E-3</v>
      </c>
      <c r="V759" s="46">
        <v>43066</v>
      </c>
      <c r="W759">
        <f t="shared" si="191"/>
        <v>1.0201448460738924</v>
      </c>
      <c r="X759">
        <f t="shared" si="192"/>
        <v>0.70218477878446861</v>
      </c>
      <c r="Y759">
        <f t="shared" si="193"/>
        <v>0.94819804266286623</v>
      </c>
      <c r="Z759">
        <f t="shared" si="194"/>
        <v>0.66611803193807972</v>
      </c>
      <c r="AA759">
        <f t="shared" si="195"/>
        <v>0.17093150274115065</v>
      </c>
      <c r="AB759">
        <f t="shared" si="196"/>
        <v>2.8531655631926407</v>
      </c>
      <c r="AC759">
        <f t="shared" si="197"/>
        <v>0.43454795788927436</v>
      </c>
      <c r="AD759">
        <f t="shared" si="198"/>
        <v>0.53594415319751776</v>
      </c>
      <c r="AE759">
        <f t="shared" si="199"/>
        <v>0.22204470830458534</v>
      </c>
      <c r="AF759">
        <f t="shared" si="200"/>
        <v>0.11718406795662339</v>
      </c>
      <c r="AG759">
        <f t="shared" si="201"/>
        <v>8.0845442536330747E-2</v>
      </c>
      <c r="AH759">
        <f t="shared" si="202"/>
        <v>1.2918578226163491</v>
      </c>
      <c r="AI759">
        <f t="shared" si="203"/>
        <v>0.39283434698973796</v>
      </c>
      <c r="AJ759">
        <f t="shared" si="204"/>
        <v>0.71531450320434042</v>
      </c>
      <c r="AK759">
        <f t="shared" si="205"/>
        <v>0.26349902288889426</v>
      </c>
      <c r="AL759">
        <f t="shared" si="206"/>
        <v>0.26058001559307087</v>
      </c>
      <c r="AM759">
        <f t="shared" si="207"/>
        <v>0.20243672755561493</v>
      </c>
    </row>
    <row r="760" spans="1:39" x14ac:dyDescent="0.2">
      <c r="A760" s="46">
        <v>43067</v>
      </c>
      <c r="B760">
        <v>-8.1342250759687193E-3</v>
      </c>
      <c r="C760">
        <v>3.50251237921941E-2</v>
      </c>
      <c r="D760">
        <v>1.20425693737733E-2</v>
      </c>
      <c r="E760">
        <v>-5.8588952221759697E-3</v>
      </c>
      <c r="F760">
        <v>2.4339028365220901E-2</v>
      </c>
      <c r="G760">
        <v>-1.8647972961868199E-3</v>
      </c>
      <c r="H760">
        <v>1.3903001470731501E-2</v>
      </c>
      <c r="I760">
        <v>6.9657257955992799E-3</v>
      </c>
      <c r="J760">
        <v>2.20719803352975E-2</v>
      </c>
      <c r="K760">
        <v>1.4770374180055499E-2</v>
      </c>
      <c r="L760">
        <v>9.7775604986556301E-3</v>
      </c>
      <c r="M760" cm="1">
        <f t="array" ref="M760">SUMPRODUCT(B760:K760,TRANSPOSE(Weight_1))</f>
        <v>1.0925287632748529E-2</v>
      </c>
      <c r="N760" cm="1">
        <f t="array" ref="N760">SUMPRODUCT(B760:K760,TRANSPOSE(Weight_2))</f>
        <v>1.4830758421484572E-2</v>
      </c>
      <c r="O760">
        <f>SUMPRODUCT(B760:K760,Equally_Weight)</f>
        <v>1.1325988571854059E-2</v>
      </c>
      <c r="P760">
        <v>9.8485099999999996E-3</v>
      </c>
      <c r="Q760">
        <v>9.6980478074399894E-3</v>
      </c>
      <c r="R760">
        <v>5.2437772708038202E-3</v>
      </c>
      <c r="V760" s="46">
        <v>43067</v>
      </c>
      <c r="W760">
        <f t="shared" si="191"/>
        <v>1.0037125332098693</v>
      </c>
      <c r="X760">
        <f t="shared" si="192"/>
        <v>0.76180401137858311</v>
      </c>
      <c r="Y760">
        <f t="shared" si="193"/>
        <v>0.97165935274548332</v>
      </c>
      <c r="Z760">
        <f t="shared" si="194"/>
        <v>0.65635642096117652</v>
      </c>
      <c r="AA760">
        <f t="shared" si="195"/>
        <v>0.1994308378000984</v>
      </c>
      <c r="AB760">
        <f t="shared" si="196"/>
        <v>2.845980190468639</v>
      </c>
      <c r="AC760">
        <f t="shared" si="197"/>
        <v>0.45449248025764377</v>
      </c>
      <c r="AD760">
        <f t="shared" si="198"/>
        <v>0.54664311900604567</v>
      </c>
      <c r="AE760">
        <f t="shared" si="199"/>
        <v>0.24901765507513862</v>
      </c>
      <c r="AF760">
        <f t="shared" si="200"/>
        <v>0.13368529466833934</v>
      </c>
      <c r="AG760">
        <f t="shared" si="201"/>
        <v>9.1413474240426007E-2</v>
      </c>
      <c r="AH760">
        <f t="shared" si="202"/>
        <v>1.3168970285417974</v>
      </c>
      <c r="AI760">
        <f t="shared" si="203"/>
        <v>0.41349113671108895</v>
      </c>
      <c r="AJ760">
        <f t="shared" si="204"/>
        <v>0.73474213566476809</v>
      </c>
      <c r="AK760">
        <f t="shared" si="205"/>
        <v>0.27594260565080586</v>
      </c>
      <c r="AL760">
        <f t="shared" si="206"/>
        <v>0.27280518084939587</v>
      </c>
      <c r="AM760">
        <f t="shared" si="207"/>
        <v>0.20874203793715074</v>
      </c>
    </row>
    <row r="761" spans="1:39" x14ac:dyDescent="0.2">
      <c r="A761" s="46">
        <v>43068</v>
      </c>
      <c r="B761">
        <v>-2.4367795453564298E-2</v>
      </c>
      <c r="C761">
        <v>2.3382080490901E-2</v>
      </c>
      <c r="D761">
        <v>-1.81434094271796E-2</v>
      </c>
      <c r="E761">
        <v>-2.07430647179991E-2</v>
      </c>
      <c r="F761">
        <v>2.2121971899160001E-2</v>
      </c>
      <c r="G761">
        <v>-2.7086089741931101E-2</v>
      </c>
      <c r="H761">
        <v>-1.5000376516661701E-3</v>
      </c>
      <c r="I761">
        <v>1.01005522214907E-2</v>
      </c>
      <c r="J761">
        <v>1.23174410796655E-2</v>
      </c>
      <c r="K761">
        <v>6.0779835744655397E-3</v>
      </c>
      <c r="L761">
        <v>2.4207213749693999E-4</v>
      </c>
      <c r="M761" cm="1">
        <f t="array" ref="M761">SUMPRODUCT(B761:K761,TRANSPOSE(Weight_1))</f>
        <v>-7.7443017198162807E-3</v>
      </c>
      <c r="N761" cm="1">
        <f t="array" ref="N761">SUMPRODUCT(B761:K761,TRANSPOSE(Weight_2))</f>
        <v>4.3238423971783593E-3</v>
      </c>
      <c r="O761">
        <f>SUMPRODUCT(B761:K761,Equally_Weight)</f>
        <v>-1.7840367726657538E-3</v>
      </c>
      <c r="P761">
        <v>-3.6919999999999998E-4</v>
      </c>
      <c r="Q761">
        <v>-4.5314587324651802E-4</v>
      </c>
      <c r="R761">
        <v>-1.5968643391173199E-4</v>
      </c>
      <c r="V761" s="46">
        <v>43068</v>
      </c>
      <c r="W761">
        <f t="shared" si="191"/>
        <v>0.95488647605286814</v>
      </c>
      <c r="X761">
        <f t="shared" si="192"/>
        <v>0.80299865458182951</v>
      </c>
      <c r="Y761">
        <f t="shared" si="193"/>
        <v>0.93588672985769406</v>
      </c>
      <c r="Z761">
        <f t="shared" si="194"/>
        <v>0.62199851252510552</v>
      </c>
      <c r="AA761">
        <f t="shared" si="195"/>
        <v>0.22596461308889815</v>
      </c>
      <c r="AB761">
        <f t="shared" si="196"/>
        <v>2.7418076258839164</v>
      </c>
      <c r="AC761">
        <f t="shared" si="197"/>
        <v>0.45231068677319208</v>
      </c>
      <c r="AD761">
        <f t="shared" si="198"/>
        <v>0.56226506859757563</v>
      </c>
      <c r="AE761">
        <f t="shared" si="199"/>
        <v>0.2644023564489888</v>
      </c>
      <c r="AF761">
        <f t="shared" si="200"/>
        <v>0.1405758152679466</v>
      </c>
      <c r="AG761">
        <f t="shared" si="201"/>
        <v>9.1677675033028372E-2</v>
      </c>
      <c r="AH761">
        <f t="shared" si="202"/>
        <v>1.2989542788990236</v>
      </c>
      <c r="AI761">
        <f t="shared" si="203"/>
        <v>0.41960284961603622</v>
      </c>
      <c r="AJ761">
        <f t="shared" si="204"/>
        <v>0.73164729190364941</v>
      </c>
      <c r="AK761">
        <f t="shared" si="205"/>
        <v>0.27547152764079974</v>
      </c>
      <c r="AL761">
        <f t="shared" si="206"/>
        <v>0.27222841443424728</v>
      </c>
      <c r="AM761">
        <f t="shared" si="207"/>
        <v>0.20854901823159344</v>
      </c>
    </row>
    <row r="762" spans="1:39" x14ac:dyDescent="0.2">
      <c r="A762" s="46">
        <v>43069</v>
      </c>
      <c r="B762">
        <v>-1.16636230870548E-3</v>
      </c>
      <c r="C762">
        <v>7.6157624679054001E-3</v>
      </c>
      <c r="D762">
        <v>9.95932775468855E-3</v>
      </c>
      <c r="E762">
        <v>1.3983854937503299E-2</v>
      </c>
      <c r="F762">
        <v>1.9839801320603302E-2</v>
      </c>
      <c r="G762">
        <v>1.3330216236012399E-2</v>
      </c>
      <c r="H762">
        <v>-3.4329288390648701E-3</v>
      </c>
      <c r="I762">
        <v>2.1553702278894301E-2</v>
      </c>
      <c r="J762">
        <v>1.6644657896915199E-2</v>
      </c>
      <c r="K762">
        <v>4.6104704322738003E-3</v>
      </c>
      <c r="L762">
        <v>7.5024201355275901E-3</v>
      </c>
      <c r="M762" cm="1">
        <f t="array" ref="M762">SUMPRODUCT(B762:K762,TRANSPOSE(Weight_1))</f>
        <v>1.3306528345163531E-2</v>
      </c>
      <c r="N762" cm="1">
        <f t="array" ref="N762">SUMPRODUCT(B762:K762,TRANSPOSE(Weight_2))</f>
        <v>9.3775146434810167E-3</v>
      </c>
      <c r="O762">
        <f>SUMPRODUCT(B762:K762,Equally_Weight)</f>
        <v>1.0293850217702589E-2</v>
      </c>
      <c r="P762">
        <v>8.1909500000000007E-3</v>
      </c>
      <c r="Q762">
        <v>7.9126446445980606E-3</v>
      </c>
      <c r="R762">
        <v>5.3914878376941601E-3</v>
      </c>
      <c r="V762" s="46">
        <v>43069</v>
      </c>
      <c r="W762">
        <f t="shared" si="191"/>
        <v>0.95260637014940208</v>
      </c>
      <c r="X762">
        <f t="shared" si="192"/>
        <v>0.81672986406507775</v>
      </c>
      <c r="Y762">
        <f t="shared" si="193"/>
        <v>0.95516686029629905</v>
      </c>
      <c r="Z762">
        <f t="shared" si="194"/>
        <v>0.64468030443310265</v>
      </c>
      <c r="AA762">
        <f t="shared" si="195"/>
        <v>0.25028750743867234</v>
      </c>
      <c r="AB762">
        <f t="shared" si="196"/>
        <v>2.7916867306505093</v>
      </c>
      <c r="AC762">
        <f t="shared" si="197"/>
        <v>0.44732500753328619</v>
      </c>
      <c r="AD762">
        <f t="shared" si="198"/>
        <v>0.59593766476684418</v>
      </c>
      <c r="AE762">
        <f t="shared" si="199"/>
        <v>0.28544790111613572</v>
      </c>
      <c r="AF762">
        <f t="shared" si="200"/>
        <v>0.14583440634000611</v>
      </c>
      <c r="AG762">
        <f t="shared" si="201"/>
        <v>9.9867899603702126E-2</v>
      </c>
      <c r="AH762">
        <f t="shared" si="202"/>
        <v>1.3295453791754284</v>
      </c>
      <c r="AI762">
        <f t="shared" si="203"/>
        <v>0.43291519612623786</v>
      </c>
      <c r="AJ762">
        <f t="shared" si="204"/>
        <v>0.74947260975639596</v>
      </c>
      <c r="AK762">
        <f t="shared" si="205"/>
        <v>0.28591885115012894</v>
      </c>
      <c r="AL762">
        <f t="shared" si="206"/>
        <v>0.28229510578442585</v>
      </c>
      <c r="AM762">
        <f t="shared" si="207"/>
        <v>0.21506489556464636</v>
      </c>
    </row>
    <row r="763" spans="1:39" x14ac:dyDescent="0.2">
      <c r="A763" s="46">
        <v>43070</v>
      </c>
      <c r="B763">
        <v>-1.07126216600369E-2</v>
      </c>
      <c r="C763">
        <v>2.5831826217472798E-3</v>
      </c>
      <c r="D763">
        <v>1.0691695788440599E-3</v>
      </c>
      <c r="E763">
        <v>-4.6550380676761904E-3</v>
      </c>
      <c r="F763">
        <v>7.0740463375917797E-3</v>
      </c>
      <c r="G763">
        <v>-1.22371144372742E-2</v>
      </c>
      <c r="H763">
        <v>4.6651973356257497E-3</v>
      </c>
      <c r="I763">
        <v>-8.1845068498240803E-3</v>
      </c>
      <c r="J763">
        <v>8.0306880258624799E-3</v>
      </c>
      <c r="K763">
        <v>7.9143612308008005E-4</v>
      </c>
      <c r="L763">
        <v>-9.6084554407871404E-4</v>
      </c>
      <c r="M763" cm="1">
        <f t="array" ref="M763">SUMPRODUCT(B763:K763,TRANSPOSE(Weight_1))</f>
        <v>-3.0483200883403608E-3</v>
      </c>
      <c r="N763" cm="1">
        <f t="array" ref="N763">SUMPRODUCT(B763:K763,TRANSPOSE(Weight_2))</f>
        <v>3.4206843653204026E-3</v>
      </c>
      <c r="O763">
        <f>SUMPRODUCT(B763:K763,Equally_Weight)</f>
        <v>-1.1575560992059942E-3</v>
      </c>
      <c r="P763">
        <v>-2.0244999999999998E-3</v>
      </c>
      <c r="Q763">
        <v>-1.9286080605734801E-3</v>
      </c>
      <c r="R763">
        <v>-3.8462279046482801E-3</v>
      </c>
      <c r="V763" s="46">
        <v>43070</v>
      </c>
      <c r="W763">
        <f t="shared" si="191"/>
        <v>0.93168883685501358</v>
      </c>
      <c r="X763">
        <f t="shared" si="192"/>
        <v>0.82142280907833998</v>
      </c>
      <c r="Y763">
        <f t="shared" si="193"/>
        <v>0.95725726522489185</v>
      </c>
      <c r="Z763">
        <f t="shared" si="194"/>
        <v>0.63702425500680926</v>
      </c>
      <c r="AA763">
        <f t="shared" si="195"/>
        <v>0.25913209920160574</v>
      </c>
      <c r="AB763">
        <f t="shared" si="196"/>
        <v>2.7452874262172453</v>
      </c>
      <c r="AC763">
        <f t="shared" si="197"/>
        <v>0.45407706430221495</v>
      </c>
      <c r="AD763">
        <f t="shared" si="198"/>
        <v>0.58287570201766759</v>
      </c>
      <c r="AE763">
        <f t="shared" si="199"/>
        <v>0.29577093218349915</v>
      </c>
      <c r="AF763">
        <f t="shared" si="200"/>
        <v>0.14674126108025165</v>
      </c>
      <c r="AG763">
        <f t="shared" si="201"/>
        <v>9.8811096433292667E-2</v>
      </c>
      <c r="AH763">
        <f t="shared" si="202"/>
        <v>1.3224441791993877</v>
      </c>
      <c r="AI763">
        <f t="shared" si="203"/>
        <v>0.43781674673445692</v>
      </c>
      <c r="AJ763">
        <f t="shared" si="204"/>
        <v>0.74744749706657854</v>
      </c>
      <c r="AK763">
        <f t="shared" si="205"/>
        <v>0.28331550843597553</v>
      </c>
      <c r="AL763">
        <f t="shared" si="206"/>
        <v>0.27982206110737606</v>
      </c>
      <c r="AM763">
        <f t="shared" si="207"/>
        <v>0.2103914790573671</v>
      </c>
    </row>
    <row r="764" spans="1:39" x14ac:dyDescent="0.2">
      <c r="A764" s="46">
        <v>43073</v>
      </c>
      <c r="B764">
        <v>-1.2877122404828301E-2</v>
      </c>
      <c r="C764">
        <v>2.0612852566275802E-2</v>
      </c>
      <c r="D764">
        <v>-3.7740221208123897E-2</v>
      </c>
      <c r="E764">
        <v>-7.3080062042269996E-3</v>
      </c>
      <c r="F764">
        <v>9.1707478936220391E-3</v>
      </c>
      <c r="G764">
        <v>-2.4433281722870102E-2</v>
      </c>
      <c r="H764">
        <v>-6.9297675631347904E-3</v>
      </c>
      <c r="I764">
        <v>-7.8373960050158696E-3</v>
      </c>
      <c r="J764">
        <v>1.2335573526878999E-2</v>
      </c>
      <c r="K764">
        <v>-1.2175954718600199E-2</v>
      </c>
      <c r="L764">
        <v>-7.2132724212559097E-4</v>
      </c>
      <c r="M764" cm="1">
        <f t="array" ref="M764">SUMPRODUCT(B764:K764,TRANSPOSE(Weight_1))</f>
        <v>-1.2372328161764755E-2</v>
      </c>
      <c r="N764" cm="1">
        <f t="array" ref="N764">SUMPRODUCT(B764:K764,TRANSPOSE(Weight_2))</f>
        <v>1.5351391434926822E-3</v>
      </c>
      <c r="O764">
        <f>SUMPRODUCT(B764:K764,Equally_Weight)</f>
        <v>-6.7182575840023318E-3</v>
      </c>
      <c r="P764">
        <v>-1.0522000000000001E-3</v>
      </c>
      <c r="Q764">
        <v>-1.25630098747941E-3</v>
      </c>
      <c r="R764">
        <v>2.99608093284442E-4</v>
      </c>
      <c r="V764" s="46">
        <v>43073</v>
      </c>
      <c r="W764">
        <f t="shared" si="191"/>
        <v>0.90681424325479121</v>
      </c>
      <c r="X764">
        <f t="shared" si="192"/>
        <v>0.85896752890272388</v>
      </c>
      <c r="Y764">
        <f t="shared" si="193"/>
        <v>0.8833899430740968</v>
      </c>
      <c r="Z764">
        <f t="shared" si="194"/>
        <v>0.62506087159474943</v>
      </c>
      <c r="AA764">
        <f t="shared" si="195"/>
        <v>0.27067928224815074</v>
      </c>
      <c r="AB764">
        <f t="shared" si="196"/>
        <v>2.6537777633993564</v>
      </c>
      <c r="AC764">
        <f t="shared" si="197"/>
        <v>0.44400064822771523</v>
      </c>
      <c r="AD764">
        <f t="shared" si="198"/>
        <v>0.57047007831423757</v>
      </c>
      <c r="AE764">
        <f t="shared" si="199"/>
        <v>0.31175500979144144</v>
      </c>
      <c r="AF764">
        <f t="shared" si="200"/>
        <v>0.13277859141138793</v>
      </c>
      <c r="AG764">
        <f t="shared" si="201"/>
        <v>9.801849405548535E-2</v>
      </c>
      <c r="AH764">
        <f t="shared" si="202"/>
        <v>1.2937101376769524</v>
      </c>
      <c r="AI764">
        <f t="shared" si="203"/>
        <v>0.44002399550353855</v>
      </c>
      <c r="AJ764">
        <f t="shared" si="204"/>
        <v>0.73570769466676511</v>
      </c>
      <c r="AK764">
        <f t="shared" si="205"/>
        <v>0.28196520385799917</v>
      </c>
      <c r="AL764">
        <f t="shared" si="206"/>
        <v>0.27821421938820889</v>
      </c>
      <c r="AM764">
        <f t="shared" si="207"/>
        <v>0.21075412214053513</v>
      </c>
    </row>
    <row r="765" spans="1:39" x14ac:dyDescent="0.2">
      <c r="A765" s="46">
        <v>43074</v>
      </c>
      <c r="B765">
        <v>7.6393019914131602E-3</v>
      </c>
      <c r="C765">
        <v>-1.15006885752652E-2</v>
      </c>
      <c r="D765">
        <v>6.2898848508616797E-3</v>
      </c>
      <c r="E765">
        <v>-9.4222903374641099E-4</v>
      </c>
      <c r="F765">
        <v>-1.54679865889707E-2</v>
      </c>
      <c r="G765">
        <v>6.7198689936118702E-3</v>
      </c>
      <c r="H765">
        <v>4.7478585042191003E-3</v>
      </c>
      <c r="I765">
        <v>-4.1797435003293401E-3</v>
      </c>
      <c r="J765">
        <v>-4.51868074385974E-3</v>
      </c>
      <c r="K765">
        <v>-7.2034823629218902E-3</v>
      </c>
      <c r="L765">
        <v>-4.0904716073147896E-3</v>
      </c>
      <c r="M765" cm="1">
        <f t="array" ref="M765">SUMPRODUCT(B765:K765,TRANSPOSE(Weight_1))</f>
        <v>-1.0986833977291591E-3</v>
      </c>
      <c r="N765" cm="1">
        <f t="array" ref="N765">SUMPRODUCT(B765:K765,TRANSPOSE(Weight_2))</f>
        <v>-2.9610263666943778E-3</v>
      </c>
      <c r="O765">
        <f>SUMPRODUCT(B765:K765,Equally_Weight)</f>
        <v>-1.8415896464987471E-3</v>
      </c>
      <c r="P765">
        <v>-3.7393999999999999E-3</v>
      </c>
      <c r="Q765">
        <v>-3.9377950884463796E-3</v>
      </c>
      <c r="R765">
        <v>-3.0676476697955E-3</v>
      </c>
      <c r="V765" s="46">
        <v>43074</v>
      </c>
      <c r="W765">
        <f t="shared" si="191"/>
        <v>0.92138097310054246</v>
      </c>
      <c r="X765">
        <f t="shared" si="192"/>
        <v>0.83758812228128332</v>
      </c>
      <c r="Y765">
        <f t="shared" si="193"/>
        <v>0.89523624894530385</v>
      </c>
      <c r="Z765">
        <f t="shared" si="194"/>
        <v>0.62352969205992759</v>
      </c>
      <c r="AA765">
        <f t="shared" si="195"/>
        <v>0.25102443215145342</v>
      </c>
      <c r="AB765">
        <f t="shared" si="196"/>
        <v>2.6783306713011723</v>
      </c>
      <c r="AC765">
        <f t="shared" si="197"/>
        <v>0.45085655898550114</v>
      </c>
      <c r="AD765">
        <f t="shared" si="198"/>
        <v>0.56390591621194197</v>
      </c>
      <c r="AE765">
        <f t="shared" si="199"/>
        <v>0.3058276076880353</v>
      </c>
      <c r="AF765">
        <f t="shared" si="200"/>
        <v>0.12461864080706042</v>
      </c>
      <c r="AG765">
        <f t="shared" si="201"/>
        <v>9.3527080581244926E-2</v>
      </c>
      <c r="AH765">
        <f t="shared" si="202"/>
        <v>1.2911900764294839</v>
      </c>
      <c r="AI765">
        <f t="shared" si="203"/>
        <v>0.43576004648417999</v>
      </c>
      <c r="AJ765">
        <f t="shared" si="204"/>
        <v>0.73251123334691859</v>
      </c>
      <c r="AK765">
        <f t="shared" si="205"/>
        <v>0.27717142317469268</v>
      </c>
      <c r="AL765">
        <f t="shared" si="206"/>
        <v>0.27318087371311961</v>
      </c>
      <c r="AM765">
        <f t="shared" si="207"/>
        <v>0.20703995507905537</v>
      </c>
    </row>
    <row r="766" spans="1:39" x14ac:dyDescent="0.2">
      <c r="A766" s="46">
        <v>43075</v>
      </c>
      <c r="B766">
        <v>1.28677868098689E-2</v>
      </c>
      <c r="C766">
        <v>-7.4726453719993202E-3</v>
      </c>
      <c r="D766">
        <v>1.45851499245006E-2</v>
      </c>
      <c r="E766">
        <v>-3.7137711723607102E-3</v>
      </c>
      <c r="F766">
        <v>-4.7133097943875503E-3</v>
      </c>
      <c r="G766">
        <v>9.4431614391374801E-3</v>
      </c>
      <c r="H766">
        <v>9.9521508418785008E-3</v>
      </c>
      <c r="I766">
        <v>1.7210801337363901E-3</v>
      </c>
      <c r="J766">
        <v>-3.0607851859554199E-4</v>
      </c>
      <c r="K766">
        <v>-1.6929991255439699E-2</v>
      </c>
      <c r="L766">
        <v>-1.2080212611741399E-3</v>
      </c>
      <c r="M766" cm="1">
        <f t="array" ref="M766">SUMPRODUCT(B766:K766,TRANSPOSE(Weight_1))</f>
        <v>4.0583746062882757E-3</v>
      </c>
      <c r="N766" cm="1">
        <f t="array" ref="N766">SUMPRODUCT(B766:K766,TRANSPOSE(Weight_2))</f>
        <v>2.0341767777074622E-3</v>
      </c>
      <c r="O766">
        <f>SUMPRODUCT(B766:K766,Equally_Weight)</f>
        <v>1.5433533036339048E-3</v>
      </c>
      <c r="P766">
        <v>-1.141E-4</v>
      </c>
      <c r="Q766">
        <v>-4.6666871096045999E-4</v>
      </c>
      <c r="R766">
        <v>-2.6264270899963799E-3</v>
      </c>
      <c r="V766" s="46">
        <v>43075</v>
      </c>
      <c r="W766">
        <f t="shared" si="191"/>
        <v>0.94610489384293883</v>
      </c>
      <c r="X766">
        <f t="shared" si="192"/>
        <v>0.82385647790367722</v>
      </c>
      <c r="Y766">
        <f t="shared" si="193"/>
        <v>0.92287855377851935</v>
      </c>
      <c r="Z766">
        <f t="shared" si="194"/>
        <v>0.61750027429208365</v>
      </c>
      <c r="AA766">
        <f t="shared" si="195"/>
        <v>0.24512796644237578</v>
      </c>
      <c r="AB766">
        <f t="shared" si="196"/>
        <v>2.7130657416568003</v>
      </c>
      <c r="AC766">
        <f t="shared" si="197"/>
        <v>0.46529570231045358</v>
      </c>
      <c r="AD766">
        <f t="shared" si="198"/>
        <v>0.56659752361536708</v>
      </c>
      <c r="AE766">
        <f t="shared" si="199"/>
        <v>0.3054279219083329</v>
      </c>
      <c r="AF766">
        <f t="shared" si="200"/>
        <v>0.10557885705249248</v>
      </c>
      <c r="AG766">
        <f t="shared" si="201"/>
        <v>9.2206076618233102E-2</v>
      </c>
      <c r="AH766">
        <f t="shared" si="202"/>
        <v>1.3004885840538449</v>
      </c>
      <c r="AI766">
        <f t="shared" si="203"/>
        <v>0.43868063622909825</v>
      </c>
      <c r="AJ766">
        <f t="shared" si="204"/>
        <v>0.73518511028248756</v>
      </c>
      <c r="AK766">
        <f t="shared" si="205"/>
        <v>0.27702569791530851</v>
      </c>
      <c r="AL766">
        <f t="shared" si="206"/>
        <v>0.2725867200359644</v>
      </c>
      <c r="AM766">
        <f t="shared" si="207"/>
        <v>0.20386975264232765</v>
      </c>
    </row>
    <row r="767" spans="1:39" x14ac:dyDescent="0.2">
      <c r="A767" s="46">
        <v>43076</v>
      </c>
      <c r="B767">
        <v>1.14745293226676E-2</v>
      </c>
      <c r="C767">
        <v>-2.9542078704268798E-3</v>
      </c>
      <c r="D767">
        <v>-3.5032928106246601E-3</v>
      </c>
      <c r="E767">
        <v>1.83434818859518E-3</v>
      </c>
      <c r="F767">
        <v>-5.1301946651979204E-3</v>
      </c>
      <c r="G767">
        <v>6.4564269832865203E-3</v>
      </c>
      <c r="H767">
        <v>-7.4436006496634202E-3</v>
      </c>
      <c r="I767">
        <v>6.8293581550298299E-3</v>
      </c>
      <c r="J767">
        <v>1.68359696088438E-3</v>
      </c>
      <c r="K767">
        <v>1.4269448389397201E-2</v>
      </c>
      <c r="L767">
        <v>3.38655055636172E-3</v>
      </c>
      <c r="M767" cm="1">
        <f t="array" ref="M767">SUMPRODUCT(B767:K767,TRANSPOSE(Weight_1))</f>
        <v>4.9140910757985989E-4</v>
      </c>
      <c r="N767" cm="1">
        <f t="array" ref="N767">SUMPRODUCT(B767:K767,TRANSPOSE(Weight_2))</f>
        <v>3.5545305308310067E-4</v>
      </c>
      <c r="O767">
        <f>SUMPRODUCT(B767:K767,Equally_Weight)</f>
        <v>2.351641200394783E-3</v>
      </c>
      <c r="P767">
        <v>2.9323600000000002E-3</v>
      </c>
      <c r="Q767">
        <v>3.4264614220913502E-3</v>
      </c>
      <c r="R767">
        <v>2.6041919717036898E-3</v>
      </c>
      <c r="V767" s="46">
        <v>43076</v>
      </c>
      <c r="W767">
        <f t="shared" si="191"/>
        <v>0.96843553151232675</v>
      </c>
      <c r="X767">
        <f t="shared" si="192"/>
        <v>0.81846842674212517</v>
      </c>
      <c r="Y767">
        <f t="shared" si="193"/>
        <v>0.9161421471653628</v>
      </c>
      <c r="Z767">
        <f t="shared" si="194"/>
        <v>0.62046733299028345</v>
      </c>
      <c r="AA767">
        <f t="shared" si="195"/>
        <v>0.23874021759144437</v>
      </c>
      <c r="AB767">
        <f t="shared" si="196"/>
        <v>2.73703887950195</v>
      </c>
      <c r="AC767">
        <f t="shared" si="197"/>
        <v>0.4543886262687864</v>
      </c>
      <c r="AD767">
        <f t="shared" si="198"/>
        <v>0.57729637918891918</v>
      </c>
      <c r="AE767">
        <f t="shared" si="199"/>
        <v>0.30762573639031143</v>
      </c>
      <c r="AF767">
        <f t="shared" si="200"/>
        <v>0.12135485749361186</v>
      </c>
      <c r="AG767">
        <f t="shared" si="201"/>
        <v>9.5904887714666209E-2</v>
      </c>
      <c r="AH767">
        <f t="shared" si="202"/>
        <v>1.3016190650959323</v>
      </c>
      <c r="AI767">
        <f t="shared" si="203"/>
        <v>0.4391920196536574</v>
      </c>
      <c r="AJ767">
        <f t="shared" si="204"/>
        <v>0.73926564307813947</v>
      </c>
      <c r="AK767">
        <f t="shared" si="205"/>
        <v>0.28077039699084749</v>
      </c>
      <c r="AL767">
        <f t="shared" si="206"/>
        <v>0.27694718933843343</v>
      </c>
      <c r="AM767">
        <f t="shared" si="207"/>
        <v>0.20700486058713574</v>
      </c>
    </row>
    <row r="768" spans="1:39" x14ac:dyDescent="0.2">
      <c r="A768" s="46">
        <v>43077</v>
      </c>
      <c r="B768">
        <v>4.6048219277590096E-3</v>
      </c>
      <c r="C768">
        <v>1.25213166108215E-2</v>
      </c>
      <c r="D768">
        <v>2.0245002265644602E-2</v>
      </c>
      <c r="E768">
        <v>2.9517588765104398E-4</v>
      </c>
      <c r="F768">
        <v>1.3288480859398899E-2</v>
      </c>
      <c r="G768">
        <v>1.9054836333016699E-3</v>
      </c>
      <c r="H768">
        <v>4.1425701455704003E-3</v>
      </c>
      <c r="I768">
        <v>-9.0303709831636107E-3</v>
      </c>
      <c r="J768">
        <v>5.0935166232512997E-4</v>
      </c>
      <c r="K768">
        <v>9.3787928494684092E-3</v>
      </c>
      <c r="L768">
        <v>7.7145612343298897E-3</v>
      </c>
      <c r="M768" cm="1">
        <f t="array" ref="M768">SUMPRODUCT(B768:K768,TRANSPOSE(Weight_1))</f>
        <v>9.0579177689017795E-3</v>
      </c>
      <c r="N768" cm="1">
        <f t="array" ref="N768">SUMPRODUCT(B768:K768,TRANSPOSE(Weight_2))</f>
        <v>5.1474597128553677E-3</v>
      </c>
      <c r="O768">
        <f>SUMPRODUCT(B768:K768,Equally_Weight)</f>
        <v>5.7860624858777059E-3</v>
      </c>
      <c r="P768">
        <v>5.5063100000000004E-3</v>
      </c>
      <c r="Q768">
        <v>5.4814271525198601E-3</v>
      </c>
      <c r="R768">
        <v>4.7877959662334596E-3</v>
      </c>
      <c r="V768" s="46">
        <v>43077</v>
      </c>
      <c r="W768">
        <f t="shared" si="191"/>
        <v>0.97749982661121471</v>
      </c>
      <c r="X768">
        <f t="shared" si="192"/>
        <v>0.84123804566014582</v>
      </c>
      <c r="Y768">
        <f t="shared" si="193"/>
        <v>0.95493444927602278</v>
      </c>
      <c r="Z768">
        <f t="shared" si="194"/>
        <v>0.62094565587370831</v>
      </c>
      <c r="AA768">
        <f t="shared" si="195"/>
        <v>0.25520119326267587</v>
      </c>
      <c r="AB768">
        <f t="shared" si="196"/>
        <v>2.7441597459238531</v>
      </c>
      <c r="AC768">
        <f t="shared" si="197"/>
        <v>0.46041353317202471</v>
      </c>
      <c r="AD768">
        <f t="shared" si="198"/>
        <v>0.56305280773444255</v>
      </c>
      <c r="AE768">
        <f t="shared" si="199"/>
        <v>0.30829177773284089</v>
      </c>
      <c r="AF768">
        <f t="shared" si="200"/>
        <v>0.13187181241278956</v>
      </c>
      <c r="AG768">
        <f t="shared" si="201"/>
        <v>0.10435931307794233</v>
      </c>
      <c r="AH768">
        <f t="shared" si="202"/>
        <v>1.322466941322908</v>
      </c>
      <c r="AI768">
        <f t="shared" si="203"/>
        <v>0.44660020259388755</v>
      </c>
      <c r="AJ768">
        <f t="shared" si="204"/>
        <v>0.7493291427685298</v>
      </c>
      <c r="AK768">
        <f t="shared" si="205"/>
        <v>0.28782271583550201</v>
      </c>
      <c r="AL768">
        <f t="shared" si="206"/>
        <v>0.28394668233440701</v>
      </c>
      <c r="AM768">
        <f t="shared" si="207"/>
        <v>0.21278375358987911</v>
      </c>
    </row>
    <row r="769" spans="1:39" x14ac:dyDescent="0.2">
      <c r="A769" s="46">
        <v>43080</v>
      </c>
      <c r="B769">
        <v>2.4680914523444999E-3</v>
      </c>
      <c r="C769">
        <v>-2.92631969790757E-3</v>
      </c>
      <c r="D769">
        <v>1.27138108661388E-2</v>
      </c>
      <c r="E769">
        <v>1.94840046806024E-2</v>
      </c>
      <c r="F769">
        <v>1.46799747633425E-2</v>
      </c>
      <c r="G769">
        <v>5.9552873883927902E-3</v>
      </c>
      <c r="H769">
        <v>3.9121418741287998E-3</v>
      </c>
      <c r="I769">
        <v>4.9132953276478297E-3</v>
      </c>
      <c r="J769">
        <v>1.32353137652541E-3</v>
      </c>
      <c r="K769">
        <v>9.6123823512681492E-3</v>
      </c>
      <c r="L769">
        <v>3.8277511961723998E-3</v>
      </c>
      <c r="M769" cm="1">
        <f t="array" ref="M769">SUMPRODUCT(B769:K769,TRANSPOSE(Weight_1))</f>
        <v>8.9549509303471983E-3</v>
      </c>
      <c r="N769" cm="1">
        <f t="array" ref="N769">SUMPRODUCT(B769:K769,TRANSPOSE(Weight_2))</f>
        <v>5.9751007697521619E-3</v>
      </c>
      <c r="O769">
        <f>SUMPRODUCT(B769:K769,Equally_Weight)</f>
        <v>7.2136200382483633E-3</v>
      </c>
      <c r="P769">
        <v>3.2019599999999998E-3</v>
      </c>
      <c r="Q769">
        <v>2.9809112017458099E-3</v>
      </c>
      <c r="R769">
        <v>3.7521823425576899E-3</v>
      </c>
      <c r="V769" s="46">
        <v>43080</v>
      </c>
      <c r="W769">
        <f t="shared" si="191"/>
        <v>0.98238047703028664</v>
      </c>
      <c r="X769">
        <f t="shared" si="192"/>
        <v>0.83584999449859376</v>
      </c>
      <c r="Y769">
        <f t="shared" si="193"/>
        <v>0.97978911611981756</v>
      </c>
      <c r="Z769">
        <f t="shared" si="194"/>
        <v>0.65252816861975371</v>
      </c>
      <c r="AA769">
        <f t="shared" si="195"/>
        <v>0.27362751510268946</v>
      </c>
      <c r="AB769">
        <f t="shared" si="196"/>
        <v>2.7664572932388816</v>
      </c>
      <c r="AC769">
        <f t="shared" si="197"/>
        <v>0.46612687810869136</v>
      </c>
      <c r="AD769">
        <f t="shared" si="198"/>
        <v>0.57073254779155103</v>
      </c>
      <c r="AE769">
        <f t="shared" si="199"/>
        <v>0.31002334295032052</v>
      </c>
      <c r="AF769">
        <f t="shared" si="200"/>
        <v>0.14275179704632412</v>
      </c>
      <c r="AG769">
        <f t="shared" si="201"/>
        <v>0.10858652575958061</v>
      </c>
      <c r="AH769">
        <f t="shared" si="202"/>
        <v>1.3432645188198085</v>
      </c>
      <c r="AI769">
        <f t="shared" si="203"/>
        <v>0.45524378457793002</v>
      </c>
      <c r="AJ769">
        <f t="shared" si="204"/>
        <v>0.76194813852629673</v>
      </c>
      <c r="AK769">
        <f t="shared" si="205"/>
        <v>0.29194627265869855</v>
      </c>
      <c r="AL769">
        <f t="shared" si="206"/>
        <v>0.28777401338222197</v>
      </c>
      <c r="AM769">
        <f t="shared" si="207"/>
        <v>0.21733433937543989</v>
      </c>
    </row>
    <row r="770" spans="1:39" x14ac:dyDescent="0.2">
      <c r="A770" s="46">
        <v>43081</v>
      </c>
      <c r="B770">
        <v>-3.0418655104158501E-3</v>
      </c>
      <c r="C770">
        <v>1.16454294853725E-2</v>
      </c>
      <c r="D770">
        <v>4.1065652371576802E-3</v>
      </c>
      <c r="E770">
        <v>-5.6178114080801499E-3</v>
      </c>
      <c r="F770">
        <v>2.6041663609434398E-2</v>
      </c>
      <c r="G770">
        <v>-3.2851587330678901E-3</v>
      </c>
      <c r="H770">
        <v>1.0344461599536E-2</v>
      </c>
      <c r="I770">
        <v>-1.13665225414169E-2</v>
      </c>
      <c r="J770">
        <v>1.20488582244369E-2</v>
      </c>
      <c r="K770">
        <v>4.1256680366310496E-3</v>
      </c>
      <c r="L770">
        <v>-6.3870352716873205E-2</v>
      </c>
      <c r="M770" cm="1">
        <f t="array" ref="M770">SUMPRODUCT(B770:K770,TRANSPOSE(Weight_1))</f>
        <v>6.0358834549884607E-3</v>
      </c>
      <c r="N770" cm="1">
        <f t="array" ref="N770">SUMPRODUCT(B770:K770,TRANSPOSE(Weight_2))</f>
        <v>1.135270536526109E-2</v>
      </c>
      <c r="O770">
        <f>SUMPRODUCT(B770:K770,Equally_Weight)</f>
        <v>4.5001287999587745E-3</v>
      </c>
      <c r="P770">
        <v>1.5489200000000001E-3</v>
      </c>
      <c r="Q770">
        <v>1.14682432788382E-3</v>
      </c>
      <c r="R770">
        <v>1.05225730814328E-3</v>
      </c>
      <c r="V770" s="46">
        <v>43081</v>
      </c>
      <c r="W770">
        <f t="shared" si="191"/>
        <v>0.97635034222868655</v>
      </c>
      <c r="X770">
        <f t="shared" si="192"/>
        <v>0.85722925615524859</v>
      </c>
      <c r="Y770">
        <f t="shared" si="193"/>
        <v>0.9879192492809783</v>
      </c>
      <c r="Z770">
        <f t="shared" si="194"/>
        <v>0.64324457702190796</v>
      </c>
      <c r="AA770">
        <f t="shared" si="195"/>
        <v>0.30679489441471364</v>
      </c>
      <c r="AB770">
        <f t="shared" si="196"/>
        <v>2.7540838831692707</v>
      </c>
      <c r="AC770">
        <f t="shared" si="197"/>
        <v>0.48129317129933447</v>
      </c>
      <c r="AD770">
        <f t="shared" si="198"/>
        <v>0.5528787808805411</v>
      </c>
      <c r="AE770">
        <f t="shared" si="199"/>
        <v>0.32580762848023181</v>
      </c>
      <c r="AF770">
        <f t="shared" si="200"/>
        <v>0.14746641160920082</v>
      </c>
      <c r="AG770">
        <f t="shared" si="201"/>
        <v>3.7780713342143057E-2</v>
      </c>
      <c r="AH770">
        <f t="shared" si="202"/>
        <v>1.3574081903596147</v>
      </c>
      <c r="AI770">
        <f t="shared" si="203"/>
        <v>0.47176473849887079</v>
      </c>
      <c r="AJ770">
        <f t="shared" si="204"/>
        <v>0.76987713208851294</v>
      </c>
      <c r="AK770">
        <f t="shared" si="205"/>
        <v>0.29394739407934511</v>
      </c>
      <c r="AL770">
        <f t="shared" si="206"/>
        <v>0.28925086394958521</v>
      </c>
      <c r="AM770">
        <f t="shared" si="207"/>
        <v>0.21861528833050148</v>
      </c>
    </row>
    <row r="771" spans="1:39" x14ac:dyDescent="0.2">
      <c r="A771" s="46">
        <v>43082</v>
      </c>
      <c r="B771">
        <v>2.49815981425416E-3</v>
      </c>
      <c r="C771">
        <v>-1.25408331472387E-2</v>
      </c>
      <c r="D771">
        <v>-2.6875739882720102E-3</v>
      </c>
      <c r="E771">
        <v>3.31985836600789E-3</v>
      </c>
      <c r="F771">
        <v>-5.6400755518894998E-3</v>
      </c>
      <c r="G771">
        <v>-8.1535277208943902E-4</v>
      </c>
      <c r="H771">
        <v>2.0334324241815202E-3</v>
      </c>
      <c r="I771">
        <v>1.06940532639057E-2</v>
      </c>
      <c r="J771">
        <v>-8.38907603501759E-3</v>
      </c>
      <c r="K771">
        <v>3.0025593835194498E-3</v>
      </c>
      <c r="L771">
        <v>-5.0916496945019297E-4</v>
      </c>
      <c r="M771" cm="1">
        <f t="array" ref="M771">SUMPRODUCT(B771:K771,TRANSPOSE(Weight_1))</f>
        <v>-3.4326174806696428E-3</v>
      </c>
      <c r="N771" cm="1">
        <f t="array" ref="N771">SUMPRODUCT(B771:K771,TRANSPOSE(Weight_2))</f>
        <v>-2.8082585696201021E-3</v>
      </c>
      <c r="O771">
        <f>SUMPRODUCT(B771:K771,Equally_Weight)</f>
        <v>-8.5248482426385187E-4</v>
      </c>
      <c r="P771">
        <v>-4.73E-4</v>
      </c>
      <c r="Q771">
        <v>-5.08343611488437E-4</v>
      </c>
      <c r="R771">
        <v>4.5117906529146203E-4</v>
      </c>
      <c r="V771" s="46">
        <v>43082</v>
      </c>
      <c r="W771">
        <f t="shared" si="191"/>
        <v>0.98128758123252968</v>
      </c>
      <c r="X771">
        <f t="shared" si="192"/>
        <v>0.83393805393763532</v>
      </c>
      <c r="Y771">
        <f t="shared" si="193"/>
        <v>0.98257656921582548</v>
      </c>
      <c r="Z771">
        <f t="shared" si="194"/>
        <v>0.64869991627833135</v>
      </c>
      <c r="AA771">
        <f t="shared" si="195"/>
        <v>0.29942447247939108</v>
      </c>
      <c r="AB771">
        <f t="shared" si="196"/>
        <v>2.7510229804684725</v>
      </c>
      <c r="AC771">
        <f t="shared" si="197"/>
        <v>0.48430528086357327</v>
      </c>
      <c r="AD771">
        <f t="shared" si="198"/>
        <v>0.56948534927566663</v>
      </c>
      <c r="AE771">
        <f t="shared" si="199"/>
        <v>0.31468532747710487</v>
      </c>
      <c r="AF771">
        <f t="shared" si="200"/>
        <v>0.15091174765065141</v>
      </c>
      <c r="AG771">
        <f t="shared" si="201"/>
        <v>3.7252311756938106E-2</v>
      </c>
      <c r="AH771">
        <f t="shared" si="202"/>
        <v>1.3493161097963124</v>
      </c>
      <c r="AI771">
        <f t="shared" si="203"/>
        <v>0.46763164255951661</v>
      </c>
      <c r="AJ771">
        <f t="shared" si="204"/>
        <v>0.76836833869259591</v>
      </c>
      <c r="AK771">
        <f t="shared" si="205"/>
        <v>0.29333535696194568</v>
      </c>
      <c r="AL771">
        <f t="shared" si="206"/>
        <v>0.2885954815092906</v>
      </c>
      <c r="AM771">
        <f t="shared" si="207"/>
        <v>0.21916510203724027</v>
      </c>
    </row>
    <row r="772" spans="1:39" x14ac:dyDescent="0.2">
      <c r="A772" s="46">
        <v>43083</v>
      </c>
      <c r="B772">
        <v>5.7827789592623802E-3</v>
      </c>
      <c r="C772">
        <v>-8.0562513986135401E-3</v>
      </c>
      <c r="D772">
        <v>-7.7328625113869398E-3</v>
      </c>
      <c r="E772">
        <v>-2.9021329526657198E-4</v>
      </c>
      <c r="F772">
        <v>-1.0399021338200301E-2</v>
      </c>
      <c r="G772">
        <v>8.7017814508030204E-3</v>
      </c>
      <c r="H772">
        <v>-8.6781269128276498E-3</v>
      </c>
      <c r="I772">
        <v>-4.3077379073139799E-3</v>
      </c>
      <c r="J772">
        <v>-3.7486841806238999E-3</v>
      </c>
      <c r="K772">
        <v>-2.1112480692954301E-2</v>
      </c>
      <c r="L772">
        <v>-5.6036678553234003E-3</v>
      </c>
      <c r="M772" cm="1">
        <f t="array" ref="M772">SUMPRODUCT(B772:K772,TRANSPOSE(Weight_1))</f>
        <v>-1.4211485451192983E-3</v>
      </c>
      <c r="N772" cm="1">
        <f t="array" ref="N772">SUMPRODUCT(B772:K772,TRANSPOSE(Weight_2))</f>
        <v>-5.662942841578214E-3</v>
      </c>
      <c r="O772">
        <f>SUMPRODUCT(B772:K772,Equally_Weight)</f>
        <v>-4.9840817827121785E-3</v>
      </c>
      <c r="P772">
        <v>-4.0708999999999997E-3</v>
      </c>
      <c r="Q772">
        <v>-4.2587152547286502E-3</v>
      </c>
      <c r="R772">
        <v>-3.2719718667989501E-3</v>
      </c>
      <c r="V772" s="46">
        <v>43083</v>
      </c>
      <c r="W772">
        <f t="shared" si="191"/>
        <v>0.99274492936952896</v>
      </c>
      <c r="X772">
        <f t="shared" si="192"/>
        <v>0.8191633879256297</v>
      </c>
      <c r="Y772">
        <f t="shared" si="193"/>
        <v>0.96724557718778237</v>
      </c>
      <c r="Z772">
        <f t="shared" si="194"/>
        <v>0.64822144164272255</v>
      </c>
      <c r="AA772">
        <f t="shared" si="195"/>
        <v>0.28591172966269829</v>
      </c>
      <c r="AB772">
        <f t="shared" si="196"/>
        <v>2.7836635626614488</v>
      </c>
      <c r="AC772">
        <f t="shared" si="197"/>
        <v>0.47142429125885887</v>
      </c>
      <c r="AD772">
        <f t="shared" si="198"/>
        <v>0.56272441774161797</v>
      </c>
      <c r="AE772">
        <f t="shared" si="199"/>
        <v>0.30975698738749302</v>
      </c>
      <c r="AF772">
        <f t="shared" si="200"/>
        <v>0.12661314559908265</v>
      </c>
      <c r="AG772">
        <f t="shared" si="201"/>
        <v>3.1439894319685857E-2</v>
      </c>
      <c r="AH772">
        <f t="shared" si="202"/>
        <v>1.34597738262485</v>
      </c>
      <c r="AI772">
        <f t="shared" si="203"/>
        <v>0.45932052845521065</v>
      </c>
      <c r="AJ772">
        <f t="shared" si="204"/>
        <v>0.7595546462705931</v>
      </c>
      <c r="AK772">
        <f t="shared" si="205"/>
        <v>0.28807031805728922</v>
      </c>
      <c r="AL772">
        <f t="shared" si="206"/>
        <v>0.28310772027501252</v>
      </c>
      <c r="AM772">
        <f t="shared" si="207"/>
        <v>0.21517602812239134</v>
      </c>
    </row>
    <row r="773" spans="1:39" x14ac:dyDescent="0.2">
      <c r="A773" s="46">
        <v>43084</v>
      </c>
      <c r="B773">
        <v>1.37403706009862E-2</v>
      </c>
      <c r="C773">
        <v>1.41410448416534E-2</v>
      </c>
      <c r="D773">
        <v>2.55048689413142E-2</v>
      </c>
      <c r="E773">
        <v>1.0161426794472499E-2</v>
      </c>
      <c r="F773">
        <v>6.3048289099227797E-3</v>
      </c>
      <c r="G773">
        <v>4.1558128883112302E-3</v>
      </c>
      <c r="H773">
        <v>5.71866344675853E-3</v>
      </c>
      <c r="I773">
        <v>-3.3591268471055898E-4</v>
      </c>
      <c r="J773">
        <v>5.6950833740032599E-3</v>
      </c>
      <c r="K773">
        <v>4.5068645024905997E-3</v>
      </c>
      <c r="L773">
        <v>9.2213114754098307E-3</v>
      </c>
      <c r="M773" cm="1">
        <f t="array" ref="M773">SUMPRODUCT(B773:K773,TRANSPOSE(Weight_1))</f>
        <v>1.052253092290068E-2</v>
      </c>
      <c r="N773" cm="1">
        <f t="array" ref="N773">SUMPRODUCT(B773:K773,TRANSPOSE(Weight_2))</f>
        <v>7.1310085025923309E-3</v>
      </c>
      <c r="O773">
        <f>SUMPRODUCT(B773:K773,Equally_Weight)</f>
        <v>8.9593051615202163E-3</v>
      </c>
      <c r="P773">
        <v>8.9743400000000008E-3</v>
      </c>
      <c r="Q773">
        <v>8.9624642615846392E-3</v>
      </c>
      <c r="R773">
        <v>3.8458761521984399E-3</v>
      </c>
      <c r="V773" s="46">
        <v>43084</v>
      </c>
      <c r="W773">
        <f t="shared" ref="W773:W836" si="208">(W772+1)*(1+B773) - 1</f>
        <v>1.0201259832123024</v>
      </c>
      <c r="X773">
        <f t="shared" ref="X773:X836" si="209">(X772+1)*(1+C773) - 1</f>
        <v>0.84488825896858022</v>
      </c>
      <c r="Y773">
        <f t="shared" ref="Y773:Y836" si="210">(Y772+1)*(1+D773) - 1</f>
        <v>1.0174199178093368</v>
      </c>
      <c r="Z773">
        <f t="shared" ref="Z773:Z836" si="211">(Z772+1)*(1+E773) - 1</f>
        <v>0.66496972316305514</v>
      </c>
      <c r="AA773">
        <f t="shared" ref="AA773:AA836" si="212">(AA772+1)*(1+F773) - 1</f>
        <v>0.29401918311148445</v>
      </c>
      <c r="AB773">
        <f t="shared" ref="AB773:AB836" si="213">(AB772+1)*(1+G773) - 1</f>
        <v>2.7993877604601907</v>
      </c>
      <c r="AC773">
        <f t="shared" ref="AC773:AC836" si="214">(AC772+1)*(1+H773) - 1</f>
        <v>0.47983887156795357</v>
      </c>
      <c r="AD773">
        <f t="shared" ref="AD773:AD836" si="215">(AD772+1)*(1+I773) - 1</f>
        <v>0.56219947878699172</v>
      </c>
      <c r="AE773">
        <f t="shared" ref="AE773:AE836" si="216">(AE772+1)*(1+J773) - 1</f>
        <v>0.31721616263034824</v>
      </c>
      <c r="AF773">
        <f t="shared" ref="AF773:AF836" si="217">(AF772+1)*(1+K773) - 1</f>
        <v>0.13169063839302253</v>
      </c>
      <c r="AG773">
        <f t="shared" ref="AG773:AG836" si="218">(AG772+1)*(1+L773) - 1</f>
        <v>4.0951122853371436E-2</v>
      </c>
      <c r="AH773">
        <f t="shared" ref="AH773:AH836" si="219">(AH772+1)*(1+M773) - 1</f>
        <v>1.3706630021779458</v>
      </c>
      <c r="AI773">
        <f t="shared" ref="AI773:AI836" si="220">(AI772+1)*(1+N773) - 1</f>
        <v>0.46972695555163235</v>
      </c>
      <c r="AJ773">
        <f t="shared" ref="AJ773:AJ836" si="221">(AJ772+1)*(1+O773) - 1</f>
        <v>0.77531903329490204</v>
      </c>
      <c r="AK773">
        <f t="shared" ref="AK773:AK836" si="222">(AK772+1)*(1+P773) - 1</f>
        <v>0.29962989903544335</v>
      </c>
      <c r="AL773">
        <f t="shared" ref="AL773:AL836" si="223">(AL772+1)*(1+Q773) - 1</f>
        <v>0.29460752736174056</v>
      </c>
      <c r="AM773">
        <f t="shared" ref="AM773:AM836" si="224">(AM772+1)*(1+R773) - 1</f>
        <v>0.21984944462967038</v>
      </c>
    </row>
    <row r="774" spans="1:39" x14ac:dyDescent="0.2">
      <c r="A774" s="46">
        <v>43087</v>
      </c>
      <c r="B774">
        <v>1.22107890114855E-2</v>
      </c>
      <c r="C774">
        <v>7.7255588318445503E-3</v>
      </c>
      <c r="D774">
        <v>-5.4116578114404802E-3</v>
      </c>
      <c r="E774">
        <v>1.4082767601841699E-2</v>
      </c>
      <c r="F774">
        <v>1.10120271137659E-2</v>
      </c>
      <c r="G774">
        <v>9.7019363808639094E-3</v>
      </c>
      <c r="H774">
        <v>-4.6332250899665502E-3</v>
      </c>
      <c r="I774">
        <v>1.7647339834108099E-3</v>
      </c>
      <c r="J774">
        <v>7.8875395298922905E-3</v>
      </c>
      <c r="K774">
        <v>-1.6015839953509301E-4</v>
      </c>
      <c r="L774">
        <v>6.8527918781726696E-3</v>
      </c>
      <c r="M774" cm="1">
        <f t="array" ref="M774">SUMPRODUCT(B774:K774,TRANSPOSE(Weight_1))</f>
        <v>7.2059426487154805E-3</v>
      </c>
      <c r="N774" cm="1">
        <f t="array" ref="N774">SUMPRODUCT(B774:K774,TRANSPOSE(Weight_2))</f>
        <v>6.1627619912551414E-3</v>
      </c>
      <c r="O774">
        <f>SUMPRODUCT(B774:K774,Equally_Weight)</f>
        <v>5.4180311152162543E-3</v>
      </c>
      <c r="P774">
        <v>5.36281E-3</v>
      </c>
      <c r="Q774">
        <v>5.7711718258843803E-3</v>
      </c>
      <c r="R774">
        <v>8.8610144135332601E-3</v>
      </c>
      <c r="V774" s="46">
        <v>43087</v>
      </c>
      <c r="W774">
        <f t="shared" si="208"/>
        <v>1.0447933153699278</v>
      </c>
      <c r="X774">
        <f t="shared" si="209"/>
        <v>0.8591410517514213</v>
      </c>
      <c r="Y774">
        <f t="shared" si="210"/>
        <v>1.0065023315521682</v>
      </c>
      <c r="Z774">
        <f t="shared" si="211"/>
        <v>0.6884171048384633</v>
      </c>
      <c r="AA774">
        <f t="shared" si="212"/>
        <v>0.30826895744164129</v>
      </c>
      <c r="AB774">
        <f t="shared" si="213"/>
        <v>2.8362491787984085</v>
      </c>
      <c r="AC774">
        <f t="shared" si="214"/>
        <v>0.47298244497909714</v>
      </c>
      <c r="AD774">
        <f t="shared" si="215"/>
        <v>0.56495634529607375</v>
      </c>
      <c r="AE774">
        <f t="shared" si="216"/>
        <v>0.32760575718250817</v>
      </c>
      <c r="AF774">
        <f t="shared" si="217"/>
        <v>0.13150938863160855</v>
      </c>
      <c r="AG774">
        <f t="shared" si="218"/>
        <v>4.808454425363573E-2</v>
      </c>
      <c r="AH774">
        <f t="shared" si="219"/>
        <v>1.3877458638110718</v>
      </c>
      <c r="AI774">
        <f t="shared" si="220"/>
        <v>0.47878453297082912</v>
      </c>
      <c r="AJ774">
        <f t="shared" si="221"/>
        <v>0.78493776705672968</v>
      </c>
      <c r="AK774">
        <f t="shared" si="222"/>
        <v>0.30659956725428961</v>
      </c>
      <c r="AL774">
        <f t="shared" si="223"/>
        <v>0.30207892984922857</v>
      </c>
      <c r="AM774">
        <f t="shared" si="224"/>
        <v>0.2306585481408745</v>
      </c>
    </row>
    <row r="775" spans="1:39" x14ac:dyDescent="0.2">
      <c r="A775" s="46">
        <v>43088</v>
      </c>
      <c r="B775">
        <v>-4.89354495083116E-3</v>
      </c>
      <c r="C775">
        <v>-4.2070127223264803E-3</v>
      </c>
      <c r="D775">
        <v>-6.3672739131224098E-3</v>
      </c>
      <c r="E775">
        <v>-1.06562496432952E-2</v>
      </c>
      <c r="F775">
        <v>-7.8872579916896505E-3</v>
      </c>
      <c r="G775">
        <v>-2.6877247139948102E-3</v>
      </c>
      <c r="H775">
        <v>-1.4101184873072101E-4</v>
      </c>
      <c r="I775">
        <v>-1.2587565288746299E-4</v>
      </c>
      <c r="J775">
        <v>-7.1736365107448697E-3</v>
      </c>
      <c r="K775">
        <v>-1.34616858551723E-2</v>
      </c>
      <c r="L775">
        <v>-3.02495588606011E-3</v>
      </c>
      <c r="M775" cm="1">
        <f t="array" ref="M775">SUMPRODUCT(B775:K775,TRANSPOSE(Weight_1))</f>
        <v>-5.3383998888288115E-3</v>
      </c>
      <c r="N775" cm="1">
        <f t="array" ref="N775">SUMPRODUCT(B775:K775,TRANSPOSE(Weight_2))</f>
        <v>-5.8588578891713957E-3</v>
      </c>
      <c r="O775">
        <f>SUMPRODUCT(B775:K775,Equally_Weight)</f>
        <v>-5.760127380279507E-3</v>
      </c>
      <c r="P775">
        <v>-3.2303000000000002E-3</v>
      </c>
      <c r="Q775">
        <v>-3.2951921309275398E-3</v>
      </c>
      <c r="R775">
        <v>-3.6501554167734898E-3</v>
      </c>
      <c r="V775" s="46">
        <v>43088</v>
      </c>
      <c r="W775">
        <f t="shared" si="208"/>
        <v>1.034787027366006</v>
      </c>
      <c r="X775">
        <f t="shared" si="209"/>
        <v>0.85131962169410369</v>
      </c>
      <c r="Y775">
        <f t="shared" si="210"/>
        <v>0.99372638159985671</v>
      </c>
      <c r="Z775">
        <f t="shared" si="211"/>
        <v>0.67042491066729504</v>
      </c>
      <c r="AA775">
        <f t="shared" si="212"/>
        <v>0.29795030265178024</v>
      </c>
      <c r="AB775">
        <f t="shared" si="213"/>
        <v>2.8259383970715097</v>
      </c>
      <c r="AC775">
        <f t="shared" si="214"/>
        <v>0.47277473700138284</v>
      </c>
      <c r="AD775">
        <f t="shared" si="215"/>
        <v>0.56475935539436928</v>
      </c>
      <c r="AE775">
        <f t="shared" si="216"/>
        <v>0.3180819960509087</v>
      </c>
      <c r="AF775">
        <f t="shared" si="217"/>
        <v>0.11627736469967176</v>
      </c>
      <c r="AG775">
        <f t="shared" si="218"/>
        <v>4.491413474240713E-2</v>
      </c>
      <c r="AH775">
        <f t="shared" si="219"/>
        <v>1.3749991215571513</v>
      </c>
      <c r="AI775">
        <f t="shared" si="220"/>
        <v>0.47012054454344843</v>
      </c>
      <c r="AJ775">
        <f t="shared" si="221"/>
        <v>0.77465629815261128</v>
      </c>
      <c r="AK775">
        <f t="shared" si="222"/>
        <v>0.30237885867218806</v>
      </c>
      <c r="AL775">
        <f t="shared" si="223"/>
        <v>0.29778832960574286</v>
      </c>
      <c r="AM775">
        <f t="shared" si="224"/>
        <v>0.22616645317517947</v>
      </c>
    </row>
    <row r="776" spans="1:39" x14ac:dyDescent="0.2">
      <c r="A776" s="46">
        <v>43089</v>
      </c>
      <c r="B776">
        <v>-5.76040539217537E-3</v>
      </c>
      <c r="C776">
        <v>-3.4739342953856701E-3</v>
      </c>
      <c r="D776">
        <v>-3.61166609416652E-3</v>
      </c>
      <c r="E776">
        <v>-1.08861308712249E-3</v>
      </c>
      <c r="F776">
        <v>-1.1356029758871E-3</v>
      </c>
      <c r="G776">
        <v>-8.2197861893322701E-3</v>
      </c>
      <c r="H776">
        <v>-4.3729177971776299E-3</v>
      </c>
      <c r="I776">
        <v>-6.1662882289756898E-3</v>
      </c>
      <c r="J776">
        <v>-6.0638862996264999E-4</v>
      </c>
      <c r="K776">
        <v>-5.8478921098985498E-3</v>
      </c>
      <c r="L776">
        <v>1.2642225031607101E-3</v>
      </c>
      <c r="M776" cm="1">
        <f t="array" ref="M776">SUMPRODUCT(B776:K776,TRANSPOSE(Weight_1))</f>
        <v>-4.6301711675098747E-3</v>
      </c>
      <c r="N776" cm="1">
        <f t="array" ref="N776">SUMPRODUCT(B776:K776,TRANSPOSE(Weight_2))</f>
        <v>-2.6471038866067663E-3</v>
      </c>
      <c r="O776">
        <f>SUMPRODUCT(B776:K776,Equally_Weight)</f>
        <v>-4.0283494800083938E-3</v>
      </c>
      <c r="P776">
        <v>-8.2790000000000001E-4</v>
      </c>
      <c r="Q776">
        <v>-6.8681245293888895E-4</v>
      </c>
      <c r="R776">
        <v>-4.2931967142734103E-4</v>
      </c>
      <c r="V776" s="46">
        <v>43089</v>
      </c>
      <c r="W776">
        <f t="shared" si="208"/>
        <v>1.0230658292016384</v>
      </c>
      <c r="X776">
        <f t="shared" si="209"/>
        <v>0.84488825896858022</v>
      </c>
      <c r="Y776">
        <f t="shared" si="210"/>
        <v>0.98652570762638714</v>
      </c>
      <c r="Z776">
        <f t="shared" si="211"/>
        <v>0.66860646424848724</v>
      </c>
      <c r="AA776">
        <f t="shared" si="212"/>
        <v>0.29647634642553533</v>
      </c>
      <c r="AB776">
        <f t="shared" si="213"/>
        <v>2.794490001474025</v>
      </c>
      <c r="AC776">
        <f t="shared" si="214"/>
        <v>0.46633441414271593</v>
      </c>
      <c r="AD776">
        <f t="shared" si="215"/>
        <v>0.55511059820002129</v>
      </c>
      <c r="AE776">
        <f t="shared" si="216"/>
        <v>0.31728272611514496</v>
      </c>
      <c r="AF776">
        <f t="shared" si="217"/>
        <v>0.10974949510618615</v>
      </c>
      <c r="AG776">
        <f t="shared" si="218"/>
        <v>4.6235138705419176E-2</v>
      </c>
      <c r="AH776">
        <f t="shared" si="219"/>
        <v>1.3640024691016563</v>
      </c>
      <c r="AI776">
        <f t="shared" si="220"/>
        <v>0.46622898273620716</v>
      </c>
      <c r="AJ776">
        <f t="shared" si="221"/>
        <v>0.76750736237675454</v>
      </c>
      <c r="AK776">
        <f t="shared" si="222"/>
        <v>0.30130061921509332</v>
      </c>
      <c r="AL776">
        <f t="shared" si="223"/>
        <v>0.29689699241969092</v>
      </c>
      <c r="AM776">
        <f t="shared" si="224"/>
        <v>0.22564003579638703</v>
      </c>
    </row>
    <row r="777" spans="1:39" x14ac:dyDescent="0.2">
      <c r="A777" s="46">
        <v>43090</v>
      </c>
      <c r="B777">
        <v>-2.5243888184164299E-3</v>
      </c>
      <c r="C777">
        <v>1.59224192622959E-2</v>
      </c>
      <c r="D777">
        <v>-2.3398742778291099E-4</v>
      </c>
      <c r="E777">
        <v>3.78560480686784E-3</v>
      </c>
      <c r="F777">
        <v>4.5477408998637597E-3</v>
      </c>
      <c r="G777">
        <v>-2.4286148022459801E-3</v>
      </c>
      <c r="H777">
        <v>-7.0837308477778005E-4</v>
      </c>
      <c r="I777">
        <v>-9.0325998703927306E-3</v>
      </c>
      <c r="J777">
        <v>5.5614851147920401E-3</v>
      </c>
      <c r="K777">
        <v>4.9019320117822396E-3</v>
      </c>
      <c r="L777">
        <v>1.2626262626262901E-3</v>
      </c>
      <c r="M777" cm="1">
        <f t="array" ref="M777">SUMPRODUCT(B777:K777,TRANSPOSE(Weight_1))</f>
        <v>2.4754985513792929E-3</v>
      </c>
      <c r="N777" cm="1">
        <f t="array" ref="N777">SUMPRODUCT(B777:K777,TRANSPOSE(Weight_2))</f>
        <v>2.6186337247076038E-3</v>
      </c>
      <c r="O777">
        <f>SUMPRODUCT(B777:K777,Equally_Weight)</f>
        <v>1.9791218091985948E-3</v>
      </c>
      <c r="P777">
        <v>1.9856600000000002E-3</v>
      </c>
      <c r="Q777">
        <v>2.0887493519694501E-3</v>
      </c>
      <c r="R777">
        <v>2.5483907914329801E-3</v>
      </c>
      <c r="V777" s="46">
        <v>43090</v>
      </c>
      <c r="W777">
        <f t="shared" si="208"/>
        <v>1.0179588244434812</v>
      </c>
      <c r="X777">
        <f t="shared" si="209"/>
        <v>0.87426334331996514</v>
      </c>
      <c r="Y777">
        <f t="shared" si="210"/>
        <v>0.98606088558583505</v>
      </c>
      <c r="Z777">
        <f t="shared" si="211"/>
        <v>0.67492314890031713</v>
      </c>
      <c r="AA777">
        <f t="shared" si="212"/>
        <v>0.30237238493188068</v>
      </c>
      <c r="AB777">
        <f t="shared" si="213"/>
        <v>2.7852746468894707</v>
      </c>
      <c r="AC777">
        <f t="shared" si="214"/>
        <v>0.46529570231045381</v>
      </c>
      <c r="AD777">
        <f t="shared" si="215"/>
        <v>0.54106390641227331</v>
      </c>
      <c r="AE777">
        <f t="shared" si="216"/>
        <v>0.32460877438840696</v>
      </c>
      <c r="AF777">
        <f t="shared" si="217"/>
        <v>0.11518941168130636</v>
      </c>
      <c r="AG777">
        <f t="shared" si="218"/>
        <v>4.7556142668431001E-2</v>
      </c>
      <c r="AH777">
        <f t="shared" si="219"/>
        <v>1.3698545537893745</v>
      </c>
      <c r="AI777">
        <f t="shared" si="220"/>
        <v>0.470068499398544</v>
      </c>
      <c r="AJ777">
        <f t="shared" si="221"/>
        <v>0.7710054747455537</v>
      </c>
      <c r="AK777">
        <f t="shared" si="222"/>
        <v>0.30388455980264384</v>
      </c>
      <c r="AL777">
        <f t="shared" si="223"/>
        <v>0.29960588517217879</v>
      </c>
      <c r="AM777">
        <f t="shared" si="224"/>
        <v>0.22876344557722206</v>
      </c>
    </row>
    <row r="778" spans="1:39" x14ac:dyDescent="0.2">
      <c r="A778" s="46">
        <v>43091</v>
      </c>
      <c r="B778">
        <v>-1.8583277580840299E-3</v>
      </c>
      <c r="C778">
        <v>-3.5241448472723702E-3</v>
      </c>
      <c r="D778">
        <v>1.1692799981521901E-4</v>
      </c>
      <c r="E778">
        <v>0</v>
      </c>
      <c r="F778">
        <v>3.39573345841781E-3</v>
      </c>
      <c r="G778">
        <v>-5.4479420144198897E-3</v>
      </c>
      <c r="H778">
        <v>-6.6639669718824204E-3</v>
      </c>
      <c r="I778">
        <v>-2.12949976641341E-4</v>
      </c>
      <c r="J778">
        <v>-4.8770738784244998E-3</v>
      </c>
      <c r="K778">
        <v>-8.7803957674470398E-3</v>
      </c>
      <c r="L778">
        <v>-2.5220680958382098E-4</v>
      </c>
      <c r="M778" cm="1">
        <f t="array" ref="M778">SUMPRODUCT(B778:K778,TRANSPOSE(Weight_1))</f>
        <v>-1.8428557079273311E-3</v>
      </c>
      <c r="N778" cm="1">
        <f t="array" ref="N778">SUMPRODUCT(B778:K778,TRANSPOSE(Weight_2))</f>
        <v>-3.109066897175156E-3</v>
      </c>
      <c r="O778">
        <f>SUMPRODUCT(B778:K778,Equally_Weight)</f>
        <v>-2.7852139755938565E-3</v>
      </c>
      <c r="P778">
        <v>-4.5820000000000002E-4</v>
      </c>
      <c r="Q778">
        <v>-3.09273578088409E-4</v>
      </c>
      <c r="R778">
        <v>-5.6645626862405997E-4</v>
      </c>
      <c r="V778" s="46">
        <v>43091</v>
      </c>
      <c r="W778">
        <f t="shared" si="208"/>
        <v>1.0142087955453474</v>
      </c>
      <c r="X778">
        <f t="shared" si="209"/>
        <v>0.86765816781617255</v>
      </c>
      <c r="Y778">
        <f t="shared" si="210"/>
        <v>0.98629311171269785</v>
      </c>
      <c r="Z778">
        <f t="shared" si="211"/>
        <v>0.67492314890031713</v>
      </c>
      <c r="AA778">
        <f t="shared" si="212"/>
        <v>0.30679489441471319</v>
      </c>
      <c r="AB778">
        <f t="shared" si="213"/>
        <v>2.7646526901045632</v>
      </c>
      <c r="AC778">
        <f t="shared" si="214"/>
        <v>0.45553102014621571</v>
      </c>
      <c r="AD778">
        <f t="shared" si="215"/>
        <v>0.54073573688939991</v>
      </c>
      <c r="AE778">
        <f t="shared" si="216"/>
        <v>0.31814855953570542</v>
      </c>
      <c r="AF778">
        <f t="shared" si="217"/>
        <v>0.10539760729107805</v>
      </c>
      <c r="AG778">
        <f t="shared" si="218"/>
        <v>4.7291941875828636E-2</v>
      </c>
      <c r="AH778">
        <f t="shared" si="219"/>
        <v>1.3654872537979661</v>
      </c>
      <c r="AI778">
        <f t="shared" si="220"/>
        <v>0.46549795809048411</v>
      </c>
      <c r="AJ778">
        <f t="shared" si="221"/>
        <v>0.76607284554643917</v>
      </c>
      <c r="AK778">
        <f t="shared" si="222"/>
        <v>0.30328711989734236</v>
      </c>
      <c r="AL778">
        <f t="shared" si="223"/>
        <v>0.29920395140996692</v>
      </c>
      <c r="AM778">
        <f t="shared" si="224"/>
        <v>0.22806740482081866</v>
      </c>
    </row>
    <row r="779" spans="1:39" x14ac:dyDescent="0.2">
      <c r="A779" s="46">
        <v>43094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cm="1">
        <f t="array" ref="M779">SUMPRODUCT(B779:K779,TRANSPOSE(Weight_1))</f>
        <v>0</v>
      </c>
      <c r="N779" cm="1">
        <f t="array" ref="N779">SUMPRODUCT(B779:K779,TRANSPOSE(Weight_2))</f>
        <v>0</v>
      </c>
      <c r="O779">
        <f>SUMPRODUCT(B779:K779,Equally_Weight)</f>
        <v>0</v>
      </c>
      <c r="P779">
        <v>0</v>
      </c>
      <c r="Q779">
        <v>0</v>
      </c>
      <c r="R779">
        <v>1.6669921270340201E-4</v>
      </c>
      <c r="V779" s="46">
        <v>43094</v>
      </c>
      <c r="W779">
        <f t="shared" si="208"/>
        <v>1.0142087955453474</v>
      </c>
      <c r="X779">
        <f t="shared" si="209"/>
        <v>0.86765816781617255</v>
      </c>
      <c r="Y779">
        <f t="shared" si="210"/>
        <v>0.98629311171269785</v>
      </c>
      <c r="Z779">
        <f t="shared" si="211"/>
        <v>0.67492314890031713</v>
      </c>
      <c r="AA779">
        <f t="shared" si="212"/>
        <v>0.30679489441471319</v>
      </c>
      <c r="AB779">
        <f t="shared" si="213"/>
        <v>2.7646526901045632</v>
      </c>
      <c r="AC779">
        <f t="shared" si="214"/>
        <v>0.45553102014621571</v>
      </c>
      <c r="AD779">
        <f t="shared" si="215"/>
        <v>0.54073573688939991</v>
      </c>
      <c r="AE779">
        <f t="shared" si="216"/>
        <v>0.31814855953570542</v>
      </c>
      <c r="AF779">
        <f t="shared" si="217"/>
        <v>0.10539760729107805</v>
      </c>
      <c r="AG779">
        <f t="shared" si="218"/>
        <v>4.7291941875828636E-2</v>
      </c>
      <c r="AH779">
        <f t="shared" si="219"/>
        <v>1.3654872537979661</v>
      </c>
      <c r="AI779">
        <f t="shared" si="220"/>
        <v>0.46549795809048411</v>
      </c>
      <c r="AJ779">
        <f t="shared" si="221"/>
        <v>0.76607284554643917</v>
      </c>
      <c r="AK779">
        <f t="shared" si="222"/>
        <v>0.30328711989734236</v>
      </c>
      <c r="AL779">
        <f t="shared" si="223"/>
        <v>0.29920395140996692</v>
      </c>
      <c r="AM779">
        <f t="shared" si="224"/>
        <v>0.22827212269034902</v>
      </c>
    </row>
    <row r="780" spans="1:39" x14ac:dyDescent="0.2">
      <c r="A780" s="46">
        <v>43095</v>
      </c>
      <c r="B780">
        <v>-2.8160936014786E-3</v>
      </c>
      <c r="C780">
        <v>-4.0018535292733999E-3</v>
      </c>
      <c r="D780">
        <v>-1.28624379113706E-3</v>
      </c>
      <c r="E780">
        <v>-2.5369961618979298E-2</v>
      </c>
      <c r="F780">
        <v>5.6399938246931504E-4</v>
      </c>
      <c r="G780">
        <v>7.1895858462962502E-3</v>
      </c>
      <c r="H780">
        <v>-2.1393568297167699E-4</v>
      </c>
      <c r="I780">
        <v>3.06721866586068E-3</v>
      </c>
      <c r="J780">
        <v>-1.76834502811484E-3</v>
      </c>
      <c r="K780">
        <v>4.9211621208447003E-3</v>
      </c>
      <c r="L780">
        <v>-6.5590312815337797E-3</v>
      </c>
      <c r="M780" cm="1">
        <f t="array" ref="M780">SUMPRODUCT(B780:K780,TRANSPOSE(Weight_1))</f>
        <v>-6.1273236564496434E-5</v>
      </c>
      <c r="N780" cm="1">
        <f t="array" ref="N780">SUMPRODUCT(B780:K780,TRANSPOSE(Weight_2))</f>
        <v>-1.4911113855667292E-3</v>
      </c>
      <c r="O780">
        <f>SUMPRODUCT(B780:K780,Equally_Weight)</f>
        <v>-1.9714467236483933E-3</v>
      </c>
      <c r="P780">
        <v>-1.0583999999999999E-3</v>
      </c>
      <c r="Q780">
        <v>-9.2145731968651303E-4</v>
      </c>
      <c r="R780">
        <v>-3.0000857167355999E-4</v>
      </c>
      <c r="V780" s="46">
        <v>43095</v>
      </c>
      <c r="W780">
        <f t="shared" si="208"/>
        <v>1.0085365950441703</v>
      </c>
      <c r="X780">
        <f t="shared" si="209"/>
        <v>0.86018407338582104</v>
      </c>
      <c r="Y780">
        <f t="shared" si="210"/>
        <v>0.983738254530379</v>
      </c>
      <c r="Z780">
        <f t="shared" si="211"/>
        <v>0.63243041289797608</v>
      </c>
      <c r="AA780">
        <f t="shared" si="212"/>
        <v>0.30753192592817724</v>
      </c>
      <c r="AB780">
        <f t="shared" si="213"/>
        <v>2.7917189838015601</v>
      </c>
      <c r="AC780">
        <f t="shared" si="214"/>
        <v>0.45521963012333422</v>
      </c>
      <c r="AD780">
        <f t="shared" si="215"/>
        <v>0.54546151030074563</v>
      </c>
      <c r="AE780">
        <f t="shared" si="216"/>
        <v>0.31581761808413367</v>
      </c>
      <c r="AF780">
        <f t="shared" si="217"/>
        <v>0.11083744812455132</v>
      </c>
      <c r="AG780">
        <f t="shared" si="218"/>
        <v>4.0422721268166706E-2</v>
      </c>
      <c r="AH780">
        <f t="shared" si="219"/>
        <v>1.3653423127378739</v>
      </c>
      <c r="AI780">
        <f t="shared" si="220"/>
        <v>0.46331273739965062</v>
      </c>
      <c r="AJ780">
        <f t="shared" si="221"/>
        <v>0.76259112702136234</v>
      </c>
      <c r="AK780">
        <f t="shared" si="222"/>
        <v>0.30190772080964301</v>
      </c>
      <c r="AL780">
        <f t="shared" si="223"/>
        <v>0.29800679041917455</v>
      </c>
      <c r="AM780">
        <f t="shared" si="224"/>
        <v>0.22790363052519425</v>
      </c>
    </row>
    <row r="781" spans="1:39" x14ac:dyDescent="0.2">
      <c r="A781" s="46">
        <v>43096</v>
      </c>
      <c r="B781">
        <v>-5.3009565543747899E-3</v>
      </c>
      <c r="C781">
        <v>1.86869173342962E-3</v>
      </c>
      <c r="D781">
        <v>3.62975763743644E-3</v>
      </c>
      <c r="E781">
        <v>1.75789042737184E-4</v>
      </c>
      <c r="F781">
        <v>1.1274446140689899E-3</v>
      </c>
      <c r="G781">
        <v>4.67385019405575E-3</v>
      </c>
      <c r="H781">
        <v>3.4263028233500999E-3</v>
      </c>
      <c r="I781">
        <v>3.1855170673384899E-3</v>
      </c>
      <c r="J781">
        <v>5.66885192927868E-3</v>
      </c>
      <c r="K781">
        <v>6.8559971275328202E-3</v>
      </c>
      <c r="L781">
        <v>1.26968004062977E-3</v>
      </c>
      <c r="M781" cm="1">
        <f t="array" ref="M781">SUMPRODUCT(B781:K781,TRANSPOSE(Weight_1))</f>
        <v>2.9790408785110639E-3</v>
      </c>
      <c r="N781" cm="1">
        <f t="array" ref="N781">SUMPRODUCT(B781:K781,TRANSPOSE(Weight_2))</f>
        <v>2.4194339933986762E-3</v>
      </c>
      <c r="O781">
        <f>SUMPRODUCT(B781:K781,Equally_Weight)</f>
        <v>2.5311245614853288E-3</v>
      </c>
      <c r="P781">
        <v>7.9093999999999996E-4</v>
      </c>
      <c r="Q781">
        <v>8.0109154887031398E-4</v>
      </c>
      <c r="R781">
        <v>1.8482263219821099E-3</v>
      </c>
      <c r="V781" s="46">
        <v>43096</v>
      </c>
      <c r="W781">
        <f t="shared" si="208"/>
        <v>0.99788942981596929</v>
      </c>
      <c r="X781">
        <f t="shared" si="209"/>
        <v>0.86366018398641464</v>
      </c>
      <c r="Y781">
        <f t="shared" si="210"/>
        <v>0.99093874361043555</v>
      </c>
      <c r="Z781">
        <f t="shared" si="211"/>
        <v>0.63271737627759439</v>
      </c>
      <c r="AA781">
        <f t="shared" si="212"/>
        <v>0.3090060957557883</v>
      </c>
      <c r="AB781">
        <f t="shared" si="213"/>
        <v>2.8094409103098061</v>
      </c>
      <c r="AC781">
        <f t="shared" si="214"/>
        <v>0.46020565325062024</v>
      </c>
      <c r="AD781">
        <f t="shared" si="215"/>
        <v>0.55038460431872349</v>
      </c>
      <c r="AE781">
        <f t="shared" si="216"/>
        <v>0.32327679332698889</v>
      </c>
      <c r="AF781">
        <f t="shared" si="217"/>
        <v>0.11845334647804906</v>
      </c>
      <c r="AG781">
        <f t="shared" si="218"/>
        <v>4.174372523117853E-2</v>
      </c>
      <c r="AH781">
        <f t="shared" si="219"/>
        <v>1.3723887641791919</v>
      </c>
      <c r="AI781">
        <f t="shared" si="220"/>
        <v>0.46685312597948858</v>
      </c>
      <c r="AJ781">
        <f t="shared" si="221"/>
        <v>0.76705246471482225</v>
      </c>
      <c r="AK781">
        <f t="shared" si="222"/>
        <v>0.30293745170233999</v>
      </c>
      <c r="AL781">
        <f t="shared" si="223"/>
        <v>0.29904661268935562</v>
      </c>
      <c r="AM781">
        <f t="shared" si="224"/>
        <v>0.23017307433598821</v>
      </c>
    </row>
    <row r="782" spans="1:39" x14ac:dyDescent="0.2">
      <c r="A782" s="46">
        <v>43097</v>
      </c>
      <c r="B782">
        <v>-4.0086777926204801E-3</v>
      </c>
      <c r="C782">
        <v>5.3162928203445096E-3</v>
      </c>
      <c r="D782">
        <v>1.16827257712337E-4</v>
      </c>
      <c r="E782">
        <v>2.8134315658099301E-3</v>
      </c>
      <c r="F782">
        <v>2.8153149018568199E-3</v>
      </c>
      <c r="G782">
        <v>3.2479875734558999E-3</v>
      </c>
      <c r="H782" s="1">
        <v>-7.1240603894184797E-5</v>
      </c>
      <c r="I782">
        <v>-2.0322286926346398E-3</v>
      </c>
      <c r="J782">
        <v>4.3786557275022897E-3</v>
      </c>
      <c r="K782">
        <v>1.4591625786932699E-3</v>
      </c>
      <c r="L782">
        <v>2.2825259954350999E-3</v>
      </c>
      <c r="M782" cm="1">
        <f t="array" ref="M782">SUMPRODUCT(B782:K782,TRANSPOSE(Weight_1))</f>
        <v>2.8132760689719622E-3</v>
      </c>
      <c r="N782" cm="1">
        <f t="array" ref="N782">SUMPRODUCT(B782:K782,TRANSPOSE(Weight_2))</f>
        <v>1.565206207578271E-3</v>
      </c>
      <c r="O782">
        <f>SUMPRODUCT(B782:K782,Equally_Weight)</f>
        <v>1.4035525336225749E-3</v>
      </c>
      <c r="P782">
        <v>1.8339999999999999E-3</v>
      </c>
      <c r="Q782">
        <v>1.9777232082553902E-3</v>
      </c>
      <c r="R782">
        <v>1.7592324041098E-3</v>
      </c>
      <c r="V782" s="46">
        <v>43097</v>
      </c>
      <c r="W782">
        <f t="shared" si="208"/>
        <v>0.98988053482655491</v>
      </c>
      <c r="X782">
        <f t="shared" si="209"/>
        <v>0.87356794724210363</v>
      </c>
      <c r="Y782">
        <f t="shared" si="210"/>
        <v>0.99117133952412484</v>
      </c>
      <c r="Z782">
        <f t="shared" si="211"/>
        <v>0.63731091488206015</v>
      </c>
      <c r="AA782">
        <f t="shared" si="212"/>
        <v>0.31269136012379106</v>
      </c>
      <c r="AB782">
        <f t="shared" si="213"/>
        <v>2.8218139270483071</v>
      </c>
      <c r="AC782">
        <f t="shared" si="214"/>
        <v>0.46010162731807291</v>
      </c>
      <c r="AD782">
        <f t="shared" si="215"/>
        <v>0.5472338682412079</v>
      </c>
      <c r="AE782">
        <f t="shared" si="216"/>
        <v>0.32907096683716097</v>
      </c>
      <c r="AF782">
        <f t="shared" si="217"/>
        <v>0.120085351747244</v>
      </c>
      <c r="AG782">
        <f t="shared" si="218"/>
        <v>4.4121532364600036E-2</v>
      </c>
      <c r="AH782">
        <f t="shared" si="219"/>
        <v>1.3790629487157551</v>
      </c>
      <c r="AI782">
        <f t="shared" si="220"/>
        <v>0.46914905359787706</v>
      </c>
      <c r="AJ782">
        <f t="shared" si="221"/>
        <v>0.769532615678717</v>
      </c>
      <c r="AK782">
        <f t="shared" si="222"/>
        <v>0.3053270389887619</v>
      </c>
      <c r="AL782">
        <f t="shared" si="223"/>
        <v>0.30161576732387685</v>
      </c>
      <c r="AM782">
        <f t="shared" si="224"/>
        <v>0.23233723467102352</v>
      </c>
    </row>
    <row r="783" spans="1:39" x14ac:dyDescent="0.2">
      <c r="A783" s="46">
        <v>43098</v>
      </c>
      <c r="B783">
        <v>-2.4148178187637301E-3</v>
      </c>
      <c r="C783">
        <v>-7.8856900301811292E-3</v>
      </c>
      <c r="D783">
        <v>-2.0996735811719099E-3</v>
      </c>
      <c r="E783">
        <v>-1.08135106646141E-2</v>
      </c>
      <c r="F783">
        <v>-9.3581999048250007E-3</v>
      </c>
      <c r="G783">
        <v>-1.4020744646417499E-2</v>
      </c>
      <c r="H783">
        <v>-5.9760404901560904E-3</v>
      </c>
      <c r="I783">
        <v>-1.4847055169003799E-3</v>
      </c>
      <c r="J783">
        <v>-6.71475423072798E-3</v>
      </c>
      <c r="K783">
        <v>-7.9325891201628106E-3</v>
      </c>
      <c r="L783">
        <v>-5.8198380566802897E-3</v>
      </c>
      <c r="M783" cm="1">
        <f t="array" ref="M783">SUMPRODUCT(B783:K783,TRANSPOSE(Weight_1))</f>
        <v>-9.6851038858448927E-3</v>
      </c>
      <c r="N783" cm="1">
        <f t="array" ref="N783">SUMPRODUCT(B783:K783,TRANSPOSE(Weight_2))</f>
        <v>-6.6624014499194499E-3</v>
      </c>
      <c r="O783">
        <f>SUMPRODUCT(B783:K783,Equally_Weight)</f>
        <v>-6.870072600392063E-3</v>
      </c>
      <c r="P783">
        <v>-5.1831999999999998E-3</v>
      </c>
      <c r="Q783">
        <v>-5.18282313970475E-3</v>
      </c>
      <c r="R783">
        <v>-1.63273830147758E-3</v>
      </c>
      <c r="V783" s="46">
        <v>43098</v>
      </c>
      <c r="W783">
        <f t="shared" si="208"/>
        <v>0.98507533585384466</v>
      </c>
      <c r="X783">
        <f t="shared" si="209"/>
        <v>0.8587935711596697</v>
      </c>
      <c r="Y783">
        <f t="shared" si="210"/>
        <v>0.98699052966693945</v>
      </c>
      <c r="Z783">
        <f t="shared" si="211"/>
        <v>0.61960583584269391</v>
      </c>
      <c r="AA783">
        <f t="shared" si="212"/>
        <v>0.30040693196241608</v>
      </c>
      <c r="AB783">
        <f t="shared" si="213"/>
        <v>2.768229249891041</v>
      </c>
      <c r="AC783">
        <f t="shared" si="214"/>
        <v>0.45137600087347729</v>
      </c>
      <c r="AD783">
        <f t="shared" si="215"/>
        <v>0.54493668158109498</v>
      </c>
      <c r="AE783">
        <f t="shared" si="216"/>
        <v>0.3201465819396534</v>
      </c>
      <c r="AF783">
        <f t="shared" si="217"/>
        <v>0.11120017487232015</v>
      </c>
      <c r="AG783">
        <f t="shared" si="218"/>
        <v>3.80449141347452E-2</v>
      </c>
      <c r="AH783">
        <f t="shared" si="219"/>
        <v>1.3560214769064785</v>
      </c>
      <c r="AI783">
        <f t="shared" si="220"/>
        <v>0.45936099281303866</v>
      </c>
      <c r="AJ783">
        <f t="shared" si="221"/>
        <v>0.75737579814024247</v>
      </c>
      <c r="AK783">
        <f t="shared" si="222"/>
        <v>0.29856126788027537</v>
      </c>
      <c r="AL783">
        <f t="shared" si="223"/>
        <v>0.29486972300598602</v>
      </c>
      <c r="AM783">
        <f t="shared" si="224"/>
        <v>0.23032515046763913</v>
      </c>
    </row>
    <row r="784" spans="1:39" x14ac:dyDescent="0.2">
      <c r="A784" s="46">
        <v>43101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cm="1">
        <f t="array" ref="M784">SUMPRODUCT(B784:K784,TRANSPOSE(Weight_1))</f>
        <v>0</v>
      </c>
      <c r="N784" cm="1">
        <f t="array" ref="N784">SUMPRODUCT(B784:K784,TRANSPOSE(Weight_2))</f>
        <v>0</v>
      </c>
      <c r="O784">
        <f>SUMPRODUCT(B784:K784,Equally_Weight)</f>
        <v>0</v>
      </c>
      <c r="P784">
        <v>0</v>
      </c>
      <c r="Q784">
        <v>0</v>
      </c>
      <c r="R784" s="1">
        <v>9.5081889277537306E-6</v>
      </c>
      <c r="V784" s="46">
        <v>43101</v>
      </c>
      <c r="W784">
        <f t="shared" si="208"/>
        <v>0.98507533585384466</v>
      </c>
      <c r="X784">
        <f t="shared" si="209"/>
        <v>0.8587935711596697</v>
      </c>
      <c r="Y784">
        <f t="shared" si="210"/>
        <v>0.98699052966693945</v>
      </c>
      <c r="Z784">
        <f t="shared" si="211"/>
        <v>0.61960583584269391</v>
      </c>
      <c r="AA784">
        <f t="shared" si="212"/>
        <v>0.30040693196241608</v>
      </c>
      <c r="AB784">
        <f t="shared" si="213"/>
        <v>2.768229249891041</v>
      </c>
      <c r="AC784">
        <f t="shared" si="214"/>
        <v>0.45137600087347729</v>
      </c>
      <c r="AD784">
        <f t="shared" si="215"/>
        <v>0.54493668158109498</v>
      </c>
      <c r="AE784">
        <f t="shared" si="216"/>
        <v>0.3201465819396534</v>
      </c>
      <c r="AF784">
        <f t="shared" si="217"/>
        <v>0.11120017487232015</v>
      </c>
      <c r="AG784">
        <f t="shared" si="218"/>
        <v>3.80449141347452E-2</v>
      </c>
      <c r="AH784">
        <f t="shared" si="219"/>
        <v>1.3560214769064785</v>
      </c>
      <c r="AI784">
        <f t="shared" si="220"/>
        <v>0.45936099281303866</v>
      </c>
      <c r="AJ784">
        <f t="shared" si="221"/>
        <v>0.75737579814024247</v>
      </c>
      <c r="AK784">
        <f t="shared" si="222"/>
        <v>0.29856126788027537</v>
      </c>
      <c r="AL784">
        <f t="shared" si="223"/>
        <v>0.29486972300598602</v>
      </c>
      <c r="AM784">
        <f t="shared" si="224"/>
        <v>0.23033684863161241</v>
      </c>
    </row>
    <row r="785" spans="1:39" x14ac:dyDescent="0.2">
      <c r="A785" s="46">
        <v>43102</v>
      </c>
      <c r="B785">
        <v>1.8805711092000799E-2</v>
      </c>
      <c r="C785">
        <v>9.4445025026554906E-3</v>
      </c>
      <c r="D785">
        <v>4.7928285951728197E-3</v>
      </c>
      <c r="E785">
        <v>1.79046505748965E-2</v>
      </c>
      <c r="F785">
        <v>1.1335726617333E-2</v>
      </c>
      <c r="G785">
        <v>1.6708457294334698E-2</v>
      </c>
      <c r="H785">
        <v>-3.5069321203326999E-3</v>
      </c>
      <c r="I785">
        <v>1.1471329062320199E-3</v>
      </c>
      <c r="J785">
        <v>-5.0448995754297501E-3</v>
      </c>
      <c r="K785">
        <v>4.8953961804865098E-4</v>
      </c>
      <c r="L785">
        <v>8.1445660473402608E-3</v>
      </c>
      <c r="M785" cm="1">
        <f t="array" ref="M785">SUMPRODUCT(B785:K785,TRANSPOSE(Weight_1))</f>
        <v>1.2441807876862838E-2</v>
      </c>
      <c r="N785" cm="1">
        <f t="array" ref="N785">SUMPRODUCT(B785:K785,TRANSPOSE(Weight_2))</f>
        <v>3.4623833146568768E-3</v>
      </c>
      <c r="O785">
        <f>SUMPRODUCT(B785:K785,Equally_Weight)</f>
        <v>7.2076717504911533E-3</v>
      </c>
      <c r="P785">
        <v>8.3033599999999992E-3</v>
      </c>
      <c r="Q785">
        <v>8.1791826468564591E-3</v>
      </c>
      <c r="R785">
        <v>5.9758399216533996E-3</v>
      </c>
      <c r="V785" s="46">
        <v>43102</v>
      </c>
      <c r="W785">
        <f t="shared" si="208"/>
        <v>1.0224060891157687</v>
      </c>
      <c r="X785">
        <f t="shared" si="209"/>
        <v>0.87634895169440719</v>
      </c>
      <c r="Y785">
        <f t="shared" si="210"/>
        <v>0.99651383469586485</v>
      </c>
      <c r="Z785">
        <f t="shared" si="211"/>
        <v>0.6486043124025207</v>
      </c>
      <c r="AA785">
        <f t="shared" si="212"/>
        <v>0.3151479894344269</v>
      </c>
      <c r="AB785">
        <f t="shared" si="213"/>
        <v>2.8311905473881085</v>
      </c>
      <c r="AC785">
        <f t="shared" si="214"/>
        <v>0.44628612375733412</v>
      </c>
      <c r="AD785">
        <f t="shared" si="215"/>
        <v>0.54670892928658166</v>
      </c>
      <c r="AE785">
        <f t="shared" si="216"/>
        <v>0.31348657500892108</v>
      </c>
      <c r="AF785">
        <f t="shared" si="217"/>
        <v>0.11174415138150273</v>
      </c>
      <c r="AG785">
        <f t="shared" si="218"/>
        <v>4.6499339498021319E-2</v>
      </c>
      <c r="AH785">
        <f t="shared" si="219"/>
        <v>1.3853346434759115</v>
      </c>
      <c r="AI785">
        <f t="shared" si="220"/>
        <v>0.46441385996461571</v>
      </c>
      <c r="AJ785">
        <f t="shared" si="221"/>
        <v>0.7700423860354948</v>
      </c>
      <c r="AK785">
        <f t="shared" si="222"/>
        <v>0.30934368956954161</v>
      </c>
      <c r="AL785">
        <f t="shared" si="223"/>
        <v>0.30546069897433648</v>
      </c>
      <c r="AM785">
        <f t="shared" si="224"/>
        <v>0.23768914468874636</v>
      </c>
    </row>
    <row r="786" spans="1:39" x14ac:dyDescent="0.2">
      <c r="A786" s="46">
        <v>43103</v>
      </c>
      <c r="B786">
        <v>1.7061021850519598E-2</v>
      </c>
      <c r="C786">
        <v>1.0190458038297199E-3</v>
      </c>
      <c r="D786">
        <v>4.6539289740092898E-3</v>
      </c>
      <c r="E786">
        <v>-1.74156484756271E-4</v>
      </c>
      <c r="F786">
        <v>-2.0549062651326201E-2</v>
      </c>
      <c r="G786">
        <v>1.27752847171103E-2</v>
      </c>
      <c r="H786">
        <v>9.5523999945787905E-3</v>
      </c>
      <c r="I786" s="1">
        <v>-4.2548587707580403E-5</v>
      </c>
      <c r="J786">
        <v>1.30310924324237E-2</v>
      </c>
      <c r="K786">
        <v>8.1550014378550795E-4</v>
      </c>
      <c r="L786">
        <v>4.2918454935623098E-3</v>
      </c>
      <c r="M786" cm="1">
        <f t="array" ref="M786">SUMPRODUCT(B786:K786,TRANSPOSE(Weight_1))</f>
        <v>1.6418300036717248E-3</v>
      </c>
      <c r="N786" cm="1">
        <f t="array" ref="N786">SUMPRODUCT(B786:K786,TRANSPOSE(Weight_2))</f>
        <v>4.5987181347804697E-3</v>
      </c>
      <c r="O786">
        <f>SUMPRODUCT(B786:K786,Equally_Weight)</f>
        <v>3.8142506192466855E-3</v>
      </c>
      <c r="P786">
        <v>6.3988200000000004E-3</v>
      </c>
      <c r="Q786">
        <v>6.1850219904358E-3</v>
      </c>
      <c r="R786">
        <v>4.5415020510008999E-3</v>
      </c>
      <c r="V786" s="46">
        <v>43103</v>
      </c>
      <c r="W786">
        <f t="shared" si="208"/>
        <v>1.0569104035927968</v>
      </c>
      <c r="X786">
        <f t="shared" si="209"/>
        <v>0.87826103722015159</v>
      </c>
      <c r="Y786">
        <f t="shared" si="210"/>
        <v>1.0058054682781665</v>
      </c>
      <c r="Z786">
        <f t="shared" si="211"/>
        <v>0.64831719727071868</v>
      </c>
      <c r="AA786">
        <f t="shared" si="212"/>
        <v>0.28812293100377318</v>
      </c>
      <c r="AB786">
        <f t="shared" si="213"/>
        <v>2.8801350974364932</v>
      </c>
      <c r="AC786">
        <f t="shared" si="214"/>
        <v>0.46010162731807314</v>
      </c>
      <c r="AD786">
        <f t="shared" si="215"/>
        <v>0.5466431190060459</v>
      </c>
      <c r="AE786">
        <f t="shared" si="216"/>
        <v>0.33060273997661005</v>
      </c>
      <c r="AF786">
        <f t="shared" si="217"/>
        <v>0.11265077889680697</v>
      </c>
      <c r="AG786">
        <f t="shared" si="218"/>
        <v>5.0990752972261744E-2</v>
      </c>
      <c r="AH786">
        <f t="shared" si="219"/>
        <v>1.3892509574623682</v>
      </c>
      <c r="AI786">
        <f t="shared" si="220"/>
        <v>0.47114828653925866</v>
      </c>
      <c r="AJ786">
        <f t="shared" si="221"/>
        <v>0.77679377130252347</v>
      </c>
      <c r="AK786">
        <f t="shared" si="222"/>
        <v>0.31772194415723298</v>
      </c>
      <c r="AL786">
        <f t="shared" si="223"/>
        <v>0.3135350021051424</v>
      </c>
      <c r="AM786">
        <f t="shared" si="224"/>
        <v>0.24331011247785184</v>
      </c>
    </row>
    <row r="787" spans="1:39" x14ac:dyDescent="0.2">
      <c r="A787" s="46">
        <v>43104</v>
      </c>
      <c r="B787">
        <v>3.88448233518956E-3</v>
      </c>
      <c r="C787">
        <v>1.43256705368222E-2</v>
      </c>
      <c r="D787">
        <v>8.8015403502179606E-3</v>
      </c>
      <c r="E787">
        <v>4.6448591273295899E-3</v>
      </c>
      <c r="F787">
        <v>3.24235164931185E-3</v>
      </c>
      <c r="G787">
        <v>4.4760130102914301E-3</v>
      </c>
      <c r="H787" s="1">
        <v>-7.1245679479470193E-5</v>
      </c>
      <c r="I787">
        <v>1.30714538074088E-2</v>
      </c>
      <c r="J787">
        <v>4.5047759423288902E-3</v>
      </c>
      <c r="K787">
        <v>1.2959222343188199E-2</v>
      </c>
      <c r="L787">
        <v>4.5248868778280304E-3</v>
      </c>
      <c r="M787" cm="1">
        <f t="array" ref="M787">SUMPRODUCT(B787:K787,TRANSPOSE(Weight_1))</f>
        <v>6.4091809797209099E-3</v>
      </c>
      <c r="N787" cm="1">
        <f t="array" ref="N787">SUMPRODUCT(B787:K787,TRANSPOSE(Weight_2))</f>
        <v>3.5797592952853275E-3</v>
      </c>
      <c r="O787">
        <f>SUMPRODUCT(B787:K787,Equally_Weight)</f>
        <v>6.9839123422609012E-3</v>
      </c>
      <c r="P787">
        <v>4.02864E-3</v>
      </c>
      <c r="Q787">
        <v>3.7586581548158999E-3</v>
      </c>
      <c r="R787">
        <v>8.0445981229271199E-3</v>
      </c>
      <c r="V787" s="46">
        <v>43104</v>
      </c>
      <c r="W787">
        <f t="shared" si="208"/>
        <v>1.0649004357206207</v>
      </c>
      <c r="X787">
        <f t="shared" si="209"/>
        <v>0.90516838602151739</v>
      </c>
      <c r="Y787">
        <f t="shared" si="210"/>
        <v>1.0234596460419048</v>
      </c>
      <c r="Z787">
        <f t="shared" si="211"/>
        <v>0.655973398449196</v>
      </c>
      <c r="AA787">
        <f t="shared" si="212"/>
        <v>0.2922994785136297</v>
      </c>
      <c r="AB787">
        <f t="shared" si="213"/>
        <v>2.8975026326143074</v>
      </c>
      <c r="AC787">
        <f t="shared" si="214"/>
        <v>0.45999760138552581</v>
      </c>
      <c r="AD787">
        <f t="shared" si="215"/>
        <v>0.56685999309268009</v>
      </c>
      <c r="AE787">
        <f t="shared" si="216"/>
        <v>0.33659680718845353</v>
      </c>
      <c r="AF787">
        <f t="shared" si="217"/>
        <v>0.12706986773085238</v>
      </c>
      <c r="AG787">
        <f t="shared" si="218"/>
        <v>5.5746367239104533E-2</v>
      </c>
      <c r="AH787">
        <f t="shared" si="219"/>
        <v>1.4045640992547157</v>
      </c>
      <c r="AI787">
        <f t="shared" si="220"/>
        <v>0.47641464329274053</v>
      </c>
      <c r="AJ787">
        <f t="shared" si="221"/>
        <v>0.78920274325157536</v>
      </c>
      <c r="AK787">
        <f t="shared" si="222"/>
        <v>0.32303057149034253</v>
      </c>
      <c r="AL787">
        <f t="shared" si="223"/>
        <v>0.318472131152441</v>
      </c>
      <c r="AM787">
        <f t="shared" si="224"/>
        <v>0.25331204267490759</v>
      </c>
    </row>
    <row r="788" spans="1:39" x14ac:dyDescent="0.2">
      <c r="A788" s="46">
        <v>43105</v>
      </c>
      <c r="B788">
        <v>1.3260229582554999E-2</v>
      </c>
      <c r="C788">
        <v>-6.4195842975239802E-3</v>
      </c>
      <c r="D788">
        <v>1.23980199060209E-2</v>
      </c>
      <c r="E788">
        <v>1.13852621886407E-2</v>
      </c>
      <c r="F788">
        <v>-2.2813025176228099E-3</v>
      </c>
      <c r="G788">
        <v>1.61625421676399E-2</v>
      </c>
      <c r="H788">
        <v>8.2535462266659608E-3</v>
      </c>
      <c r="I788">
        <v>7.7917834749408003E-3</v>
      </c>
      <c r="J788">
        <v>3.6374294616503501E-3</v>
      </c>
      <c r="K788">
        <v>2.2672699906742802E-3</v>
      </c>
      <c r="L788">
        <v>7.25725725725734E-3</v>
      </c>
      <c r="M788" cm="1">
        <f t="array" ref="M788">SUMPRODUCT(B788:K788,TRANSPOSE(Weight_1))</f>
        <v>8.128956659235121E-3</v>
      </c>
      <c r="N788" cm="1">
        <f t="array" ref="N788">SUMPRODUCT(B788:K788,TRANSPOSE(Weight_2))</f>
        <v>5.0487079609164874E-3</v>
      </c>
      <c r="O788">
        <f>SUMPRODUCT(B788:K788,Equally_Weight)</f>
        <v>6.6455196183641107E-3</v>
      </c>
      <c r="P788">
        <v>7.03377E-3</v>
      </c>
      <c r="Q788">
        <v>6.7271276728719798E-3</v>
      </c>
      <c r="R788">
        <v>6.4636565161590998E-3</v>
      </c>
      <c r="V788" s="46">
        <v>43105</v>
      </c>
      <c r="W788">
        <f t="shared" si="208"/>
        <v>1.0922814895633941</v>
      </c>
      <c r="X788">
        <f t="shared" si="209"/>
        <v>0.89293799696647458</v>
      </c>
      <c r="Y788">
        <f t="shared" si="210"/>
        <v>1.0485465390125626</v>
      </c>
      <c r="Z788">
        <f t="shared" si="211"/>
        <v>0.67482708976795469</v>
      </c>
      <c r="AA788">
        <f t="shared" si="212"/>
        <v>0.28935135245977395</v>
      </c>
      <c r="AB788">
        <f t="shared" si="213"/>
        <v>2.9604961832624235</v>
      </c>
      <c r="AC788">
        <f t="shared" si="214"/>
        <v>0.47204775907938257</v>
      </c>
      <c r="AD788">
        <f t="shared" si="215"/>
        <v>0.57906862689440541</v>
      </c>
      <c r="AE788">
        <f t="shared" si="216"/>
        <v>0.34145858379326866</v>
      </c>
      <c r="AF788">
        <f t="shared" si="217"/>
        <v>0.12962523941935178</v>
      </c>
      <c r="AG788">
        <f t="shared" si="218"/>
        <v>6.3408190224573557E-2</v>
      </c>
      <c r="AH788">
        <f t="shared" si="219"/>
        <v>1.4241106966019097</v>
      </c>
      <c r="AI788">
        <f t="shared" si="220"/>
        <v>0.48386862965594624</v>
      </c>
      <c r="AJ788">
        <f t="shared" si="221"/>
        <v>0.8010929251830845</v>
      </c>
      <c r="AK788">
        <f t="shared" si="222"/>
        <v>0.33233646423317431</v>
      </c>
      <c r="AL788">
        <f t="shared" si="223"/>
        <v>0.32734166151182698</v>
      </c>
      <c r="AM788">
        <f t="shared" si="224"/>
        <v>0.26141302122632393</v>
      </c>
    </row>
    <row r="789" spans="1:39" x14ac:dyDescent="0.2">
      <c r="A789" s="46">
        <v>43108</v>
      </c>
      <c r="B789">
        <v>3.5305386314281499E-3</v>
      </c>
      <c r="C789">
        <v>1.4765755883250299E-3</v>
      </c>
      <c r="D789">
        <v>1.0205234697833101E-3</v>
      </c>
      <c r="E789">
        <v>-3.7141896960412001E-3</v>
      </c>
      <c r="F789">
        <v>-1.71488906896755E-3</v>
      </c>
      <c r="G789">
        <v>1.4424703660649499E-2</v>
      </c>
      <c r="H789">
        <v>1.2702628830938401E-3</v>
      </c>
      <c r="I789">
        <v>-3.24240099353767E-3</v>
      </c>
      <c r="J789">
        <v>6.5535067829340897E-3</v>
      </c>
      <c r="K789">
        <v>3.2311512211635702E-4</v>
      </c>
      <c r="L789">
        <v>2.2360248447206299E-3</v>
      </c>
      <c r="M789" cm="1">
        <f t="array" ref="M789">SUMPRODUCT(B789:K789,TRANSPOSE(Weight_1))</f>
        <v>5.2434119801907045E-3</v>
      </c>
      <c r="N789" cm="1">
        <f t="array" ref="N789">SUMPRODUCT(B789:K789,TRANSPOSE(Weight_2))</f>
        <v>2.4691353400616697E-3</v>
      </c>
      <c r="O789">
        <f>SUMPRODUCT(B789:K789,Equally_Weight)</f>
        <v>1.9927746379783859E-3</v>
      </c>
      <c r="P789">
        <v>1.66234E-3</v>
      </c>
      <c r="Q789">
        <v>1.88943505964034E-3</v>
      </c>
      <c r="R789">
        <v>6.3062227580457098E-4</v>
      </c>
      <c r="V789" s="46">
        <v>43108</v>
      </c>
      <c r="W789">
        <f t="shared" si="208"/>
        <v>1.0996683701901198</v>
      </c>
      <c r="X789">
        <f t="shared" si="209"/>
        <v>0.89573306300300826</v>
      </c>
      <c r="Y789">
        <f t="shared" si="210"/>
        <v>1.0506371288345684</v>
      </c>
      <c r="Z789">
        <f t="shared" si="211"/>
        <v>0.66860646424848791</v>
      </c>
      <c r="AA789">
        <f t="shared" si="212"/>
        <v>0.28714025791938225</v>
      </c>
      <c r="AB789">
        <f t="shared" si="213"/>
        <v>3.0176251670551171</v>
      </c>
      <c r="AC789">
        <f t="shared" si="214"/>
        <v>0.47391764670988268</v>
      </c>
      <c r="AD789">
        <f t="shared" si="215"/>
        <v>0.5739486532096989</v>
      </c>
      <c r="AE789">
        <f t="shared" si="216"/>
        <v>0.35024984172118301</v>
      </c>
      <c r="AF789">
        <f t="shared" si="217"/>
        <v>0.12999023841653257</v>
      </c>
      <c r="AG789">
        <f t="shared" si="218"/>
        <v>6.5785997357995063E-2</v>
      </c>
      <c r="AH789">
        <f t="shared" si="219"/>
        <v>1.4368213076697804</v>
      </c>
      <c r="AI789">
        <f t="shared" si="220"/>
        <v>0.48753250212943855</v>
      </c>
      <c r="AJ789">
        <f t="shared" si="221"/>
        <v>0.80468209748503172</v>
      </c>
      <c r="AK789">
        <f t="shared" si="222"/>
        <v>0.3345512604311276</v>
      </c>
      <c r="AL789">
        <f t="shared" si="223"/>
        <v>0.32984958738320858</v>
      </c>
      <c r="AM789">
        <f t="shared" si="224"/>
        <v>0.26220849637649923</v>
      </c>
    </row>
    <row r="790" spans="1:39" x14ac:dyDescent="0.2">
      <c r="A790" s="46">
        <v>43109</v>
      </c>
      <c r="B790">
        <v>-1.2743754990354099E-3</v>
      </c>
      <c r="C790">
        <v>5.0692820487447899E-3</v>
      </c>
      <c r="D790">
        <v>-6.7965537559344603E-4</v>
      </c>
      <c r="E790">
        <v>-1.14773171561943E-4</v>
      </c>
      <c r="F790">
        <v>-3.6680833847364501E-3</v>
      </c>
      <c r="G790">
        <v>4.6756727465717598E-3</v>
      </c>
      <c r="H790">
        <v>1.58572670974832E-2</v>
      </c>
      <c r="I790">
        <v>6.2139115754982202E-3</v>
      </c>
      <c r="J790">
        <v>1.38107315631064E-3</v>
      </c>
      <c r="K790">
        <v>-9.6916631454313496E-4</v>
      </c>
      <c r="L790">
        <v>4.9578582052545097E-4</v>
      </c>
      <c r="M790" cm="1">
        <f t="array" ref="M790">SUMPRODUCT(B790:K790,TRANSPOSE(Weight_1))</f>
        <v>1.5876010569532998E-3</v>
      </c>
      <c r="N790" cm="1">
        <f t="array" ref="N790">SUMPRODUCT(B790:K790,TRANSPOSE(Weight_2))</f>
        <v>2.9744607060803994E-3</v>
      </c>
      <c r="O790">
        <f>SUMPRODUCT(B790:K790,Equally_Weight)</f>
        <v>2.6491152879138226E-3</v>
      </c>
      <c r="P790">
        <v>1.3029300000000001E-3</v>
      </c>
      <c r="Q790">
        <v>1.13676898202474E-3</v>
      </c>
      <c r="R790">
        <v>1.7701903649744899E-3</v>
      </c>
      <c r="V790" s="46">
        <v>43109</v>
      </c>
      <c r="W790">
        <f t="shared" si="208"/>
        <v>1.09699260426305</v>
      </c>
      <c r="X790">
        <f t="shared" si="209"/>
        <v>0.90534306858850133</v>
      </c>
      <c r="Y790">
        <f t="shared" si="210"/>
        <v>1.0492434022865647</v>
      </c>
      <c r="Z790">
        <f t="shared" si="211"/>
        <v>0.66841495299249742</v>
      </c>
      <c r="AA790">
        <f t="shared" si="212"/>
        <v>0.28241892012548275</v>
      </c>
      <c r="AB790">
        <f t="shared" si="213"/>
        <v>3.0364102675546576</v>
      </c>
      <c r="AC790">
        <f t="shared" si="214"/>
        <v>0.49728995251345531</v>
      </c>
      <c r="AD790">
        <f t="shared" si="215"/>
        <v>0.58372903096511841</v>
      </c>
      <c r="AE790">
        <f t="shared" si="216"/>
        <v>0.35211463553189692</v>
      </c>
      <c r="AF790">
        <f t="shared" si="217"/>
        <v>0.12889508994169674</v>
      </c>
      <c r="AG790">
        <f t="shared" si="218"/>
        <v>6.6314398943199793E-2</v>
      </c>
      <c r="AH790">
        <f t="shared" si="219"/>
        <v>1.4406900077534432</v>
      </c>
      <c r="AI790">
        <f t="shared" si="220"/>
        <v>0.49195710910603996</v>
      </c>
      <c r="AJ790">
        <f t="shared" si="221"/>
        <v>0.80946290841930368</v>
      </c>
      <c r="AK790">
        <f t="shared" si="222"/>
        <v>0.33629008730488108</v>
      </c>
      <c r="AL790">
        <f t="shared" si="223"/>
        <v>0.3313613191449043</v>
      </c>
      <c r="AM790">
        <f t="shared" si="224"/>
        <v>0.2644428456953738</v>
      </c>
    </row>
    <row r="791" spans="1:39" x14ac:dyDescent="0.2">
      <c r="A791" s="46">
        <v>43110</v>
      </c>
      <c r="B791">
        <v>-2.38142355793824E-3</v>
      </c>
      <c r="C791">
        <v>1.10040796625614E-2</v>
      </c>
      <c r="D791">
        <v>-4.5340873995353102E-3</v>
      </c>
      <c r="E791">
        <v>-2.29299824209494E-4</v>
      </c>
      <c r="F791">
        <v>1.5500194835082999E-3</v>
      </c>
      <c r="G791">
        <v>1.3011933793784999E-3</v>
      </c>
      <c r="H791">
        <v>-1.1792570646042E-3</v>
      </c>
      <c r="I791">
        <v>-5.8022473546215305E-4</v>
      </c>
      <c r="J791">
        <v>1.27573454998786E-2</v>
      </c>
      <c r="K791">
        <v>2.5869283263786299E-3</v>
      </c>
      <c r="L791">
        <v>-2.2299306243804798E-3</v>
      </c>
      <c r="M791" cm="1">
        <f t="array" ref="M791">SUMPRODUCT(B791:K791,TRANSPOSE(Weight_1))</f>
        <v>1.4529596960561933E-3</v>
      </c>
      <c r="N791" cm="1">
        <f t="array" ref="N791">SUMPRODUCT(B791:K791,TRANSPOSE(Weight_2))</f>
        <v>3.9641834616243755E-3</v>
      </c>
      <c r="O791">
        <f>SUMPRODUCT(B791:K791,Equally_Weight)</f>
        <v>2.0295273769956037E-3</v>
      </c>
      <c r="P791">
        <v>-1.1122E-3</v>
      </c>
      <c r="Q791">
        <v>-1.2864266207625E-3</v>
      </c>
      <c r="R791">
        <v>2.35916698276383E-4</v>
      </c>
      <c r="V791" s="46">
        <v>43110</v>
      </c>
      <c r="W791">
        <f t="shared" si="208"/>
        <v>1.0919987766744357</v>
      </c>
      <c r="X791">
        <f t="shared" si="209"/>
        <v>0.92630961549975854</v>
      </c>
      <c r="Y791">
        <f t="shared" si="210"/>
        <v>1.0399519535976762</v>
      </c>
      <c r="Z791">
        <f t="shared" si="211"/>
        <v>0.6680323857370678</v>
      </c>
      <c r="AA791">
        <f t="shared" si="212"/>
        <v>0.28440669443769684</v>
      </c>
      <c r="AB791">
        <f t="shared" si="213"/>
        <v>3.0416624178712555</v>
      </c>
      <c r="AC791">
        <f t="shared" si="214"/>
        <v>0.49552426275919292</v>
      </c>
      <c r="AD791">
        <f t="shared" si="215"/>
        <v>0.58281011220708301</v>
      </c>
      <c r="AE791">
        <f t="shared" si="216"/>
        <v>0.36936402909281973</v>
      </c>
      <c r="AF791">
        <f t="shared" si="217"/>
        <v>0.1318154606273767</v>
      </c>
      <c r="AG791">
        <f t="shared" si="218"/>
        <v>6.3936591809778509E-2</v>
      </c>
      <c r="AH791">
        <f t="shared" si="219"/>
        <v>1.444236231965276</v>
      </c>
      <c r="AI791">
        <f t="shared" si="220"/>
        <v>0.49787150080341114</v>
      </c>
      <c r="AJ791">
        <f t="shared" si="221"/>
        <v>0.81313526292959892</v>
      </c>
      <c r="AK791">
        <f t="shared" si="222"/>
        <v>0.33480386546978047</v>
      </c>
      <c r="AL791">
        <f t="shared" si="223"/>
        <v>0.32964862050210275</v>
      </c>
      <c r="AM791">
        <f t="shared" si="224"/>
        <v>0.26474114887668954</v>
      </c>
    </row>
    <row r="792" spans="1:39" x14ac:dyDescent="0.2">
      <c r="A792" s="46">
        <v>43111</v>
      </c>
      <c r="B792">
        <v>1.7205344861768101E-3</v>
      </c>
      <c r="C792">
        <v>5.35132092791745E-3</v>
      </c>
      <c r="D792">
        <v>2.9605395534393298E-3</v>
      </c>
      <c r="E792">
        <v>5.6799521243893203E-3</v>
      </c>
      <c r="F792">
        <v>8.1255072777335294E-3</v>
      </c>
      <c r="G792">
        <v>1.7818355966359101E-2</v>
      </c>
      <c r="H792">
        <v>5.6956070048412803E-3</v>
      </c>
      <c r="I792">
        <v>4.8518958546606098E-3</v>
      </c>
      <c r="J792">
        <v>5.2526716981116097E-3</v>
      </c>
      <c r="K792">
        <v>7.41827033817465E-3</v>
      </c>
      <c r="L792">
        <v>7.4497144276135501E-3</v>
      </c>
      <c r="M792" cm="1">
        <f t="array" ref="M792">SUMPRODUCT(B792:K792,TRANSPOSE(Weight_1))</f>
        <v>1.0264979289282966E-2</v>
      </c>
      <c r="N792" cm="1">
        <f t="array" ref="N792">SUMPRODUCT(B792:K792,TRANSPOSE(Weight_2))</f>
        <v>5.5619042685461596E-3</v>
      </c>
      <c r="O792">
        <f>SUMPRODUCT(B792:K792,Equally_Weight)</f>
        <v>6.4874655231803692E-3</v>
      </c>
      <c r="P792">
        <v>7.0336499999999998E-3</v>
      </c>
      <c r="Q792">
        <v>7.5249724649657504E-3</v>
      </c>
      <c r="R792">
        <v>4.3888655083268403E-3</v>
      </c>
      <c r="V792" s="46">
        <v>43111</v>
      </c>
      <c r="W792">
        <f t="shared" si="208"/>
        <v>1.0955981327147439</v>
      </c>
      <c r="X792">
        <f t="shared" si="209"/>
        <v>0.93661791645883108</v>
      </c>
      <c r="Y792">
        <f t="shared" si="210"/>
        <v>1.0459913120434181</v>
      </c>
      <c r="Z792">
        <f t="shared" si="211"/>
        <v>0.67750672982998528</v>
      </c>
      <c r="AA792">
        <f t="shared" si="212"/>
        <v>0.29484315038092013</v>
      </c>
      <c r="AB792">
        <f t="shared" si="213"/>
        <v>3.1136781975287411</v>
      </c>
      <c r="AC792">
        <f t="shared" si="214"/>
        <v>0.50404218122607425</v>
      </c>
      <c r="AD792">
        <f t="shared" si="215"/>
        <v>0.59048974202921545</v>
      </c>
      <c r="AE792">
        <f t="shared" si="216"/>
        <v>0.37655684877284767</v>
      </c>
      <c r="AF792">
        <f t="shared" si="217"/>
        <v>0.14021157368723625</v>
      </c>
      <c r="AG792">
        <f t="shared" si="218"/>
        <v>7.1862615587849898E-2</v>
      </c>
      <c r="AH792">
        <f t="shared" si="219"/>
        <v>1.4693262662645146</v>
      </c>
      <c r="AI792">
        <f t="shared" si="220"/>
        <v>0.50620251869746324</v>
      </c>
      <c r="AJ792">
        <f t="shared" si="221"/>
        <v>0.82489791543671731</v>
      </c>
      <c r="AK792">
        <f t="shared" si="222"/>
        <v>0.34419240867814183</v>
      </c>
      <c r="AL792">
        <f t="shared" si="223"/>
        <v>0.33965418975946071</v>
      </c>
      <c r="AM792">
        <f t="shared" si="224"/>
        <v>0.2702919276819562</v>
      </c>
    </row>
    <row r="793" spans="1:39" x14ac:dyDescent="0.2">
      <c r="A793" s="46">
        <v>43112</v>
      </c>
      <c r="B793">
        <v>1.6725843954179899E-2</v>
      </c>
      <c r="C793">
        <v>1.6510382709183001E-2</v>
      </c>
      <c r="D793">
        <v>1.7256972571677499E-2</v>
      </c>
      <c r="E793">
        <v>1.03265250626207E-2</v>
      </c>
      <c r="F793">
        <v>-4.7976224195437301E-3</v>
      </c>
      <c r="G793">
        <v>2.2339111023187402E-2</v>
      </c>
      <c r="H793">
        <v>6.6992138712595999E-3</v>
      </c>
      <c r="I793">
        <v>8.9142931917178796E-3</v>
      </c>
      <c r="J793">
        <v>1.67884328207255E-2</v>
      </c>
      <c r="K793">
        <v>5.4425553731449697E-3</v>
      </c>
      <c r="L793">
        <v>7.6411141237369097E-3</v>
      </c>
      <c r="M793" cm="1">
        <f t="array" ref="M793">SUMPRODUCT(B793:K793,TRANSPOSE(Weight_1))</f>
        <v>1.3954645413426973E-2</v>
      </c>
      <c r="N793" cm="1">
        <f t="array" ref="N793">SUMPRODUCT(B793:K793,TRANSPOSE(Weight_2))</f>
        <v>9.0792089417009621E-3</v>
      </c>
      <c r="O793">
        <f>SUMPRODUCT(B793:K793,Equally_Weight)</f>
        <v>1.1620570815815273E-2</v>
      </c>
      <c r="P793">
        <v>6.7495999999999997E-3</v>
      </c>
      <c r="Q793">
        <v>6.3337120310908903E-3</v>
      </c>
      <c r="R793">
        <v>6.22991279042994E-3</v>
      </c>
      <c r="V793" s="46">
        <v>43112</v>
      </c>
      <c r="W793">
        <f t="shared" si="208"/>
        <v>1.1306487800732015</v>
      </c>
      <c r="X793">
        <f t="shared" si="209"/>
        <v>0.96859221942102702</v>
      </c>
      <c r="Y793">
        <f t="shared" si="210"/>
        <v>1.081298927997242</v>
      </c>
      <c r="Z793">
        <f t="shared" si="211"/>
        <v>0.69482954511828954</v>
      </c>
      <c r="AA793">
        <f t="shared" si="212"/>
        <v>0.28863098185286007</v>
      </c>
      <c r="AB793">
        <f t="shared" si="213"/>
        <v>3.2055741114970013</v>
      </c>
      <c r="AC793">
        <f t="shared" si="214"/>
        <v>0.51411808146950344</v>
      </c>
      <c r="AD793">
        <f t="shared" si="215"/>
        <v>0.60466783390808354</v>
      </c>
      <c r="AE793">
        <f t="shared" si="216"/>
        <v>0.39966708095238013</v>
      </c>
      <c r="AF793">
        <f t="shared" si="217"/>
        <v>0.14641723831412978</v>
      </c>
      <c r="AG793">
        <f t="shared" si="218"/>
        <v>8.0052840158523875E-2</v>
      </c>
      <c r="AH793">
        <f t="shared" si="219"/>
        <v>1.5037848387202972</v>
      </c>
      <c r="AI793">
        <f t="shared" si="220"/>
        <v>0.51987764607323372</v>
      </c>
      <c r="AJ793">
        <f t="shared" si="221"/>
        <v>0.84610427089468332</v>
      </c>
      <c r="AK793">
        <f t="shared" si="222"/>
        <v>0.35326516975975575</v>
      </c>
      <c r="AL793">
        <f t="shared" si="223"/>
        <v>0.34813917361864144</v>
      </c>
      <c r="AM793">
        <f t="shared" si="224"/>
        <v>0.278205735609802</v>
      </c>
    </row>
    <row r="794" spans="1:39" x14ac:dyDescent="0.2">
      <c r="A794" s="46">
        <v>43115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cm="1">
        <f t="array" ref="M794">SUMPRODUCT(B794:K794,TRANSPOSE(Weight_1))</f>
        <v>0</v>
      </c>
      <c r="N794" cm="1">
        <f t="array" ref="N794">SUMPRODUCT(B794:K794,TRANSPOSE(Weight_2))</f>
        <v>0</v>
      </c>
      <c r="O794">
        <f>SUMPRODUCT(B794:K794,Equally_Weight)</f>
        <v>0</v>
      </c>
      <c r="P794">
        <v>0</v>
      </c>
      <c r="Q794">
        <v>0</v>
      </c>
      <c r="R794">
        <v>3.95367247667377E-3</v>
      </c>
      <c r="V794" s="46">
        <v>43115</v>
      </c>
      <c r="W794">
        <f t="shared" si="208"/>
        <v>1.1306487800732015</v>
      </c>
      <c r="X794">
        <f t="shared" si="209"/>
        <v>0.96859221942102702</v>
      </c>
      <c r="Y794">
        <f t="shared" si="210"/>
        <v>1.081298927997242</v>
      </c>
      <c r="Z794">
        <f t="shared" si="211"/>
        <v>0.69482954511828954</v>
      </c>
      <c r="AA794">
        <f t="shared" si="212"/>
        <v>0.28863098185286007</v>
      </c>
      <c r="AB794">
        <f t="shared" si="213"/>
        <v>3.2055741114970013</v>
      </c>
      <c r="AC794">
        <f t="shared" si="214"/>
        <v>0.51411808146950344</v>
      </c>
      <c r="AD794">
        <f t="shared" si="215"/>
        <v>0.60466783390808354</v>
      </c>
      <c r="AE794">
        <f t="shared" si="216"/>
        <v>0.39966708095238013</v>
      </c>
      <c r="AF794">
        <f t="shared" si="217"/>
        <v>0.14641723831412978</v>
      </c>
      <c r="AG794">
        <f t="shared" si="218"/>
        <v>8.0052840158523875E-2</v>
      </c>
      <c r="AH794">
        <f t="shared" si="219"/>
        <v>1.5037848387202972</v>
      </c>
      <c r="AI794">
        <f t="shared" si="220"/>
        <v>0.51987764607323372</v>
      </c>
      <c r="AJ794">
        <f t="shared" si="221"/>
        <v>0.84610427089468332</v>
      </c>
      <c r="AK794">
        <f t="shared" si="222"/>
        <v>0.35326516975975575</v>
      </c>
      <c r="AL794">
        <f t="shared" si="223"/>
        <v>0.34813917361864144</v>
      </c>
      <c r="AM794">
        <f t="shared" si="224"/>
        <v>0.28325934244620909</v>
      </c>
    </row>
    <row r="795" spans="1:39" x14ac:dyDescent="0.2">
      <c r="A795" s="46">
        <v>43116</v>
      </c>
      <c r="B795" s="1">
        <v>4.4157570189273798E-5</v>
      </c>
      <c r="C795">
        <v>-3.5501269680340199E-3</v>
      </c>
      <c r="D795">
        <v>-1.3950918337886101E-2</v>
      </c>
      <c r="E795">
        <v>-5.0821948312573797E-3</v>
      </c>
      <c r="F795">
        <v>-3.8565341450631499E-3</v>
      </c>
      <c r="G795">
        <v>-2.6047029806219797E-4</v>
      </c>
      <c r="H795">
        <v>7.5467627083902703E-3</v>
      </c>
      <c r="I795">
        <v>1.10443274803495E-3</v>
      </c>
      <c r="J795">
        <v>6.1852694022812495E-4</v>
      </c>
      <c r="K795">
        <v>-4.6011764091837298E-2</v>
      </c>
      <c r="L795">
        <v>-2.4461839530333001E-3</v>
      </c>
      <c r="M795" cm="1">
        <f t="array" ref="M795">SUMPRODUCT(B795:K795,TRANSPOSE(Weight_1))</f>
        <v>-4.455171539183081E-3</v>
      </c>
      <c r="N795" cm="1">
        <f t="array" ref="N795">SUMPRODUCT(B795:K795,TRANSPOSE(Weight_2))</f>
        <v>-1.5968466405044492E-3</v>
      </c>
      <c r="O795">
        <f>SUMPRODUCT(B795:K795,Equally_Weight)</f>
        <v>-6.3398128705297527E-3</v>
      </c>
      <c r="P795">
        <v>-3.5244999999999999E-3</v>
      </c>
      <c r="Q795">
        <v>-3.9474229750476797E-3</v>
      </c>
      <c r="R795">
        <v>-2.5342418924769699E-3</v>
      </c>
      <c r="V795" s="46">
        <v>43116</v>
      </c>
      <c r="W795">
        <f t="shared" si="208"/>
        <v>1.130742864346256</v>
      </c>
      <c r="X795">
        <f t="shared" si="209"/>
        <v>0.96160346709379851</v>
      </c>
      <c r="Y795">
        <f t="shared" si="210"/>
        <v>1.0522628966160226</v>
      </c>
      <c r="Z795">
        <f t="shared" si="211"/>
        <v>0.68621609116422699</v>
      </c>
      <c r="AA795">
        <f t="shared" si="212"/>
        <v>0.28366133247095826</v>
      </c>
      <c r="AB795">
        <f t="shared" si="213"/>
        <v>3.2044786843546573</v>
      </c>
      <c r="AC795">
        <f t="shared" si="214"/>
        <v>0.52554477134283695</v>
      </c>
      <c r="AD795">
        <f t="shared" si="215"/>
        <v>0.60644008161356999</v>
      </c>
      <c r="AE795">
        <f t="shared" si="216"/>
        <v>0.40053281274929953</v>
      </c>
      <c r="AF795">
        <f t="shared" si="217"/>
        <v>9.3668558794004486E-2</v>
      </c>
      <c r="AG795">
        <f t="shared" si="218"/>
        <v>7.7410832232500004E-2</v>
      </c>
      <c r="AH795">
        <f t="shared" si="219"/>
        <v>1.4926300477665926</v>
      </c>
      <c r="AI795">
        <f t="shared" si="220"/>
        <v>0.51745063456012397</v>
      </c>
      <c r="AJ795">
        <f t="shared" si="221"/>
        <v>0.83440031527772529</v>
      </c>
      <c r="AK795">
        <f t="shared" si="222"/>
        <v>0.34849558666893743</v>
      </c>
      <c r="AL795">
        <f t="shared" si="223"/>
        <v>0.34281749807113737</v>
      </c>
      <c r="AM795">
        <f t="shared" si="224"/>
        <v>0.2800072528616695</v>
      </c>
    </row>
    <row r="796" spans="1:39" x14ac:dyDescent="0.2">
      <c r="A796" s="46">
        <v>43117</v>
      </c>
      <c r="B796">
        <v>7.4290481797196703E-3</v>
      </c>
      <c r="C796">
        <v>6.4131432930329899E-3</v>
      </c>
      <c r="D796">
        <v>2.02603527948663E-2</v>
      </c>
      <c r="E796">
        <v>1.6516369361398699E-2</v>
      </c>
      <c r="F796">
        <v>1.1613062540476401E-3</v>
      </c>
      <c r="G796">
        <v>-7.5563550589727796E-3</v>
      </c>
      <c r="H796">
        <v>8.1703259936394203E-4</v>
      </c>
      <c r="I796">
        <v>1.3769764379304401E-2</v>
      </c>
      <c r="J796">
        <v>1.8403207473171399E-2</v>
      </c>
      <c r="K796">
        <v>3.2209512529588202E-2</v>
      </c>
      <c r="L796">
        <v>1.07896027464442E-2</v>
      </c>
      <c r="M796" cm="1">
        <f t="array" ref="M796">SUMPRODUCT(B796:K796,TRANSPOSE(Weight_1))</f>
        <v>3.4599440132661247E-3</v>
      </c>
      <c r="N796" cm="1">
        <f t="array" ref="N796">SUMPRODUCT(B796:K796,TRANSPOSE(Weight_2))</f>
        <v>9.8060931118367986E-3</v>
      </c>
      <c r="O796">
        <f>SUMPRODUCT(B796:K796,Equally_Weight)</f>
        <v>1.0942338180552048E-2</v>
      </c>
      <c r="P796">
        <v>9.4150499999999995E-3</v>
      </c>
      <c r="Q796">
        <v>9.2667241954411603E-3</v>
      </c>
      <c r="R796">
        <v>5.2732830985335799E-3</v>
      </c>
      <c r="V796" s="46">
        <v>43117</v>
      </c>
      <c r="W796">
        <f t="shared" si="208"/>
        <v>1.1465722557440783</v>
      </c>
      <c r="X796">
        <f t="shared" si="209"/>
        <v>0.97418351121238134</v>
      </c>
      <c r="Y796">
        <f t="shared" si="210"/>
        <v>1.0938424669292774</v>
      </c>
      <c r="Z796">
        <f t="shared" si="211"/>
        <v>0.71406625894902942</v>
      </c>
      <c r="AA796">
        <f t="shared" si="212"/>
        <v>0.28515205640443586</v>
      </c>
      <c r="AB796">
        <f t="shared" si="213"/>
        <v>3.1727081505777912</v>
      </c>
      <c r="AC796">
        <f t="shared" si="214"/>
        <v>0.52679119115281337</v>
      </c>
      <c r="AD796">
        <f t="shared" si="215"/>
        <v>0.62856038302685935</v>
      </c>
      <c r="AE796">
        <f t="shared" si="216"/>
        <v>0.42630710867530941</v>
      </c>
      <c r="AF796">
        <f t="shared" si="217"/>
        <v>0.12889508994169674</v>
      </c>
      <c r="AG796">
        <f t="shared" si="218"/>
        <v>8.9035667107004501E-2</v>
      </c>
      <c r="AH796">
        <f t="shared" si="219"/>
        <v>1.5012544081776498</v>
      </c>
      <c r="AI796">
        <f t="shared" si="220"/>
        <v>0.53233089677523648</v>
      </c>
      <c r="AJ796">
        <f t="shared" si="221"/>
        <v>0.85447294388600548</v>
      </c>
      <c r="AK796">
        <f t="shared" si="222"/>
        <v>0.36119174004220489</v>
      </c>
      <c r="AL796">
        <f t="shared" si="223"/>
        <v>0.35526101747057504</v>
      </c>
      <c r="AM796">
        <f t="shared" si="224"/>
        <v>0.28675709347418543</v>
      </c>
    </row>
    <row r="797" spans="1:39" x14ac:dyDescent="0.2">
      <c r="A797" s="46">
        <v>43118</v>
      </c>
      <c r="B797">
        <v>-2.7477876831684101E-3</v>
      </c>
      <c r="C797">
        <v>2.3895671477767101E-3</v>
      </c>
      <c r="D797">
        <v>-4.4363629170918097E-4</v>
      </c>
      <c r="E797">
        <v>8.9321388519536505E-4</v>
      </c>
      <c r="F797">
        <v>-3.2867449357950598E-3</v>
      </c>
      <c r="G797">
        <v>-1.2973387729247E-3</v>
      </c>
      <c r="H797">
        <v>-4.08351727555267E-4</v>
      </c>
      <c r="I797">
        <v>-8.8671391872602295E-3</v>
      </c>
      <c r="J797">
        <v>-4.5293294925112804E-3</v>
      </c>
      <c r="K797">
        <v>-3.2318992007074299E-4</v>
      </c>
      <c r="L797">
        <v>-2.9112081513827902E-3</v>
      </c>
      <c r="M797" cm="1">
        <f t="array" ref="M797">SUMPRODUCT(B797:K797,TRANSPOSE(Weight_1))</f>
        <v>-8.557900263057031E-4</v>
      </c>
      <c r="N797" cm="1">
        <f t="array" ref="N797">SUMPRODUCT(B797:K797,TRANSPOSE(Weight_2))</f>
        <v>-2.6619259792971936E-3</v>
      </c>
      <c r="O797">
        <f>SUMPRODUCT(B797:K797,Equally_Weight)</f>
        <v>-1.8620736978022796E-3</v>
      </c>
      <c r="P797">
        <v>-1.6164E-3</v>
      </c>
      <c r="Q797">
        <v>-1.74740343217083E-3</v>
      </c>
      <c r="R797">
        <v>-1.4545917370096799E-3</v>
      </c>
      <c r="V797" s="46">
        <v>43118</v>
      </c>
      <c r="W797">
        <f t="shared" si="208"/>
        <v>1.1406739309387137</v>
      </c>
      <c r="X797">
        <f t="shared" si="209"/>
        <v>0.97890095527445697</v>
      </c>
      <c r="Y797">
        <f t="shared" si="210"/>
        <v>1.0929135624218258</v>
      </c>
      <c r="Z797">
        <f t="shared" si="211"/>
        <v>0.71559728673166756</v>
      </c>
      <c r="AA797">
        <f t="shared" si="212"/>
        <v>0.28092808939132197</v>
      </c>
      <c r="AB797">
        <f t="shared" si="213"/>
        <v>3.1672947345059477</v>
      </c>
      <c r="AC797">
        <f t="shared" si="214"/>
        <v>0.52616772333228989</v>
      </c>
      <c r="AD797">
        <f t="shared" si="215"/>
        <v>0.61411971143570243</v>
      </c>
      <c r="AE797">
        <f t="shared" si="216"/>
        <v>0.41984689382260787</v>
      </c>
      <c r="AF797">
        <f t="shared" si="217"/>
        <v>0.1285302424278103</v>
      </c>
      <c r="AG797">
        <f t="shared" si="218"/>
        <v>8.5865257595775901E-2</v>
      </c>
      <c r="AH797">
        <f t="shared" si="219"/>
        <v>1.499113859601878</v>
      </c>
      <c r="AI797">
        <f t="shared" si="220"/>
        <v>0.52825194535223075</v>
      </c>
      <c r="AJ797">
        <f t="shared" si="221"/>
        <v>0.85101977859390954</v>
      </c>
      <c r="AK797">
        <f t="shared" si="222"/>
        <v>0.35899150971360072</v>
      </c>
      <c r="AL797">
        <f t="shared" si="223"/>
        <v>0.35289282971715963</v>
      </c>
      <c r="AM797">
        <f t="shared" si="224"/>
        <v>0.28488538723847934</v>
      </c>
    </row>
    <row r="798" spans="1:39" x14ac:dyDescent="0.2">
      <c r="A798" s="46">
        <v>43119</v>
      </c>
      <c r="B798">
        <v>6.6287221414964501E-3</v>
      </c>
      <c r="C798">
        <v>-2.2073989510441499E-3</v>
      </c>
      <c r="D798">
        <v>-1.1099363509279299E-3</v>
      </c>
      <c r="E798">
        <v>-4.4626145573350897E-3</v>
      </c>
      <c r="F798">
        <v>6.9835392648365203E-3</v>
      </c>
      <c r="G798">
        <v>9.7424443908122795E-4</v>
      </c>
      <c r="H798">
        <v>2.9948262579408899E-3</v>
      </c>
      <c r="I798">
        <v>9.2309823085985308E-3</v>
      </c>
      <c r="J798">
        <v>2.8142763688099299E-4</v>
      </c>
      <c r="K798">
        <v>7.2779832550007298E-3</v>
      </c>
      <c r="L798">
        <v>4.1362530413626697E-3</v>
      </c>
      <c r="M798" cm="1">
        <f t="array" ref="M798">SUMPRODUCT(B798:K798,TRANSPOSE(Weight_1))</f>
        <v>9.2738866121572173E-4</v>
      </c>
      <c r="N798" cm="1">
        <f t="array" ref="N798">SUMPRODUCT(B798:K798,TRANSPOSE(Weight_2))</f>
        <v>3.5071114808739095E-3</v>
      </c>
      <c r="O798">
        <f>SUMPRODUCT(B798:K798,Equally_Weight)</f>
        <v>2.6591775444528174E-3</v>
      </c>
      <c r="P798">
        <v>4.3852400000000003E-3</v>
      </c>
      <c r="Q798">
        <v>4.9089579889072203E-3</v>
      </c>
      <c r="R798">
        <v>4.8572195945792897E-3</v>
      </c>
      <c r="V798" s="46">
        <v>43119</v>
      </c>
      <c r="W798">
        <f t="shared" si="208"/>
        <v>1.1548638636224515</v>
      </c>
      <c r="X798">
        <f t="shared" si="209"/>
        <v>0.97453273138156393</v>
      </c>
      <c r="Y798">
        <f t="shared" si="210"/>
        <v>1.0905905615795439</v>
      </c>
      <c r="Z798">
        <f t="shared" si="211"/>
        <v>0.70794123730537417</v>
      </c>
      <c r="AA798">
        <f t="shared" si="212"/>
        <v>0.28987350099901832</v>
      </c>
      <c r="AB798">
        <f t="shared" si="213"/>
        <v>3.1713546982270522</v>
      </c>
      <c r="AC798">
        <f t="shared" si="214"/>
        <v>0.53073833050414732</v>
      </c>
      <c r="AD798">
        <f t="shared" si="215"/>
        <v>0.62901962193592564</v>
      </c>
      <c r="AE798">
        <f t="shared" si="216"/>
        <v>0.42024647797866921</v>
      </c>
      <c r="AF798">
        <f t="shared" si="217"/>
        <v>0.13674366663496174</v>
      </c>
      <c r="AG798">
        <f t="shared" si="218"/>
        <v>9.0356671070016548E-2</v>
      </c>
      <c r="AH798">
        <f t="shared" si="219"/>
        <v>1.5014315094583601</v>
      </c>
      <c r="AI798">
        <f t="shared" si="220"/>
        <v>0.5336116952954435</v>
      </c>
      <c r="AJ798">
        <f t="shared" si="221"/>
        <v>0.85594196882348461</v>
      </c>
      <c r="AK798">
        <f t="shared" si="222"/>
        <v>0.36495101364165716</v>
      </c>
      <c r="AL798">
        <f t="shared" si="223"/>
        <v>0.35953412378173488</v>
      </c>
      <c r="AM798">
        <f t="shared" si="224"/>
        <v>0.29112635771816264</v>
      </c>
    </row>
    <row r="799" spans="1:39" x14ac:dyDescent="0.2">
      <c r="A799" s="46">
        <v>43122</v>
      </c>
      <c r="B799">
        <v>1.8067367013281599E-2</v>
      </c>
      <c r="C799">
        <v>1.1680466052775999E-2</v>
      </c>
      <c r="D799">
        <v>1.7888735159198699E-2</v>
      </c>
      <c r="E799">
        <v>-8.1813056734434397E-3</v>
      </c>
      <c r="F799">
        <v>2.9859348750019599E-2</v>
      </c>
      <c r="G799">
        <v>2.5282411013692399E-2</v>
      </c>
      <c r="H799">
        <v>5.2933112692579096E-3</v>
      </c>
      <c r="I799">
        <v>-3.5458151747815802E-3</v>
      </c>
      <c r="J799">
        <v>1.27549881392878E-2</v>
      </c>
      <c r="K799">
        <v>1.60565857054411E-2</v>
      </c>
      <c r="L799">
        <v>9.9345771747030298E-3</v>
      </c>
      <c r="M799" cm="1">
        <f t="array" ref="M799">SUMPRODUCT(B799:K799,TRANSPOSE(Weight_1))</f>
        <v>2.0145217134743557E-2</v>
      </c>
      <c r="N799" cm="1">
        <f t="array" ref="N799">SUMPRODUCT(B799:K799,TRANSPOSE(Weight_2))</f>
        <v>1.5025128869003909E-2</v>
      </c>
      <c r="O799">
        <f>SUMPRODUCT(B799:K799,Equally_Weight)</f>
        <v>1.2515609225473009E-2</v>
      </c>
      <c r="P799">
        <v>8.0667299999999994E-3</v>
      </c>
      <c r="Q799">
        <v>8.0857916975149904E-3</v>
      </c>
      <c r="R799">
        <v>6.1656247168615499E-3</v>
      </c>
      <c r="V799" s="46">
        <v>43122</v>
      </c>
      <c r="W799">
        <f t="shared" si="208"/>
        <v>1.1937965799101762</v>
      </c>
      <c r="X799">
        <f t="shared" si="209"/>
        <v>0.99759619392056154</v>
      </c>
      <c r="Y799">
        <f t="shared" si="210"/>
        <v>1.1279885824619611</v>
      </c>
      <c r="Z799">
        <f t="shared" si="211"/>
        <v>0.69396804797069978</v>
      </c>
      <c r="AA799">
        <f t="shared" si="212"/>
        <v>0.32838828370875683</v>
      </c>
      <c r="AB799">
        <f t="shared" si="213"/>
        <v>3.2768166021915253</v>
      </c>
      <c r="AC799">
        <f t="shared" si="214"/>
        <v>0.53884100495928999</v>
      </c>
      <c r="AD799">
        <f t="shared" si="215"/>
        <v>0.62324341944044837</v>
      </c>
      <c r="AE799">
        <f t="shared" si="216"/>
        <v>0.43836170496015248</v>
      </c>
      <c r="AF799">
        <f t="shared" si="217"/>
        <v>0.15499588874340331</v>
      </c>
      <c r="AG799">
        <f t="shared" si="218"/>
        <v>0.10118890356671395</v>
      </c>
      <c r="AH799">
        <f t="shared" si="219"/>
        <v>1.5518233903640883</v>
      </c>
      <c r="AI799">
        <f t="shared" si="220"/>
        <v>0.55665440865226912</v>
      </c>
      <c r="AJ799">
        <f t="shared" si="221"/>
        <v>0.87917021325043443</v>
      </c>
      <c r="AK799">
        <f t="shared" si="222"/>
        <v>0.3759617049319306</v>
      </c>
      <c r="AL799">
        <f t="shared" si="223"/>
        <v>0.37052703351229765</v>
      </c>
      <c r="AM799">
        <f t="shared" si="224"/>
        <v>0.29908695830190113</v>
      </c>
    </row>
    <row r="800" spans="1:39" x14ac:dyDescent="0.2">
      <c r="A800" s="46">
        <v>43123</v>
      </c>
      <c r="B800">
        <v>1.03164594325622E-2</v>
      </c>
      <c r="C800">
        <v>-1.0495743356687601E-3</v>
      </c>
      <c r="D800">
        <v>3.1657084826912599E-3</v>
      </c>
      <c r="E800">
        <v>2.2610964382718799E-4</v>
      </c>
      <c r="F800">
        <v>-4.3022949083587596E-3</v>
      </c>
      <c r="G800">
        <v>2.6542389429396102E-2</v>
      </c>
      <c r="H800">
        <v>-4.2594707296797103E-2</v>
      </c>
      <c r="I800">
        <v>-4.0032452982461299E-3</v>
      </c>
      <c r="J800">
        <v>-1.89842876229084E-3</v>
      </c>
      <c r="K800">
        <v>2.3702301609951301E-3</v>
      </c>
      <c r="L800">
        <v>1.19961612284069E-3</v>
      </c>
      <c r="M800" cm="1">
        <f t="array" ref="M800">SUMPRODUCT(B800:K800,TRANSPOSE(Weight_1))</f>
        <v>9.7304294036568099E-3</v>
      </c>
      <c r="N800" cm="1">
        <f t="array" ref="N800">SUMPRODUCT(B800:K800,TRANSPOSE(Weight_2))</f>
        <v>-9.3944201314813212E-3</v>
      </c>
      <c r="O800">
        <f>SUMPRODUCT(B800:K800,Equally_Weight)</f>
        <v>-1.1227353451889713E-3</v>
      </c>
      <c r="P800">
        <v>2.1743700000000001E-3</v>
      </c>
      <c r="Q800">
        <v>2.32086063698466E-3</v>
      </c>
      <c r="R800">
        <v>4.0702203051765596E-3</v>
      </c>
      <c r="V800" s="46">
        <v>43123</v>
      </c>
      <c r="W800">
        <f t="shared" si="208"/>
        <v>1.2164287933301132</v>
      </c>
      <c r="X800">
        <f t="shared" si="209"/>
        <v>0.99549956822239283</v>
      </c>
      <c r="Y800">
        <f t="shared" si="210"/>
        <v>1.1347251739685311</v>
      </c>
      <c r="Z800">
        <f t="shared" si="211"/>
        <v>0.69435107048268097</v>
      </c>
      <c r="AA800">
        <f t="shared" si="212"/>
        <v>0.32267316555943326</v>
      </c>
      <c r="AB800">
        <f t="shared" si="213"/>
        <v>3.3903335339649994</v>
      </c>
      <c r="AC800">
        <f t="shared" si="214"/>
        <v>0.47329452277673978</v>
      </c>
      <c r="AD800">
        <f t="shared" si="215"/>
        <v>0.61674517785366434</v>
      </c>
      <c r="AE800">
        <f t="shared" si="216"/>
        <v>0.43563107772887832</v>
      </c>
      <c r="AF800">
        <f t="shared" si="217"/>
        <v>0.15773349483472821</v>
      </c>
      <c r="AG800">
        <f t="shared" si="218"/>
        <v>0.10250990752972577</v>
      </c>
      <c r="AH800">
        <f t="shared" si="219"/>
        <v>1.5766537277146266</v>
      </c>
      <c r="AI800">
        <f t="shared" si="220"/>
        <v>0.54203054313786714</v>
      </c>
      <c r="AJ800">
        <f t="shared" si="221"/>
        <v>0.87706040243239203</v>
      </c>
      <c r="AK800">
        <f t="shared" si="222"/>
        <v>0.3789535547842835</v>
      </c>
      <c r="AL800">
        <f t="shared" si="223"/>
        <v>0.37370783575629973</v>
      </c>
      <c r="AM800">
        <f t="shared" si="224"/>
        <v>0.30437452841777168</v>
      </c>
    </row>
    <row r="801" spans="1:39" x14ac:dyDescent="0.2">
      <c r="A801" s="46">
        <v>43124</v>
      </c>
      <c r="B801">
        <v>-4.1490640812812396E-3</v>
      </c>
      <c r="C801">
        <v>1.2783492303062E-2</v>
      </c>
      <c r="D801">
        <v>-8.7062663204595604E-4</v>
      </c>
      <c r="E801">
        <v>-1.5928707373323501E-2</v>
      </c>
      <c r="F801">
        <v>1.8598488546288601E-2</v>
      </c>
      <c r="G801">
        <v>-3.6916561368250901E-3</v>
      </c>
      <c r="H801">
        <v>1.69201716385569E-3</v>
      </c>
      <c r="I801">
        <v>5.60282398747502E-3</v>
      </c>
      <c r="J801">
        <v>2.31968140304905E-4</v>
      </c>
      <c r="K801">
        <v>5.20258161830811E-3</v>
      </c>
      <c r="L801">
        <v>-2.3963575365443198E-3</v>
      </c>
      <c r="M801" cm="1">
        <f t="array" ref="M801">SUMPRODUCT(B801:K801,TRANSPOSE(Weight_1))</f>
        <v>2.6887310337475514E-3</v>
      </c>
      <c r="N801" cm="1">
        <f t="array" ref="N801">SUMPRODUCT(B801:K801,TRANSPOSE(Weight_2))</f>
        <v>3.5536856667644189E-3</v>
      </c>
      <c r="O801">
        <f>SUMPRODUCT(B801:K801,Equally_Weight)</f>
        <v>1.947131753581854E-3</v>
      </c>
      <c r="P801">
        <v>-5.5999999999999995E-4</v>
      </c>
      <c r="Q801">
        <v>-1.08145086957911E-3</v>
      </c>
      <c r="R801">
        <v>1.0089459877580199E-3</v>
      </c>
      <c r="V801" s="46">
        <v>43124</v>
      </c>
      <c r="W801">
        <f t="shared" si="208"/>
        <v>1.2072326882349897</v>
      </c>
      <c r="X801">
        <f t="shared" si="209"/>
        <v>1.0210090215935277</v>
      </c>
      <c r="Y801">
        <f t="shared" si="210"/>
        <v>1.1328666253799753</v>
      </c>
      <c r="Z801">
        <f t="shared" si="211"/>
        <v>0.66736224809328482</v>
      </c>
      <c r="AA801">
        <f t="shared" si="212"/>
        <v>0.34727288727957384</v>
      </c>
      <c r="AB801">
        <f t="shared" si="213"/>
        <v>3.3741259322316282</v>
      </c>
      <c r="AC801">
        <f t="shared" si="214"/>
        <v>0.47578736239669261</v>
      </c>
      <c r="AD801">
        <f t="shared" si="215"/>
        <v>0.62580351651777733</v>
      </c>
      <c r="AE801">
        <f t="shared" si="216"/>
        <v>0.43596409840014294</v>
      </c>
      <c r="AF801">
        <f t="shared" si="217"/>
        <v>0.16375669783385494</v>
      </c>
      <c r="AG801">
        <f t="shared" si="218"/>
        <v>9.9867899603702126E-2</v>
      </c>
      <c r="AH801">
        <f t="shared" si="219"/>
        <v>1.5835816565555545</v>
      </c>
      <c r="AI801">
        <f t="shared" si="220"/>
        <v>0.54751043497672902</v>
      </c>
      <c r="AJ801">
        <f t="shared" si="221"/>
        <v>0.88071528634535912</v>
      </c>
      <c r="AK801">
        <f t="shared" si="222"/>
        <v>0.37818134079360433</v>
      </c>
      <c r="AL801">
        <f t="shared" si="223"/>
        <v>0.37222223822277334</v>
      </c>
      <c r="AM801">
        <f t="shared" si="224"/>
        <v>0.30569057186475246</v>
      </c>
    </row>
    <row r="802" spans="1:39" x14ac:dyDescent="0.2">
      <c r="A802" s="46">
        <v>43125</v>
      </c>
      <c r="B802">
        <v>9.2632697488161907E-3</v>
      </c>
      <c r="C802">
        <v>2.5922830159053002E-4</v>
      </c>
      <c r="D802">
        <v>5.5545177105244996E-3</v>
      </c>
      <c r="E802">
        <v>-1.7850898692884799E-2</v>
      </c>
      <c r="F802">
        <v>1.29117830642866E-3</v>
      </c>
      <c r="G802">
        <v>1.5056936051454301E-2</v>
      </c>
      <c r="H802">
        <v>1.6400152441422101E-2</v>
      </c>
      <c r="I802">
        <v>1.8854086241968299E-2</v>
      </c>
      <c r="J802">
        <v>-2.3653564556015399E-3</v>
      </c>
      <c r="K802">
        <v>-3.7640534522405101E-3</v>
      </c>
      <c r="L802">
        <v>1.20105693009842E-3</v>
      </c>
      <c r="M802" cm="1">
        <f t="array" ref="M802">SUMPRODUCT(B802:K802,TRANSPOSE(Weight_1))</f>
        <v>5.6101210813210541E-3</v>
      </c>
      <c r="N802" cm="1">
        <f t="array" ref="N802">SUMPRODUCT(B802:K802,TRANSPOSE(Weight_2))</f>
        <v>3.8038761602461188E-3</v>
      </c>
      <c r="O802">
        <f>SUMPRODUCT(B802:K802,Equally_Weight)</f>
        <v>4.2699060201477727E-3</v>
      </c>
      <c r="P802">
        <v>6.0262E-4</v>
      </c>
      <c r="Q802">
        <v>6.4318314869482498E-4</v>
      </c>
      <c r="R802">
        <v>9.3177440308189698E-4</v>
      </c>
      <c r="V802" s="46">
        <v>43125</v>
      </c>
      <c r="W802">
        <f t="shared" si="208"/>
        <v>1.2276788800245151</v>
      </c>
      <c r="X802">
        <f t="shared" si="209"/>
        <v>1.0215329243296947</v>
      </c>
      <c r="Y802">
        <f t="shared" si="210"/>
        <v>1.1447136708248351</v>
      </c>
      <c r="Z802">
        <f t="shared" si="211"/>
        <v>0.63759833351823092</v>
      </c>
      <c r="AA802">
        <f t="shared" si="212"/>
        <v>0.3490124568044688</v>
      </c>
      <c r="AB802">
        <f t="shared" si="213"/>
        <v>3.4399868666742481</v>
      </c>
      <c r="AC802">
        <f t="shared" si="214"/>
        <v>0.49999050011112267</v>
      </c>
      <c r="AD802">
        <f t="shared" si="215"/>
        <v>0.65645655623069898</v>
      </c>
      <c r="AE802">
        <f t="shared" si="216"/>
        <v>0.43256753144998017</v>
      </c>
      <c r="AF802">
        <f t="shared" si="217"/>
        <v>0.15937625541780531</v>
      </c>
      <c r="AG802">
        <f t="shared" si="218"/>
        <v>0.10118890356671395</v>
      </c>
      <c r="AH802">
        <f t="shared" si="219"/>
        <v>1.5980758624723115</v>
      </c>
      <c r="AI802">
        <f t="shared" si="220"/>
        <v>0.55339697302806923</v>
      </c>
      <c r="AJ802">
        <f t="shared" si="221"/>
        <v>0.88874576386870929</v>
      </c>
      <c r="AK802">
        <f t="shared" si="222"/>
        <v>0.37901186043319335</v>
      </c>
      <c r="AL802">
        <f t="shared" si="223"/>
        <v>0.37310482844266257</v>
      </c>
      <c r="AM802">
        <f t="shared" si="224"/>
        <v>0.30690718091796132</v>
      </c>
    </row>
    <row r="803" spans="1:39" x14ac:dyDescent="0.2">
      <c r="A803" s="46">
        <v>43126</v>
      </c>
      <c r="B803">
        <v>4.58494245871921E-3</v>
      </c>
      <c r="C803">
        <v>5.3589126936097698E-3</v>
      </c>
      <c r="D803">
        <v>1.8737246470391801E-2</v>
      </c>
      <c r="E803">
        <v>2.33744564007176E-3</v>
      </c>
      <c r="F803">
        <v>7.9202781827298896E-3</v>
      </c>
      <c r="G803">
        <v>1.7489820755647902E-2</v>
      </c>
      <c r="H803">
        <v>6.4408221665705999E-3</v>
      </c>
      <c r="I803">
        <v>2.4845545535026901E-2</v>
      </c>
      <c r="J803">
        <v>9.7163936707878006E-3</v>
      </c>
      <c r="K803">
        <v>1.1492531024235E-2</v>
      </c>
      <c r="L803">
        <v>1.3675623800383801E-2</v>
      </c>
      <c r="M803" cm="1">
        <f t="array" ref="M803">SUMPRODUCT(B803:K803,TRANSPOSE(Weight_1))</f>
        <v>1.2805946486284473E-2</v>
      </c>
      <c r="N803" cm="1">
        <f t="array" ref="N803">SUMPRODUCT(B803:K803,TRANSPOSE(Weight_2))</f>
        <v>7.6751491844685975E-3</v>
      </c>
      <c r="O803">
        <f>SUMPRODUCT(B803:K803,Equally_Weight)</f>
        <v>1.0892393859779064E-2</v>
      </c>
      <c r="P803">
        <v>1.18412E-2</v>
      </c>
      <c r="Q803">
        <v>1.1226096855003901E-2</v>
      </c>
      <c r="R803">
        <v>6.5118735398632596E-3</v>
      </c>
      <c r="V803" s="46">
        <v>43126</v>
      </c>
      <c r="W803">
        <f t="shared" si="208"/>
        <v>1.2378926595059316</v>
      </c>
      <c r="X803">
        <f t="shared" si="209"/>
        <v>1.032366142778435</v>
      </c>
      <c r="Y803">
        <f t="shared" si="210"/>
        <v>1.1848996994834988</v>
      </c>
      <c r="Z803">
        <f t="shared" si="211"/>
        <v>0.64142613060310194</v>
      </c>
      <c r="AA803">
        <f t="shared" si="212"/>
        <v>0.35969701073432803</v>
      </c>
      <c r="AB803">
        <f t="shared" si="213"/>
        <v>3.517641441129812</v>
      </c>
      <c r="AC803">
        <f t="shared" si="214"/>
        <v>0.50965167217388374</v>
      </c>
      <c r="AD803">
        <f t="shared" si="215"/>
        <v>0.69761212302532272</v>
      </c>
      <c r="AE803">
        <f t="shared" si="216"/>
        <v>0.44648692154553693</v>
      </c>
      <c r="AF803">
        <f t="shared" si="217"/>
        <v>0.17270042300195598</v>
      </c>
      <c r="AG803">
        <f t="shared" si="218"/>
        <v>0.11624834874504963</v>
      </c>
      <c r="AH803">
        <f t="shared" si="219"/>
        <v>1.631346682934439</v>
      </c>
      <c r="AI803">
        <f t="shared" si="220"/>
        <v>0.56531952653876161</v>
      </c>
      <c r="AJ803">
        <f t="shared" si="221"/>
        <v>0.90931872662975666</v>
      </c>
      <c r="AK803">
        <f t="shared" si="222"/>
        <v>0.39534101567495505</v>
      </c>
      <c r="AL803">
        <f t="shared" si="223"/>
        <v>0.38851943623883356</v>
      </c>
      <c r="AM803">
        <f t="shared" si="224"/>
        <v>0.31541759520843837</v>
      </c>
    </row>
    <row r="804" spans="1:39" x14ac:dyDescent="0.2">
      <c r="A804" s="46">
        <v>43129</v>
      </c>
      <c r="B804">
        <v>-9.0949347545332595E-4</v>
      </c>
      <c r="C804">
        <v>-1.03176075590083E-3</v>
      </c>
      <c r="D804">
        <v>-1.4885237694567399E-3</v>
      </c>
      <c r="E804">
        <v>-2.06983022497776E-2</v>
      </c>
      <c r="F804">
        <v>-1.0781889228667499E-2</v>
      </c>
      <c r="G804">
        <v>1.11479650072952E-2</v>
      </c>
      <c r="H804">
        <v>-1.1353749391082101E-2</v>
      </c>
      <c r="I804">
        <v>-1.01303634864574E-2</v>
      </c>
      <c r="J804">
        <v>-7.9653561770449601E-3</v>
      </c>
      <c r="K804">
        <v>2.8016067531531001E-3</v>
      </c>
      <c r="L804">
        <v>-6.8639053254437796E-3</v>
      </c>
      <c r="M804" cm="1">
        <f t="array" ref="M804">SUMPRODUCT(B804:K804,TRANSPOSE(Weight_1))</f>
        <v>-1.3127890098932511E-4</v>
      </c>
      <c r="N804" cm="1">
        <f t="array" ref="N804">SUMPRODUCT(B804:K804,TRANSPOSE(Weight_2))</f>
        <v>-8.0892019566163476E-3</v>
      </c>
      <c r="O804">
        <f>SUMPRODUCT(B804:K804,Equally_Weight)</f>
        <v>-5.040986677339215E-3</v>
      </c>
      <c r="P804">
        <v>-6.7320000000000001E-3</v>
      </c>
      <c r="Q804">
        <v>-6.8282644962819302E-3</v>
      </c>
      <c r="R804">
        <v>-6.5408883335631397E-3</v>
      </c>
      <c r="V804" s="46">
        <v>43129</v>
      </c>
      <c r="W804">
        <f t="shared" si="208"/>
        <v>1.2358573107333459</v>
      </c>
      <c r="X804">
        <f t="shared" si="209"/>
        <v>1.0302692271506948</v>
      </c>
      <c r="Y804">
        <f t="shared" si="210"/>
        <v>1.1816474243469388</v>
      </c>
      <c r="Z804">
        <f t="shared" si="211"/>
        <v>0.60745139643119583</v>
      </c>
      <c r="AA804">
        <f t="shared" si="212"/>
        <v>0.34503690818004018</v>
      </c>
      <c r="AB804">
        <f t="shared" si="213"/>
        <v>3.5680039498310334</v>
      </c>
      <c r="AC804">
        <f t="shared" si="214"/>
        <v>0.49251146542019342</v>
      </c>
      <c r="AD804">
        <f t="shared" si="215"/>
        <v>0.68041469516005959</v>
      </c>
      <c r="AE804">
        <f t="shared" si="216"/>
        <v>0.43496513800998948</v>
      </c>
      <c r="AF804">
        <f t="shared" si="217"/>
        <v>0.17598586842646369</v>
      </c>
      <c r="AG804">
        <f t="shared" si="218"/>
        <v>0.10858652575958061</v>
      </c>
      <c r="AH804">
        <f t="shared" si="219"/>
        <v>1.6310012426337814</v>
      </c>
      <c r="AI804">
        <f t="shared" si="220"/>
        <v>0.55265734076195461</v>
      </c>
      <c r="AJ804">
        <f t="shared" si="221"/>
        <v>0.89969387636602183</v>
      </c>
      <c r="AK804">
        <f t="shared" si="222"/>
        <v>0.38594757995743123</v>
      </c>
      <c r="AL804">
        <f t="shared" si="223"/>
        <v>0.37903825826996651</v>
      </c>
      <c r="AM804">
        <f t="shared" si="224"/>
        <v>0.30681359560617572</v>
      </c>
    </row>
    <row r="805" spans="1:39" x14ac:dyDescent="0.2">
      <c r="A805" s="46">
        <v>43130</v>
      </c>
      <c r="B805">
        <v>-7.6781618750645297E-3</v>
      </c>
      <c r="C805">
        <v>-9.3804769608670704E-3</v>
      </c>
      <c r="D805">
        <v>-1.25639360423042E-2</v>
      </c>
      <c r="E805">
        <v>-5.8942047133245801E-3</v>
      </c>
      <c r="F805">
        <v>-4.2492800878647296E-3</v>
      </c>
      <c r="G805">
        <v>1.4206232587816E-2</v>
      </c>
      <c r="H805">
        <v>-8.7001110799547199E-3</v>
      </c>
      <c r="I805">
        <v>-1.7460256650284601E-2</v>
      </c>
      <c r="J805">
        <v>-4.8733083590414197E-3</v>
      </c>
      <c r="K805">
        <v>-7.29479402597321E-3</v>
      </c>
      <c r="L805">
        <v>-1.2154432793136299E-2</v>
      </c>
      <c r="M805" cm="1">
        <f t="array" ref="M805">SUMPRODUCT(B805:K805,TRANSPOSE(Weight_1))</f>
        <v>3.8606551871782357E-4</v>
      </c>
      <c r="N805" cm="1">
        <f t="array" ref="N805">SUMPRODUCT(B805:K805,TRANSPOSE(Weight_2))</f>
        <v>-6.1897010200581788E-3</v>
      </c>
      <c r="O805">
        <f>SUMPRODUCT(B805:K805,Equally_Weight)</f>
        <v>-6.3888297206863062E-3</v>
      </c>
      <c r="P805">
        <v>-1.08988E-2</v>
      </c>
      <c r="Q805">
        <v>-1.07849286678468E-2</v>
      </c>
      <c r="R805">
        <v>-9.0009041186631597E-3</v>
      </c>
      <c r="V805" s="46">
        <v>43130</v>
      </c>
      <c r="W805">
        <f t="shared" si="208"/>
        <v>1.218690036371989</v>
      </c>
      <c r="X805">
        <f t="shared" si="209"/>
        <v>1.0112243334410502</v>
      </c>
      <c r="Y805">
        <f t="shared" si="210"/>
        <v>1.1542373456405861</v>
      </c>
      <c r="Z805">
        <f t="shared" si="211"/>
        <v>0.59797674883391094</v>
      </c>
      <c r="AA805">
        <f t="shared" si="212"/>
        <v>0.33932146962866749</v>
      </c>
      <c r="AB805">
        <f t="shared" si="213"/>
        <v>3.6328980764043957</v>
      </c>
      <c r="AC805">
        <f t="shared" si="214"/>
        <v>0.47952644988293169</v>
      </c>
      <c r="AD805">
        <f t="shared" si="215"/>
        <v>0.65107422330365528</v>
      </c>
      <c r="AE805">
        <f t="shared" si="216"/>
        <v>0.42797211040799232</v>
      </c>
      <c r="AF805">
        <f t="shared" si="217"/>
        <v>0.16740729373883734</v>
      </c>
      <c r="AG805">
        <f t="shared" si="218"/>
        <v>9.5112285336859337E-2</v>
      </c>
      <c r="AH805">
        <f t="shared" si="219"/>
        <v>1.6320169814932659</v>
      </c>
      <c r="AI805">
        <f t="shared" si="220"/>
        <v>0.54304685603603953</v>
      </c>
      <c r="AJ805">
        <f t="shared" si="221"/>
        <v>0.88755705566848886</v>
      </c>
      <c r="AK805">
        <f t="shared" si="222"/>
        <v>0.37084241447299116</v>
      </c>
      <c r="AL805">
        <f t="shared" si="223"/>
        <v>0.36416542902429327</v>
      </c>
      <c r="AM805">
        <f t="shared" si="224"/>
        <v>0.29505109173115907</v>
      </c>
    </row>
    <row r="806" spans="1:39" x14ac:dyDescent="0.2">
      <c r="A806" s="46">
        <v>43131</v>
      </c>
      <c r="B806">
        <v>4.1193300373301104E-3</v>
      </c>
      <c r="C806">
        <v>4.8650406569696802E-3</v>
      </c>
      <c r="D806">
        <v>2.44770534704505E-2</v>
      </c>
      <c r="E806">
        <v>2.7549404933802E-3</v>
      </c>
      <c r="F806">
        <v>3.1541301410011801E-3</v>
      </c>
      <c r="G806">
        <v>9.0901982498630095E-3</v>
      </c>
      <c r="H806">
        <v>-2.9768621040905999E-2</v>
      </c>
      <c r="I806">
        <v>-4.1345270935174696E-3</v>
      </c>
      <c r="J806">
        <v>-1.3991315136652099E-4</v>
      </c>
      <c r="K806">
        <v>-2.1263325668167299E-2</v>
      </c>
      <c r="L806">
        <v>-9.6501809408944196E-4</v>
      </c>
      <c r="M806" cm="1">
        <f t="array" ref="M806">SUMPRODUCT(B806:K806,TRANSPOSE(Weight_1))</f>
        <v>9.6644101941289109E-3</v>
      </c>
      <c r="N806" cm="1">
        <f t="array" ref="N806">SUMPRODUCT(B806:K806,TRANSPOSE(Weight_2))</f>
        <v>-6.5000314196439713E-3</v>
      </c>
      <c r="O806">
        <f>SUMPRODUCT(B806:K806,Equally_Weight)</f>
        <v>-6.8456939049626022E-4</v>
      </c>
      <c r="P806">
        <v>4.8899000000000002E-4</v>
      </c>
      <c r="Q806">
        <v>3.52344699147577E-4</v>
      </c>
      <c r="R806">
        <v>-3.9293440705312401E-4</v>
      </c>
      <c r="V806" s="46">
        <v>43131</v>
      </c>
      <c r="W806">
        <f t="shared" si="208"/>
        <v>1.2278295528823411</v>
      </c>
      <c r="X806">
        <f t="shared" si="209"/>
        <v>1.0210090215935277</v>
      </c>
      <c r="Y806">
        <f t="shared" si="210"/>
        <v>1.2069667283378722</v>
      </c>
      <c r="Z806">
        <f t="shared" si="211"/>
        <v>0.60237907968675364</v>
      </c>
      <c r="AA806">
        <f t="shared" si="212"/>
        <v>0.34354586384451324</v>
      </c>
      <c r="AB806">
        <f t="shared" si="213"/>
        <v>3.6750120383903209</v>
      </c>
      <c r="AC806">
        <f t="shared" si="214"/>
        <v>0.43548298767636973</v>
      </c>
      <c r="AD806">
        <f t="shared" si="215"/>
        <v>0.64424781219399807</v>
      </c>
      <c r="AE806">
        <f t="shared" si="216"/>
        <v>0.42777231832996154</v>
      </c>
      <c r="AF806">
        <f t="shared" si="217"/>
        <v>0.14258433226467448</v>
      </c>
      <c r="AG806">
        <f t="shared" si="218"/>
        <v>9.4055482166449655E-2</v>
      </c>
      <c r="AH806">
        <f t="shared" si="219"/>
        <v>1.6574538732403301</v>
      </c>
      <c r="AI806">
        <f t="shared" si="220"/>
        <v>0.53301700298982246</v>
      </c>
      <c r="AJ806">
        <f t="shared" si="221"/>
        <v>0.88626489188536306</v>
      </c>
      <c r="AK806">
        <f t="shared" si="222"/>
        <v>0.37151274270524426</v>
      </c>
      <c r="AL806">
        <f t="shared" si="223"/>
        <v>0.36464608548197042</v>
      </c>
      <c r="AM806">
        <f t="shared" si="224"/>
        <v>0.29454222159832621</v>
      </c>
    </row>
    <row r="807" spans="1:39" x14ac:dyDescent="0.2">
      <c r="A807" s="46">
        <v>43132</v>
      </c>
      <c r="B807">
        <v>-5.3289988193805295E-4</v>
      </c>
      <c r="C807">
        <v>1.0374440003388399E-2</v>
      </c>
      <c r="D807">
        <v>-7.8938194821616108E-3</v>
      </c>
      <c r="E807">
        <v>2.0905973501927902E-3</v>
      </c>
      <c r="F807">
        <v>4.25367789997666E-3</v>
      </c>
      <c r="G807">
        <v>-4.1967353854311003E-2</v>
      </c>
      <c r="H807">
        <v>1.32425760141159E-2</v>
      </c>
      <c r="I807">
        <v>-1.0219602040648699E-2</v>
      </c>
      <c r="J807">
        <v>1.3387419777121099E-2</v>
      </c>
      <c r="K807">
        <v>3.1949015215821902E-3</v>
      </c>
      <c r="L807">
        <v>7.2446269017145595E-4</v>
      </c>
      <c r="M807" cm="1">
        <f t="array" ref="M807">SUMPRODUCT(B807:K807,TRANSPOSE(Weight_1))</f>
        <v>-1.5055128709069249E-2</v>
      </c>
      <c r="N807" cm="1">
        <f t="array" ref="N807">SUMPRODUCT(B807:K807,TRANSPOSE(Weight_2))</f>
        <v>8.3715362225494794E-3</v>
      </c>
      <c r="O807">
        <f>SUMPRODUCT(B807:K807,Equally_Weight)</f>
        <v>-1.407006269268232E-3</v>
      </c>
      <c r="P807">
        <v>-6.4809999999999998E-4</v>
      </c>
      <c r="Q807">
        <v>-4.4828786474981799E-4</v>
      </c>
      <c r="R807">
        <v>-3.2079666009998599E-4</v>
      </c>
      <c r="V807" s="46">
        <v>43132</v>
      </c>
      <c r="W807">
        <f t="shared" si="208"/>
        <v>1.226642342776632</v>
      </c>
      <c r="X807">
        <f t="shared" si="209"/>
        <v>1.0419758584343568</v>
      </c>
      <c r="Y807">
        <f t="shared" si="210"/>
        <v>1.1895453313812361</v>
      </c>
      <c r="Z807">
        <f t="shared" si="211"/>
        <v>0.60572900914475114</v>
      </c>
      <c r="AA807">
        <f t="shared" si="212"/>
        <v>0.34926087519315363</v>
      </c>
      <c r="AB807">
        <f t="shared" si="213"/>
        <v>3.4788141539020305</v>
      </c>
      <c r="AC807">
        <f t="shared" si="214"/>
        <v>0.45449248025764422</v>
      </c>
      <c r="AD807">
        <f t="shared" si="215"/>
        <v>0.62744425389716829</v>
      </c>
      <c r="AE807">
        <f t="shared" si="216"/>
        <v>0.44688650570159805</v>
      </c>
      <c r="AF807">
        <f t="shared" si="217"/>
        <v>0.14623477668636298</v>
      </c>
      <c r="AG807">
        <f t="shared" si="218"/>
        <v>9.484808454425675E-2</v>
      </c>
      <c r="AH807">
        <f t="shared" si="219"/>
        <v>1.6174455631402824</v>
      </c>
      <c r="AI807">
        <f t="shared" si="220"/>
        <v>0.54585071036013577</v>
      </c>
      <c r="AJ807">
        <f t="shared" si="221"/>
        <v>0.88361090535697984</v>
      </c>
      <c r="AK807">
        <f t="shared" si="222"/>
        <v>0.37062386529669689</v>
      </c>
      <c r="AL807">
        <f t="shared" si="223"/>
        <v>0.36403433120217055</v>
      </c>
      <c r="AM807">
        <f t="shared" si="224"/>
        <v>0.29412693677727897</v>
      </c>
    </row>
    <row r="808" spans="1:39" x14ac:dyDescent="0.2">
      <c r="A808" s="46">
        <v>43133</v>
      </c>
      <c r="B808">
        <v>-5.2801747182342998E-2</v>
      </c>
      <c r="C808">
        <v>-2.2161558419689101E-2</v>
      </c>
      <c r="D808">
        <v>-2.6310307296708201E-2</v>
      </c>
      <c r="E808">
        <v>-4.3390398381742502E-2</v>
      </c>
      <c r="F808">
        <v>-2.4309515502022799E-2</v>
      </c>
      <c r="G808">
        <v>2.87409720660971E-2</v>
      </c>
      <c r="H808">
        <v>-1.6712020078681802E-2</v>
      </c>
      <c r="I808">
        <v>-1.1171943936262399E-2</v>
      </c>
      <c r="J808">
        <v>-3.74223469864787E-2</v>
      </c>
      <c r="K808">
        <v>1.08279780441788E-2</v>
      </c>
      <c r="L808">
        <v>-2.1959459459459402E-2</v>
      </c>
      <c r="M808" cm="1">
        <f t="array" ref="M808">SUMPRODUCT(B808:K808,TRANSPOSE(Weight_1))</f>
        <v>-5.7186392012784099E-3</v>
      </c>
      <c r="N808" cm="1">
        <f t="array" ref="N808">SUMPRODUCT(B808:K808,TRANSPOSE(Weight_2))</f>
        <v>-2.9871518378052127E-2</v>
      </c>
      <c r="O808">
        <f>SUMPRODUCT(B808:K808,Equally_Weight)</f>
        <v>-1.9471088767365263E-2</v>
      </c>
      <c r="P808">
        <v>-2.1208500000000002E-2</v>
      </c>
      <c r="Q808">
        <v>-2.0942203659481799E-2</v>
      </c>
      <c r="R808">
        <v>-1.85263024682151E-2</v>
      </c>
      <c r="V808" s="46">
        <v>43133</v>
      </c>
      <c r="W808">
        <f t="shared" si="208"/>
        <v>1.1090717367278402</v>
      </c>
      <c r="X808">
        <f t="shared" si="209"/>
        <v>0.99672249115606881</v>
      </c>
      <c r="Y808">
        <f t="shared" si="210"/>
        <v>1.1319377208725228</v>
      </c>
      <c r="Z808">
        <f t="shared" si="211"/>
        <v>0.53605578774483975</v>
      </c>
      <c r="AA808">
        <f t="shared" si="212"/>
        <v>0.31646099703137276</v>
      </c>
      <c r="AB808">
        <f t="shared" si="213"/>
        <v>3.6075396263885695</v>
      </c>
      <c r="AC808">
        <f t="shared" si="214"/>
        <v>0.43018497272328671</v>
      </c>
      <c r="AD808">
        <f t="shared" si="215"/>
        <v>0.60926253793323681</v>
      </c>
      <c r="AE808">
        <f t="shared" si="216"/>
        <v>0.39274061683517902</v>
      </c>
      <c r="AF808">
        <f t="shared" si="217"/>
        <v>0.15864618168179723</v>
      </c>
      <c r="AG808">
        <f t="shared" si="218"/>
        <v>7.0805812417440439E-2</v>
      </c>
      <c r="AH808">
        <f t="shared" si="219"/>
        <v>1.6024773363356961</v>
      </c>
      <c r="AI808">
        <f t="shared" si="220"/>
        <v>0.49967380245588799</v>
      </c>
      <c r="AJ808">
        <f t="shared" si="221"/>
        <v>0.84693495021559695</v>
      </c>
      <c r="AK808">
        <f t="shared" si="222"/>
        <v>0.34155498904955195</v>
      </c>
      <c r="AL808">
        <f t="shared" si="223"/>
        <v>0.3354684464396096</v>
      </c>
      <c r="AM808">
        <f t="shared" si="224"/>
        <v>0.27015154971427835</v>
      </c>
    </row>
    <row r="809" spans="1:39" x14ac:dyDescent="0.2">
      <c r="A809" s="46">
        <v>43136</v>
      </c>
      <c r="B809">
        <v>-5.0759416549253603E-2</v>
      </c>
      <c r="C809">
        <v>-4.7952478048068597E-2</v>
      </c>
      <c r="D809">
        <v>-4.11853436295029E-2</v>
      </c>
      <c r="E809">
        <v>-2.4984358533917599E-2</v>
      </c>
      <c r="F809">
        <v>-4.6810020983528301E-2</v>
      </c>
      <c r="G809">
        <v>-2.7938006598856899E-2</v>
      </c>
      <c r="H809">
        <v>-5.29488015511883E-2</v>
      </c>
      <c r="I809">
        <v>-5.6001945408681399E-2</v>
      </c>
      <c r="J809">
        <v>-5.8913505896582202E-2</v>
      </c>
      <c r="K809">
        <v>-3.9697539690871801E-2</v>
      </c>
      <c r="L809">
        <v>-4.0463853935356502E-2</v>
      </c>
      <c r="M809" cm="1">
        <f t="array" ref="M809">SUMPRODUCT(B809:K809,TRANSPOSE(Weight_1))</f>
        <v>-3.6853795238254362E-2</v>
      </c>
      <c r="N809" cm="1">
        <f t="array" ref="N809">SUMPRODUCT(B809:K809,TRANSPOSE(Weight_2))</f>
        <v>-5.1595926213957755E-2</v>
      </c>
      <c r="O809">
        <f>SUMPRODUCT(B809:K809,Equally_Weight)</f>
        <v>-4.4719141689045158E-2</v>
      </c>
      <c r="P809">
        <v>-4.09792E-2</v>
      </c>
      <c r="Q809">
        <v>-4.0104195122075803E-2</v>
      </c>
      <c r="R809">
        <v>-3.12681322932113E-2</v>
      </c>
      <c r="V809" s="46">
        <v>43136</v>
      </c>
      <c r="W809">
        <f t="shared" si="208"/>
        <v>1.0020164859110139</v>
      </c>
      <c r="X809">
        <f t="shared" si="209"/>
        <v>0.90097469973082256</v>
      </c>
      <c r="Y809">
        <f t="shared" si="210"/>
        <v>1.0441331332416888</v>
      </c>
      <c r="Z809">
        <f t="shared" si="211"/>
        <v>0.49767841921572353</v>
      </c>
      <c r="AA809">
        <f t="shared" si="212"/>
        <v>0.25483743013633764</v>
      </c>
      <c r="AB809">
        <f t="shared" si="213"/>
        <v>3.4788141539020305</v>
      </c>
      <c r="AC809">
        <f t="shared" si="214"/>
        <v>0.3544583924210698</v>
      </c>
      <c r="AD809">
        <f t="shared" si="215"/>
        <v>0.51914070513566357</v>
      </c>
      <c r="AE809">
        <f t="shared" si="216"/>
        <v>0.3106893842928502</v>
      </c>
      <c r="AF809">
        <f t="shared" si="217"/>
        <v>0.11265077889680697</v>
      </c>
      <c r="AG809">
        <f t="shared" si="218"/>
        <v>2.7476882430650384E-2</v>
      </c>
      <c r="AH809">
        <f t="shared" si="219"/>
        <v>1.5065661694701826</v>
      </c>
      <c r="AI809">
        <f t="shared" si="220"/>
        <v>0.42229674359936853</v>
      </c>
      <c r="AJ809">
        <f t="shared" si="221"/>
        <v>0.76434160448645616</v>
      </c>
      <c r="AK809">
        <f t="shared" si="222"/>
        <v>0.28657913884229247</v>
      </c>
      <c r="AL809">
        <f t="shared" si="223"/>
        <v>0.28191055928422015</v>
      </c>
      <c r="AM809">
        <f t="shared" si="224"/>
        <v>0.23043628302538499</v>
      </c>
    </row>
    <row r="810" spans="1:39" x14ac:dyDescent="0.2">
      <c r="A810" s="46">
        <v>43137</v>
      </c>
      <c r="B810">
        <v>2.0745713681988399E-2</v>
      </c>
      <c r="C810">
        <v>3.0422878050659002E-2</v>
      </c>
      <c r="D810">
        <v>3.7840802667356899E-2</v>
      </c>
      <c r="E810">
        <v>4.1791574992922499E-2</v>
      </c>
      <c r="F810">
        <v>6.5346654820326302E-3</v>
      </c>
      <c r="G810">
        <v>3.8014363899505403E-2</v>
      </c>
      <c r="H810">
        <v>1.10437067755257E-2</v>
      </c>
      <c r="I810">
        <v>9.4624224254209396E-3</v>
      </c>
      <c r="J810">
        <v>2.2560987665424598E-2</v>
      </c>
      <c r="K810">
        <v>-9.8426972380472001E-4</v>
      </c>
      <c r="L810">
        <v>1.7228079197737198E-2</v>
      </c>
      <c r="M810" cm="1">
        <f t="array" ref="M810">SUMPRODUCT(B810:K810,TRANSPOSE(Weight_1))</f>
        <v>3.0746374062029163E-2</v>
      </c>
      <c r="N810" cm="1">
        <f t="array" ref="N810">SUMPRODUCT(B810:K810,TRANSPOSE(Weight_2))</f>
        <v>1.5630288687653256E-2</v>
      </c>
      <c r="O810">
        <f>SUMPRODUCT(B810:K810,Equally_Weight)</f>
        <v>2.1743284591703136E-2</v>
      </c>
      <c r="P810">
        <v>1.7440919999999999E-2</v>
      </c>
      <c r="Q810">
        <v>1.64760557520282E-2</v>
      </c>
      <c r="R810">
        <v>-2.2770055712953898E-3</v>
      </c>
      <c r="V810" s="46">
        <v>43137</v>
      </c>
      <c r="W810">
        <f t="shared" si="208"/>
        <v>1.0435497467143442</v>
      </c>
      <c r="X810">
        <f t="shared" si="209"/>
        <v>0.95880782119812147</v>
      </c>
      <c r="Y810">
        <f t="shared" si="210"/>
        <v>1.1214847717624936</v>
      </c>
      <c r="Z810">
        <f t="shared" si="211"/>
        <v>0.56026875918765917</v>
      </c>
      <c r="AA810">
        <f t="shared" si="212"/>
        <v>0.26303737297661201</v>
      </c>
      <c r="AB810">
        <f t="shared" si="213"/>
        <v>3.6490734249867174</v>
      </c>
      <c r="AC810">
        <f t="shared" si="214"/>
        <v>0.36941663374661804</v>
      </c>
      <c r="AD810">
        <f t="shared" si="215"/>
        <v>0.53351545621130914</v>
      </c>
      <c r="AE810">
        <f t="shared" si="216"/>
        <v>0.34025983132508419</v>
      </c>
      <c r="AF810">
        <f t="shared" si="217"/>
        <v>0.11155563042197114</v>
      </c>
      <c r="AG810">
        <f t="shared" si="218"/>
        <v>4.5178335535009717E-2</v>
      </c>
      <c r="AH810">
        <f t="shared" si="219"/>
        <v>1.5836339905279404</v>
      </c>
      <c r="AI810">
        <f t="shared" si="220"/>
        <v>0.44452765230133573</v>
      </c>
      <c r="AJ810">
        <f t="shared" si="221"/>
        <v>0.80270418610978744</v>
      </c>
      <c r="AK810">
        <f t="shared" si="222"/>
        <v>0.30901826267650989</v>
      </c>
      <c r="AL810">
        <f t="shared" si="223"/>
        <v>0.30303138912810068</v>
      </c>
      <c r="AM810">
        <f t="shared" si="224"/>
        <v>0.22763457275381227</v>
      </c>
    </row>
    <row r="811" spans="1:39" x14ac:dyDescent="0.2">
      <c r="A811" s="46">
        <v>43138</v>
      </c>
      <c r="B811">
        <v>-2.67606190292707E-2</v>
      </c>
      <c r="C811">
        <v>6.7790822599349499E-3</v>
      </c>
      <c r="D811">
        <v>-1.8832856200610398E-2</v>
      </c>
      <c r="E811">
        <v>-2.1406696895811501E-2</v>
      </c>
      <c r="F811">
        <v>3.5411454156930502E-3</v>
      </c>
      <c r="G811">
        <v>-1.8061557165573301E-2</v>
      </c>
      <c r="H811">
        <v>-3.10999089440267E-3</v>
      </c>
      <c r="I811">
        <v>-1.8833565410302201E-3</v>
      </c>
      <c r="J811">
        <v>-4.3232476258608897E-3</v>
      </c>
      <c r="K811">
        <v>2.8407249574464201E-2</v>
      </c>
      <c r="L811">
        <v>-4.29726996966639E-3</v>
      </c>
      <c r="M811" cm="1">
        <f t="array" ref="M811">SUMPRODUCT(B811:K811,TRANSPOSE(Weight_1))</f>
        <v>-1.0606131706161485E-2</v>
      </c>
      <c r="N811" cm="1">
        <f t="array" ref="N811">SUMPRODUCT(B811:K811,TRANSPOSE(Weight_2))</f>
        <v>-4.5490186904889847E-3</v>
      </c>
      <c r="O811">
        <f>SUMPRODUCT(B811:K811,Equally_Weight)</f>
        <v>-5.5650847102467482E-3</v>
      </c>
      <c r="P811">
        <v>-5.0016000000000001E-3</v>
      </c>
      <c r="Q811">
        <v>-4.5199947181863102E-3</v>
      </c>
      <c r="R811">
        <v>1.0577220859042599E-3</v>
      </c>
      <c r="V811" s="46">
        <v>43138</v>
      </c>
      <c r="W811">
        <f t="shared" si="208"/>
        <v>0.98886309047515897</v>
      </c>
      <c r="X811">
        <f t="shared" si="209"/>
        <v>0.97208674054942756</v>
      </c>
      <c r="Y811">
        <f t="shared" si="210"/>
        <v>1.0815311541241059</v>
      </c>
      <c r="Z811">
        <f t="shared" si="211"/>
        <v>0.52686855878372496</v>
      </c>
      <c r="AA811">
        <f t="shared" si="212"/>
        <v>0.26750997197977711</v>
      </c>
      <c r="AB811">
        <f t="shared" si="213"/>
        <v>3.5651039195543719</v>
      </c>
      <c r="AC811">
        <f t="shared" si="214"/>
        <v>0.36515776048502246</v>
      </c>
      <c r="AD811">
        <f t="shared" si="215"/>
        <v>0.53062729984608259</v>
      </c>
      <c r="AE811">
        <f t="shared" si="216"/>
        <v>0.33446555619127127</v>
      </c>
      <c r="AF811">
        <f t="shared" si="217"/>
        <v>0.14313186863126903</v>
      </c>
      <c r="AG811">
        <f t="shared" si="218"/>
        <v>4.0686922060769293E-2</v>
      </c>
      <c r="AH811">
        <f t="shared" si="219"/>
        <v>1.5562316281438853</v>
      </c>
      <c r="AI811">
        <f t="shared" si="220"/>
        <v>0.43795646901208873</v>
      </c>
      <c r="AJ811">
        <f t="shared" si="221"/>
        <v>0.79267198460656996</v>
      </c>
      <c r="AK811">
        <f t="shared" si="222"/>
        <v>0.30247107693390696</v>
      </c>
      <c r="AL811">
        <f t="shared" si="223"/>
        <v>0.29714169413161073</v>
      </c>
      <c r="AM811">
        <f t="shared" si="224"/>
        <v>0.22893306895483367</v>
      </c>
    </row>
    <row r="812" spans="1:39" x14ac:dyDescent="0.2">
      <c r="A812" s="46">
        <v>43139</v>
      </c>
      <c r="B812">
        <v>-4.5195716036664203E-2</v>
      </c>
      <c r="C812">
        <v>-4.4210256733692999E-2</v>
      </c>
      <c r="D812">
        <v>-5.1333513234936901E-2</v>
      </c>
      <c r="E812">
        <v>-2.7516818412036501E-2</v>
      </c>
      <c r="F812">
        <v>-3.8620002789013598E-2</v>
      </c>
      <c r="G812">
        <v>-4.6782159492866897E-2</v>
      </c>
      <c r="H812">
        <v>-3.8502496925838403E-2</v>
      </c>
      <c r="I812">
        <v>-4.4169976621757902E-2</v>
      </c>
      <c r="J812">
        <v>-4.4667351231943299E-2</v>
      </c>
      <c r="K812">
        <v>9.5789210465535503E-4</v>
      </c>
      <c r="L812">
        <v>-3.6049758822036003E-2</v>
      </c>
      <c r="M812" cm="1">
        <f t="array" ref="M812">SUMPRODUCT(B812:K812,TRANSPOSE(Weight_1))</f>
        <v>-4.3984159290460276E-2</v>
      </c>
      <c r="N812" cm="1">
        <f t="array" ref="N812">SUMPRODUCT(B812:K812,TRANSPOSE(Weight_2))</f>
        <v>-3.9023107617660986E-2</v>
      </c>
      <c r="O812">
        <f>SUMPRODUCT(B812:K812,Equally_Weight)</f>
        <v>-3.8004039937409542E-2</v>
      </c>
      <c r="P812">
        <v>-3.7536399999999998E-2</v>
      </c>
      <c r="Q812">
        <v>-3.7173053563620599E-2</v>
      </c>
      <c r="R812">
        <v>-2.6681643162769501E-2</v>
      </c>
      <c r="V812" s="46">
        <v>43139</v>
      </c>
      <c r="W812">
        <f t="shared" si="208"/>
        <v>0.89897499900224132</v>
      </c>
      <c r="X812">
        <f t="shared" si="209"/>
        <v>0.88490027944862537</v>
      </c>
      <c r="Y812">
        <f t="shared" si="210"/>
        <v>0.97467884707494279</v>
      </c>
      <c r="Z812">
        <f t="shared" si="211"/>
        <v>0.48485399391262529</v>
      </c>
      <c r="AA812">
        <f t="shared" si="212"/>
        <v>0.21855873332681552</v>
      </c>
      <c r="AB812">
        <f t="shared" si="213"/>
        <v>3.3515384998882674</v>
      </c>
      <c r="AC812">
        <f t="shared" si="214"/>
        <v>0.31259577800866345</v>
      </c>
      <c r="AD812">
        <f t="shared" si="215"/>
        <v>0.46301952779525668</v>
      </c>
      <c r="AE812">
        <f t="shared" si="216"/>
        <v>0.27485851448594523</v>
      </c>
      <c r="AF812">
        <f t="shared" si="217"/>
        <v>0.14422686562281095</v>
      </c>
      <c r="AG812">
        <f t="shared" si="218"/>
        <v>3.1704095112317088E-3</v>
      </c>
      <c r="AH812">
        <f t="shared" si="219"/>
        <v>1.4437979290282921</v>
      </c>
      <c r="AI812">
        <f t="shared" si="220"/>
        <v>0.38184293897231814</v>
      </c>
      <c r="AJ812">
        <f t="shared" si="221"/>
        <v>0.72454320690890661</v>
      </c>
      <c r="AK812">
        <f t="shared" si="222"/>
        <v>0.25358100160168506</v>
      </c>
      <c r="AL812">
        <f t="shared" si="223"/>
        <v>0.24892297645605077</v>
      </c>
      <c r="AM812">
        <f t="shared" si="224"/>
        <v>0.19614311533805351</v>
      </c>
    </row>
    <row r="813" spans="1:39" x14ac:dyDescent="0.2">
      <c r="A813" s="46">
        <v>43140</v>
      </c>
      <c r="B813">
        <v>3.8264973770043502E-2</v>
      </c>
      <c r="C813">
        <v>2.0022349599729799E-2</v>
      </c>
      <c r="D813">
        <v>3.7289656560106597E-2</v>
      </c>
      <c r="E813">
        <v>1.2231406715505299E-2</v>
      </c>
      <c r="F813">
        <v>1.7129092357146901E-2</v>
      </c>
      <c r="G813">
        <v>-8.0711028612088197E-3</v>
      </c>
      <c r="H813">
        <v>2.50870790306882E-2</v>
      </c>
      <c r="I813">
        <v>1.0408815606170701E-2</v>
      </c>
      <c r="J813">
        <v>2.4030958873250501E-2</v>
      </c>
      <c r="K813">
        <v>1.5966139075795899E-4</v>
      </c>
      <c r="L813">
        <v>1.5801948907032001E-2</v>
      </c>
      <c r="M813" cm="1">
        <f t="array" ref="M813">SUMPRODUCT(B813:K813,TRANSPOSE(Weight_1))</f>
        <v>1.1302223537897688E-2</v>
      </c>
      <c r="N813" cm="1">
        <f t="array" ref="N813">SUMPRODUCT(B813:K813,TRANSPOSE(Weight_2))</f>
        <v>2.3263223094999237E-2</v>
      </c>
      <c r="O813">
        <f>SUMPRODUCT(B813:K813,Equally_Weight)</f>
        <v>1.7655289104219065E-2</v>
      </c>
      <c r="P813">
        <v>1.4936090000000001E-2</v>
      </c>
      <c r="Q813">
        <v>1.4308455267276501E-2</v>
      </c>
      <c r="R813">
        <v>2.88018151500479E-3</v>
      </c>
      <c r="V813" s="46">
        <v>43140</v>
      </c>
      <c r="W813">
        <f t="shared" si="208"/>
        <v>0.97163922752903065</v>
      </c>
      <c r="X813">
        <f t="shared" si="209"/>
        <v>0.92264041180437428</v>
      </c>
      <c r="Y813">
        <f t="shared" si="210"/>
        <v>1.0483139430988748</v>
      </c>
      <c r="Z813">
        <f t="shared" si="211"/>
        <v>0.50301584702531321</v>
      </c>
      <c r="AA813">
        <f t="shared" si="212"/>
        <v>0.23943153841257869</v>
      </c>
      <c r="AB813">
        <f t="shared" si="213"/>
        <v>3.3164167850511586</v>
      </c>
      <c r="AC813">
        <f t="shared" si="214"/>
        <v>0.34552497202691468</v>
      </c>
      <c r="AD813">
        <f t="shared" si="215"/>
        <v>0.47824782828830448</v>
      </c>
      <c r="AE813">
        <f t="shared" si="216"/>
        <v>0.30549458701677024</v>
      </c>
      <c r="AF813">
        <f t="shared" si="217"/>
        <v>0.14440955447551884</v>
      </c>
      <c r="AG813">
        <f t="shared" si="218"/>
        <v>1.9022457067374487E-2</v>
      </c>
      <c r="AH813">
        <f t="shared" si="219"/>
        <v>1.471418279503621</v>
      </c>
      <c r="AI813">
        <f t="shared" si="220"/>
        <v>0.41398905954388043</v>
      </c>
      <c r="AJ813">
        <f t="shared" si="221"/>
        <v>0.75499051579960019</v>
      </c>
      <c r="AK813">
        <f t="shared" si="222"/>
        <v>0.27230460026389802</v>
      </c>
      <c r="AL813">
        <f t="shared" si="223"/>
        <v>0.26679313499694612</v>
      </c>
      <c r="AM813">
        <f t="shared" si="224"/>
        <v>0.1995882246281504</v>
      </c>
    </row>
    <row r="814" spans="1:39" x14ac:dyDescent="0.2">
      <c r="A814" s="46">
        <v>43143</v>
      </c>
      <c r="B814">
        <v>7.9234221642077093E-3</v>
      </c>
      <c r="C814">
        <v>1.54489131639523E-2</v>
      </c>
      <c r="D814">
        <v>1.0773355237919001E-2</v>
      </c>
      <c r="E814">
        <v>4.02787243258306E-2</v>
      </c>
      <c r="F814">
        <v>4.6109077999394402E-3</v>
      </c>
      <c r="G814">
        <v>3.4808902457927199E-2</v>
      </c>
      <c r="H814">
        <v>5.7130122026638397E-3</v>
      </c>
      <c r="I814">
        <v>1.7672297725326899E-2</v>
      </c>
      <c r="J814">
        <v>1.4641337897321499E-2</v>
      </c>
      <c r="K814">
        <v>7.3364345850521701E-3</v>
      </c>
      <c r="L814">
        <v>1.32227119522945E-2</v>
      </c>
      <c r="M814" cm="1">
        <f t="array" ref="M814">SUMPRODUCT(B814:K814,TRANSPOSE(Weight_1))</f>
        <v>2.1809121954475267E-2</v>
      </c>
      <c r="N814" cm="1">
        <f t="array" ref="N814">SUMPRODUCT(B814:K814,TRANSPOSE(Weight_2))</f>
        <v>9.9238051726348933E-3</v>
      </c>
      <c r="O814">
        <f>SUMPRODUCT(B814:K814,Equally_Weight)</f>
        <v>1.5920730756014065E-2</v>
      </c>
      <c r="P814">
        <v>1.3914579999999999E-2</v>
      </c>
      <c r="Q814">
        <v>1.36857548460609E-2</v>
      </c>
      <c r="R814">
        <v>1.2194646252864301E-2</v>
      </c>
      <c r="V814" s="46">
        <v>43143</v>
      </c>
      <c r="W814">
        <f t="shared" si="208"/>
        <v>0.98726135748425548</v>
      </c>
      <c r="X814">
        <f t="shared" si="209"/>
        <v>0.95234311657184567</v>
      </c>
      <c r="Y814">
        <f t="shared" si="210"/>
        <v>1.0703811568466617</v>
      </c>
      <c r="Z814">
        <f t="shared" si="211"/>
        <v>0.5635554079850007</v>
      </c>
      <c r="AA814">
        <f t="shared" si="212"/>
        <v>0.24514644296053612</v>
      </c>
      <c r="AB814">
        <f t="shared" si="213"/>
        <v>3.4666665158897638</v>
      </c>
      <c r="AC814">
        <f t="shared" si="214"/>
        <v>0.35321197261109338</v>
      </c>
      <c r="AD814">
        <f t="shared" si="215"/>
        <v>0.50437186402163348</v>
      </c>
      <c r="AE814">
        <f t="shared" si="216"/>
        <v>0.32460877438840696</v>
      </c>
      <c r="AF814">
        <f t="shared" si="217"/>
        <v>0.1528054403104373</v>
      </c>
      <c r="AG814">
        <f t="shared" si="218"/>
        <v>3.2496697490095761E-2</v>
      </c>
      <c r="AH814">
        <f t="shared" si="219"/>
        <v>1.5253177421618354</v>
      </c>
      <c r="AI814">
        <f t="shared" si="220"/>
        <v>0.42802121148703121</v>
      </c>
      <c r="AJ814">
        <f t="shared" si="221"/>
        <v>0.78293124728100394</v>
      </c>
      <c r="AK814">
        <f t="shared" si="222"/>
        <v>0.29000818440863796</v>
      </c>
      <c r="AL814">
        <f t="shared" si="223"/>
        <v>0.28413015528318741</v>
      </c>
      <c r="AM814">
        <f t="shared" si="224"/>
        <v>0.21421677867659228</v>
      </c>
    </row>
    <row r="815" spans="1:39" x14ac:dyDescent="0.2">
      <c r="A815" s="46">
        <v>43144</v>
      </c>
      <c r="B815">
        <v>-3.9831201825779502E-4</v>
      </c>
      <c r="C815">
        <v>6.1751422254094903E-3</v>
      </c>
      <c r="D815">
        <v>7.8540228927348396E-3</v>
      </c>
      <c r="E815">
        <v>1.0017909714192801E-2</v>
      </c>
      <c r="F815">
        <v>-5.98528125160813E-4</v>
      </c>
      <c r="G815">
        <v>2.04006764356028E-2</v>
      </c>
      <c r="H815">
        <v>-2.3796430230513801E-3</v>
      </c>
      <c r="I815">
        <v>9.4681187511704793E-3</v>
      </c>
      <c r="J815">
        <v>-4.5250837108263796E-3</v>
      </c>
      <c r="K815">
        <v>1.1241221552996001E-2</v>
      </c>
      <c r="L815">
        <v>2.55885363357211E-3</v>
      </c>
      <c r="M815" cm="1">
        <f t="array" ref="M815">SUMPRODUCT(B815:K815,TRANSPOSE(Weight_1))</f>
        <v>1.0853220339395139E-2</v>
      </c>
      <c r="N815" cm="1">
        <f t="array" ref="N815">SUMPRODUCT(B815:K815,TRANSPOSE(Weight_2))</f>
        <v>-1.2437362950112833E-3</v>
      </c>
      <c r="O815">
        <f>SUMPRODUCT(B815:K815,Equally_Weight)</f>
        <v>5.7255524694810054E-3</v>
      </c>
      <c r="P815">
        <v>2.6129299999999999E-3</v>
      </c>
      <c r="Q815">
        <v>2.7900100246644999E-3</v>
      </c>
      <c r="R815">
        <v>2.29778747633568E-3</v>
      </c>
      <c r="V815" s="46">
        <v>43144</v>
      </c>
      <c r="W815">
        <f t="shared" si="208"/>
        <v>0.98646980740215029</v>
      </c>
      <c r="X815">
        <f t="shared" si="209"/>
        <v>0.964399112989476</v>
      </c>
      <c r="Y815">
        <f t="shared" si="210"/>
        <v>1.0866419778492222</v>
      </c>
      <c r="Z815">
        <f t="shared" si="211"/>
        <v>0.57921896489533231</v>
      </c>
      <c r="AA815">
        <f t="shared" si="212"/>
        <v>0.24440118779448028</v>
      </c>
      <c r="AB815">
        <f t="shared" si="213"/>
        <v>3.5577895342261723</v>
      </c>
      <c r="AC815">
        <f t="shared" si="214"/>
        <v>0.3499918111817597</v>
      </c>
      <c r="AD815">
        <f t="shared" si="215"/>
        <v>0.51861543547610989</v>
      </c>
      <c r="AE815">
        <f t="shared" si="216"/>
        <v>0.31861480880020432</v>
      </c>
      <c r="AF815">
        <f t="shared" si="217"/>
        <v>0.1657643816724661</v>
      </c>
      <c r="AG815">
        <f t="shared" si="218"/>
        <v>3.5138705416119409E-2</v>
      </c>
      <c r="AH815">
        <f t="shared" si="219"/>
        <v>1.5527255720445017</v>
      </c>
      <c r="AI815">
        <f t="shared" si="220"/>
        <v>0.42624512967625883</v>
      </c>
      <c r="AJ815">
        <f t="shared" si="221"/>
        <v>0.79313951368678848</v>
      </c>
      <c r="AK815">
        <f t="shared" si="222"/>
        <v>0.29337888549392477</v>
      </c>
      <c r="AL815">
        <f t="shared" si="223"/>
        <v>0.28771289128940158</v>
      </c>
      <c r="AM815">
        <f t="shared" si="224"/>
        <v>0.21700679078419194</v>
      </c>
    </row>
    <row r="816" spans="1:39" x14ac:dyDescent="0.2">
      <c r="A816" s="46">
        <v>43145</v>
      </c>
      <c r="B816">
        <v>1.7606709038198599E-2</v>
      </c>
      <c r="C816">
        <v>2.31253031631692E-2</v>
      </c>
      <c r="D816">
        <v>1.56580286750038E-2</v>
      </c>
      <c r="E816">
        <v>1.8437207666506601E-2</v>
      </c>
      <c r="F816">
        <v>-1.13818488104059E-2</v>
      </c>
      <c r="G816">
        <v>2.58322944413482E-2</v>
      </c>
      <c r="H816">
        <v>-2.2315242200077099E-3</v>
      </c>
      <c r="I816">
        <v>2.7662266289309998E-3</v>
      </c>
      <c r="J816">
        <v>1.28793763433519E-2</v>
      </c>
      <c r="K816">
        <v>2.3172207514804199E-2</v>
      </c>
      <c r="L816">
        <v>1.5058703420112301E-2</v>
      </c>
      <c r="M816" cm="1">
        <f t="array" ref="M816">SUMPRODUCT(B816:K816,TRANSPOSE(Weight_1))</f>
        <v>1.52169792148072E-2</v>
      </c>
      <c r="N816" cm="1">
        <f t="array" ref="N816">SUMPRODUCT(B816:K816,TRANSPOSE(Weight_2))</f>
        <v>5.7721718670964411E-3</v>
      </c>
      <c r="O816">
        <f>SUMPRODUCT(B816:K816,Equally_Weight)</f>
        <v>1.2586398044089991E-2</v>
      </c>
      <c r="P816">
        <v>1.340246E-2</v>
      </c>
      <c r="Q816">
        <v>1.37688407660934E-2</v>
      </c>
      <c r="R816">
        <v>1.21018128688699E-2</v>
      </c>
      <c r="V816" s="46">
        <v>43145</v>
      </c>
      <c r="W816">
        <f t="shared" si="208"/>
        <v>1.0214450033142466</v>
      </c>
      <c r="X816">
        <f t="shared" si="209"/>
        <v>1.0098264380108186</v>
      </c>
      <c r="Y816">
        <f t="shared" si="210"/>
        <v>1.1193146777728522</v>
      </c>
      <c r="Z816">
        <f t="shared" si="211"/>
        <v>0.60833535290199325</v>
      </c>
      <c r="AA816">
        <f t="shared" si="212"/>
        <v>0.23023760161551388</v>
      </c>
      <c r="AB816">
        <f t="shared" si="213"/>
        <v>3.6755276954759983</v>
      </c>
      <c r="AC816">
        <f t="shared" si="214"/>
        <v>0.34697927175829557</v>
      </c>
      <c r="AD816">
        <f t="shared" si="215"/>
        <v>0.52281626993282959</v>
      </c>
      <c r="AE816">
        <f t="shared" si="216"/>
        <v>0.33559774517465923</v>
      </c>
      <c r="AF816">
        <f t="shared" si="217"/>
        <v>0.19277771583794778</v>
      </c>
      <c r="AG816">
        <f t="shared" si="218"/>
        <v>5.0726552179659823E-2</v>
      </c>
      <c r="AH816">
        <f t="shared" si="219"/>
        <v>1.5915703440154094</v>
      </c>
      <c r="AI816">
        <f t="shared" si="220"/>
        <v>0.43447766168935953</v>
      </c>
      <c r="AJ816">
        <f t="shared" si="221"/>
        <v>0.81570868135463614</v>
      </c>
      <c r="AK816">
        <f t="shared" si="222"/>
        <v>0.31071334427160169</v>
      </c>
      <c r="AL816">
        <f t="shared" si="223"/>
        <v>0.30544320504201106</v>
      </c>
      <c r="AM816">
        <f t="shared" si="224"/>
        <v>0.23173477922640617</v>
      </c>
    </row>
    <row r="817" spans="1:39" x14ac:dyDescent="0.2">
      <c r="A817" s="46">
        <v>43146</v>
      </c>
      <c r="B817">
        <v>1.73953901641388E-2</v>
      </c>
      <c r="C817">
        <v>4.1729661469338498E-3</v>
      </c>
      <c r="D817">
        <v>2.0372246236573101E-2</v>
      </c>
      <c r="E817">
        <v>3.3578360121727401E-2</v>
      </c>
      <c r="F817">
        <v>4.6454533182336199E-3</v>
      </c>
      <c r="G817">
        <v>7.3808349657886697E-3</v>
      </c>
      <c r="H817">
        <v>1.2030563046383501E-2</v>
      </c>
      <c r="I817">
        <v>1.8340303779966701E-2</v>
      </c>
      <c r="J817">
        <v>1.6754765746688199E-2</v>
      </c>
      <c r="K817">
        <v>5.55471982210793E-2</v>
      </c>
      <c r="L817">
        <v>1.2320844857933E-2</v>
      </c>
      <c r="M817" cm="1">
        <f t="array" ref="M817">SUMPRODUCT(B817:K817,TRANSPOSE(Weight_1))</f>
        <v>1.1036821550712925E-2</v>
      </c>
      <c r="N817" cm="1">
        <f t="array" ref="N817">SUMPRODUCT(B817:K817,TRANSPOSE(Weight_2))</f>
        <v>1.587574661163314E-2</v>
      </c>
      <c r="O817">
        <f>SUMPRODUCT(B817:K817,Equally_Weight)</f>
        <v>1.9021808174751315E-2</v>
      </c>
      <c r="P817">
        <v>1.2069109999999999E-2</v>
      </c>
      <c r="Q817">
        <v>1.19886149096049E-2</v>
      </c>
      <c r="R817">
        <v>1.19096236217031E-2</v>
      </c>
      <c r="V817" s="46">
        <v>43146</v>
      </c>
      <c r="W817">
        <f t="shared" si="208"/>
        <v>1.056608827842247</v>
      </c>
      <c r="X817">
        <f t="shared" si="209"/>
        <v>1.0182133756978504</v>
      </c>
      <c r="Y817">
        <f t="shared" si="210"/>
        <v>1.1624898782412245</v>
      </c>
      <c r="Z817">
        <f t="shared" si="211"/>
        <v>0.66234061657824195</v>
      </c>
      <c r="AA817">
        <f t="shared" si="212"/>
        <v>0.23595261296415448</v>
      </c>
      <c r="AB817">
        <f t="shared" si="213"/>
        <v>3.7100369937742812</v>
      </c>
      <c r="AC817">
        <f t="shared" si="214"/>
        <v>0.36318419080935538</v>
      </c>
      <c r="AD817">
        <f t="shared" si="215"/>
        <v>0.55074518292447361</v>
      </c>
      <c r="AE817">
        <f t="shared" si="216"/>
        <v>0.35797537252686573</v>
      </c>
      <c r="AF817">
        <f t="shared" si="217"/>
        <v>0.25903317605328446</v>
      </c>
      <c r="AG817">
        <f t="shared" si="218"/>
        <v>6.3672391017176366E-2</v>
      </c>
      <c r="AH817">
        <f t="shared" si="219"/>
        <v>1.6201730434384269</v>
      </c>
      <c r="AI817">
        <f t="shared" si="220"/>
        <v>0.45725106556638773</v>
      </c>
      <c r="AJ817">
        <f t="shared" si="221"/>
        <v>0.85024674359259467</v>
      </c>
      <c r="AK817">
        <f t="shared" si="222"/>
        <v>0.32653248780208366</v>
      </c>
      <c r="AL817">
        <f t="shared" si="223"/>
        <v>0.32109366091362013</v>
      </c>
      <c r="AM817">
        <f t="shared" si="224"/>
        <v>0.24640427684875421</v>
      </c>
    </row>
    <row r="818" spans="1:39" x14ac:dyDescent="0.2">
      <c r="A818" s="46">
        <v>43147</v>
      </c>
      <c r="B818">
        <v>3.7934455211896499E-3</v>
      </c>
      <c r="C818">
        <v>-7.1855570002615698E-3</v>
      </c>
      <c r="D818">
        <v>-7.12276886043483E-3</v>
      </c>
      <c r="E818">
        <v>-3.2369904414800699E-3</v>
      </c>
      <c r="F818">
        <v>8.2429784499757908E-3</v>
      </c>
      <c r="G818">
        <v>-8.9413229750830991E-3</v>
      </c>
      <c r="H818">
        <v>1.46307084245438E-2</v>
      </c>
      <c r="I818">
        <v>7.6638337096226403E-3</v>
      </c>
      <c r="J818">
        <v>-5.3948314685781096E-4</v>
      </c>
      <c r="K818">
        <v>-2.90024510409936E-4</v>
      </c>
      <c r="L818">
        <v>4.9677098857436798E-4</v>
      </c>
      <c r="M818" cm="1">
        <f t="array" ref="M818">SUMPRODUCT(B818:K818,TRANSPOSE(Weight_1))</f>
        <v>-4.3230781695030125E-3</v>
      </c>
      <c r="N818" cm="1">
        <f t="array" ref="N818">SUMPRODUCT(B818:K818,TRANSPOSE(Weight_2))</f>
        <v>5.3206479113127947E-3</v>
      </c>
      <c r="O818">
        <f>SUMPRODUCT(B818:K818,Equally_Weight)</f>
        <v>7.0148191708045682E-4</v>
      </c>
      <c r="P818">
        <v>3.7346999999999999E-4</v>
      </c>
      <c r="Q818">
        <v>3.5721122996523698E-4</v>
      </c>
      <c r="R818">
        <v>3.27085699268847E-3</v>
      </c>
      <c r="V818" s="46">
        <v>43147</v>
      </c>
      <c r="W818">
        <f t="shared" si="208"/>
        <v>1.0644104613890644</v>
      </c>
      <c r="X818">
        <f t="shared" si="209"/>
        <v>1.0037113884480831</v>
      </c>
      <c r="Y818">
        <f t="shared" si="210"/>
        <v>1.1470869626754823</v>
      </c>
      <c r="Z818">
        <f t="shared" si="211"/>
        <v>0.6569596358918941</v>
      </c>
      <c r="AA818">
        <f t="shared" si="212"/>
        <v>0.24614054371800931</v>
      </c>
      <c r="AB818">
        <f t="shared" si="213"/>
        <v>3.667923031788356</v>
      </c>
      <c r="AC818">
        <f t="shared" si="214"/>
        <v>0.38312854123403484</v>
      </c>
      <c r="AD818">
        <f t="shared" si="215"/>
        <v>0.56262983613240514</v>
      </c>
      <c r="AE818">
        <f t="shared" si="216"/>
        <v>0.35724276769953955</v>
      </c>
      <c r="AF818">
        <f t="shared" si="217"/>
        <v>0.25866802557280977</v>
      </c>
      <c r="AG818">
        <f t="shared" si="218"/>
        <v>6.4200792602381318E-2</v>
      </c>
      <c r="AH818">
        <f t="shared" si="219"/>
        <v>1.6088458305540181</v>
      </c>
      <c r="AI818">
        <f t="shared" si="220"/>
        <v>0.46500458540465184</v>
      </c>
      <c r="AJ818">
        <f t="shared" si="221"/>
        <v>0.85154465822536207</v>
      </c>
      <c r="AK818">
        <f t="shared" si="222"/>
        <v>0.32702790789030312</v>
      </c>
      <c r="AL818">
        <f t="shared" si="223"/>
        <v>0.32156557040513434</v>
      </c>
      <c r="AM818">
        <f t="shared" si="224"/>
        <v>0.25048108699340177</v>
      </c>
    </row>
    <row r="819" spans="1:39" x14ac:dyDescent="0.2">
      <c r="A819" s="46">
        <v>43150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cm="1">
        <f t="array" ref="M819">SUMPRODUCT(B819:K819,TRANSPOSE(Weight_1))</f>
        <v>0</v>
      </c>
      <c r="N819" cm="1">
        <f t="array" ref="N819">SUMPRODUCT(B819:K819,TRANSPOSE(Weight_2))</f>
        <v>0</v>
      </c>
      <c r="O819">
        <f>SUMPRODUCT(B819:K819,Equally_Weight)</f>
        <v>0</v>
      </c>
      <c r="P819">
        <v>0</v>
      </c>
      <c r="Q819">
        <v>0</v>
      </c>
      <c r="R819">
        <v>-9.2146067888720896E-4</v>
      </c>
      <c r="V819" s="46">
        <v>43150</v>
      </c>
      <c r="W819">
        <f t="shared" si="208"/>
        <v>1.0644104613890644</v>
      </c>
      <c r="X819">
        <f t="shared" si="209"/>
        <v>1.0037113884480831</v>
      </c>
      <c r="Y819">
        <f t="shared" si="210"/>
        <v>1.1470869626754823</v>
      </c>
      <c r="Z819">
        <f t="shared" si="211"/>
        <v>0.6569596358918941</v>
      </c>
      <c r="AA819">
        <f t="shared" si="212"/>
        <v>0.24614054371800931</v>
      </c>
      <c r="AB819">
        <f t="shared" si="213"/>
        <v>3.667923031788356</v>
      </c>
      <c r="AC819">
        <f t="shared" si="214"/>
        <v>0.38312854123403484</v>
      </c>
      <c r="AD819">
        <f t="shared" si="215"/>
        <v>0.56262983613240514</v>
      </c>
      <c r="AE819">
        <f t="shared" si="216"/>
        <v>0.35724276769953955</v>
      </c>
      <c r="AF819">
        <f t="shared" si="217"/>
        <v>0.25866802557280977</v>
      </c>
      <c r="AG819">
        <f t="shared" si="218"/>
        <v>6.4200792602381318E-2</v>
      </c>
      <c r="AH819">
        <f t="shared" si="219"/>
        <v>1.6088458305540181</v>
      </c>
      <c r="AI819">
        <f t="shared" si="220"/>
        <v>0.46500458540465184</v>
      </c>
      <c r="AJ819">
        <f t="shared" si="221"/>
        <v>0.85154465822536207</v>
      </c>
      <c r="AK819">
        <f t="shared" si="222"/>
        <v>0.32702790789030312</v>
      </c>
      <c r="AL819">
        <f t="shared" si="223"/>
        <v>0.32156557040513434</v>
      </c>
      <c r="AM819">
        <f t="shared" si="224"/>
        <v>0.24932881784204519</v>
      </c>
    </row>
    <row r="820" spans="1:39" x14ac:dyDescent="0.2">
      <c r="A820" s="46">
        <v>43151</v>
      </c>
      <c r="B820">
        <v>7.3847246191807098E-3</v>
      </c>
      <c r="C820">
        <v>2.61683211238539E-4</v>
      </c>
      <c r="D820">
        <v>7.8260050362684002E-3</v>
      </c>
      <c r="E820">
        <v>-3.3638151703128099E-3</v>
      </c>
      <c r="F820">
        <v>-2.4526590370784501E-2</v>
      </c>
      <c r="G820">
        <v>1.35709054213515E-2</v>
      </c>
      <c r="H820">
        <v>-1.7123589731253799E-2</v>
      </c>
      <c r="I820">
        <v>-6.7604226886704899E-3</v>
      </c>
      <c r="J820">
        <v>-3.6311411686244998E-3</v>
      </c>
      <c r="K820">
        <v>-2.3346856091186401E-2</v>
      </c>
      <c r="L820">
        <v>-5.2135054617676799E-3</v>
      </c>
      <c r="M820" cm="1">
        <f t="array" ref="M820">SUMPRODUCT(B820:K820,TRANSPOSE(Weight_1))</f>
        <v>1.3523162051744973E-3</v>
      </c>
      <c r="N820" cm="1">
        <f t="array" ref="N820">SUMPRODUCT(B820:K820,TRANSPOSE(Weight_2))</f>
        <v>-1.0514213717977759E-2</v>
      </c>
      <c r="O820">
        <f>SUMPRODUCT(B820:K820,Equally_Weight)</f>
        <v>-4.9709096932793358E-3</v>
      </c>
      <c r="P820">
        <v>-5.8414000000000001E-3</v>
      </c>
      <c r="Q820">
        <v>-5.6996979559623597E-3</v>
      </c>
      <c r="R820">
        <v>-4.5506896261131502E-3</v>
      </c>
      <c r="V820" s="46">
        <v>43151</v>
      </c>
      <c r="W820">
        <f t="shared" si="208"/>
        <v>1.0796555641473784</v>
      </c>
      <c r="X820">
        <f t="shared" si="209"/>
        <v>1.0042357260786074</v>
      </c>
      <c r="Y820">
        <f t="shared" si="210"/>
        <v>1.1638900760586868</v>
      </c>
      <c r="Z820">
        <f t="shared" si="211"/>
        <v>0.65138592993208499</v>
      </c>
      <c r="AA820">
        <f t="shared" si="212"/>
        <v>0.21557696505781099</v>
      </c>
      <c r="AB820">
        <f t="shared" si="213"/>
        <v>3.7312709737669039</v>
      </c>
      <c r="AC820">
        <f t="shared" si="214"/>
        <v>0.3594444155483556</v>
      </c>
      <c r="AD820">
        <f t="shared" si="215"/>
        <v>0.55206579793422206</v>
      </c>
      <c r="AE820">
        <f t="shared" si="216"/>
        <v>0.35231442760992793</v>
      </c>
      <c r="AF820">
        <f t="shared" si="217"/>
        <v>0.22928208431318375</v>
      </c>
      <c r="AG820">
        <f t="shared" si="218"/>
        <v>5.8652575957731212E-2</v>
      </c>
      <c r="AH820">
        <f t="shared" si="219"/>
        <v>1.6123738150474782</v>
      </c>
      <c r="AI820">
        <f t="shared" si="220"/>
        <v>0.44960121409588982</v>
      </c>
      <c r="AJ820">
        <f t="shared" si="221"/>
        <v>0.84234079693625019</v>
      </c>
      <c r="AK820">
        <f t="shared" si="222"/>
        <v>0.31927620706915261</v>
      </c>
      <c r="AL820">
        <f t="shared" si="223"/>
        <v>0.31403304582482594</v>
      </c>
      <c r="AM820">
        <f t="shared" si="224"/>
        <v>0.24364351015108721</v>
      </c>
    </row>
    <row r="821" spans="1:39" x14ac:dyDescent="0.2">
      <c r="A821" s="46">
        <v>43152</v>
      </c>
      <c r="B821">
        <v>9.2063488200850793E-3</v>
      </c>
      <c r="C821">
        <v>4.1844617618251798E-3</v>
      </c>
      <c r="D821">
        <v>-1.3265750959161901E-2</v>
      </c>
      <c r="E821">
        <v>-4.5387283345354997E-3</v>
      </c>
      <c r="F821">
        <v>-1.9623899135228402E-2</v>
      </c>
      <c r="G821">
        <v>9.9227490731974496E-3</v>
      </c>
      <c r="H821">
        <v>-7.3353835879709202E-3</v>
      </c>
      <c r="I821">
        <v>-1.22943720115034E-2</v>
      </c>
      <c r="J821">
        <v>-9.9975313902330703E-3</v>
      </c>
      <c r="K821">
        <v>-1.21753406791006E-2</v>
      </c>
      <c r="L821">
        <v>-6.4886448714748203E-3</v>
      </c>
      <c r="M821" cm="1">
        <f t="array" ref="M821">SUMPRODUCT(B821:K821,TRANSPOSE(Weight_1))</f>
        <v>-2.5834964376632227E-3</v>
      </c>
      <c r="N821" cm="1">
        <f t="array" ref="N821">SUMPRODUCT(B821:K821,TRANSPOSE(Weight_2))</f>
        <v>-8.483603298747892E-3</v>
      </c>
      <c r="O821">
        <f>SUMPRODUCT(B821:K821,Equally_Weight)</f>
        <v>-5.5917446442626095E-3</v>
      </c>
      <c r="P821">
        <v>-5.4964999999999996E-3</v>
      </c>
      <c r="Q821">
        <v>-5.2535840407031903E-3</v>
      </c>
      <c r="R821">
        <v>-3.6967011880236701E-3</v>
      </c>
      <c r="V821" s="46">
        <v>43152</v>
      </c>
      <c r="W821">
        <f t="shared" si="208"/>
        <v>1.09880159869655</v>
      </c>
      <c r="X821">
        <f t="shared" si="209"/>
        <v>1.0126223738360673</v>
      </c>
      <c r="Y821">
        <f t="shared" si="210"/>
        <v>1.1351844492066903</v>
      </c>
      <c r="Z821">
        <f t="shared" si="211"/>
        <v>0.64389073782064887</v>
      </c>
      <c r="AA821">
        <f t="shared" si="212"/>
        <v>0.19172260530440943</v>
      </c>
      <c r="AB821">
        <f t="shared" si="213"/>
        <v>3.7782181884368953</v>
      </c>
      <c r="AC821">
        <f t="shared" si="214"/>
        <v>0.34947236929378356</v>
      </c>
      <c r="AD821">
        <f t="shared" si="215"/>
        <v>0.53298412362808789</v>
      </c>
      <c r="AE821">
        <f t="shared" si="216"/>
        <v>0.33879462167043251</v>
      </c>
      <c r="AF821">
        <f t="shared" si="217"/>
        <v>0.21431515614595575</v>
      </c>
      <c r="AG821">
        <f t="shared" si="218"/>
        <v>5.1783355350069504E-2</v>
      </c>
      <c r="AH821">
        <f t="shared" si="219"/>
        <v>1.6056247566024586</v>
      </c>
      <c r="AI821">
        <f t="shared" si="220"/>
        <v>0.4373033724541171</v>
      </c>
      <c r="AJ821">
        <f t="shared" si="221"/>
        <v>0.83203889765207539</v>
      </c>
      <c r="AK821">
        <f t="shared" si="222"/>
        <v>0.31202480539699695</v>
      </c>
      <c r="AL821">
        <f t="shared" si="223"/>
        <v>0.30712966278632403</v>
      </c>
      <c r="AM821">
        <f t="shared" si="224"/>
        <v>0.23904613170963374</v>
      </c>
    </row>
    <row r="822" spans="1:39" x14ac:dyDescent="0.2">
      <c r="A822" s="46">
        <v>43153</v>
      </c>
      <c r="B822">
        <v>-3.456768202862E-3</v>
      </c>
      <c r="C822">
        <v>-1.8230959483923599E-3</v>
      </c>
      <c r="D822">
        <v>2.62335460159945E-3</v>
      </c>
      <c r="E822">
        <v>8.3591101487603403E-3</v>
      </c>
      <c r="F822">
        <v>-1.87643726060593E-3</v>
      </c>
      <c r="G822">
        <v>1.6318626785580799E-3</v>
      </c>
      <c r="H822">
        <v>0</v>
      </c>
      <c r="I822">
        <v>1.6452938274317899E-2</v>
      </c>
      <c r="J822">
        <v>-1.44268500028887E-3</v>
      </c>
      <c r="K822">
        <v>-8.8680180068637596E-3</v>
      </c>
      <c r="L822">
        <v>-5.0238633509180897E-4</v>
      </c>
      <c r="M822" cm="1">
        <f t="array" ref="M822">SUMPRODUCT(B822:K822,TRANSPOSE(Weight_1))</f>
        <v>1.1845299212754012E-3</v>
      </c>
      <c r="N822" cm="1">
        <f t="array" ref="N822">SUMPRODUCT(B822:K822,TRANSPOSE(Weight_2))</f>
        <v>-1.5992777034809981E-3</v>
      </c>
      <c r="O822">
        <f>SUMPRODUCT(B822:K822,Equally_Weight)</f>
        <v>1.1600261284222847E-3</v>
      </c>
      <c r="P822">
        <v>9.7355E-4</v>
      </c>
      <c r="Q822">
        <v>6.28451905312577E-4</v>
      </c>
      <c r="R822">
        <v>-5.6175532015334496E-4</v>
      </c>
      <c r="V822" s="46">
        <v>43153</v>
      </c>
      <c r="W822">
        <f t="shared" si="208"/>
        <v>1.0915465280660599</v>
      </c>
      <c r="X822">
        <f t="shared" si="209"/>
        <v>1.0089531701406829</v>
      </c>
      <c r="Y822">
        <f t="shared" si="210"/>
        <v>1.1407857951567801</v>
      </c>
      <c r="Z822">
        <f t="shared" si="211"/>
        <v>0.65763220157061864</v>
      </c>
      <c r="AA822">
        <f t="shared" si="212"/>
        <v>0.18948641260350985</v>
      </c>
      <c r="AB822">
        <f t="shared" si="213"/>
        <v>3.786015584368613</v>
      </c>
      <c r="AC822">
        <f t="shared" si="214"/>
        <v>0.34947236929378356</v>
      </c>
      <c r="AD822">
        <f t="shared" si="215"/>
        <v>0.55820621678965021</v>
      </c>
      <c r="AE822">
        <f t="shared" si="216"/>
        <v>0.33686316275128125</v>
      </c>
      <c r="AF822">
        <f t="shared" si="217"/>
        <v>0.20354658747524579</v>
      </c>
      <c r="AG822">
        <f t="shared" si="218"/>
        <v>5.1254953764864553E-2</v>
      </c>
      <c r="AH822">
        <f t="shared" si="219"/>
        <v>1.6087111970902703</v>
      </c>
      <c r="AI822">
        <f t="shared" si="220"/>
        <v>0.43500472521741318</v>
      </c>
      <c r="AJ822">
        <f t="shared" si="221"/>
        <v>0.83416411064163798</v>
      </c>
      <c r="AK822">
        <f t="shared" si="222"/>
        <v>0.31330212714629124</v>
      </c>
      <c r="AL822">
        <f t="shared" si="223"/>
        <v>0.30795113091339266</v>
      </c>
      <c r="AM822">
        <f t="shared" si="224"/>
        <v>0.23835009095323034</v>
      </c>
    </row>
    <row r="823" spans="1:39" x14ac:dyDescent="0.2">
      <c r="A823" s="46">
        <v>43154</v>
      </c>
      <c r="B823">
        <v>1.6388810709192202E-2</v>
      </c>
      <c r="C823">
        <v>2.0264298107656599E-2</v>
      </c>
      <c r="D823">
        <v>2.5400557551306699E-2</v>
      </c>
      <c r="E823">
        <v>1.7391290018642799E-2</v>
      </c>
      <c r="F823">
        <v>8.7737381707577704E-3</v>
      </c>
      <c r="G823">
        <v>9.86981735968517E-3</v>
      </c>
      <c r="H823">
        <v>1.6242035416665902E-2</v>
      </c>
      <c r="I823">
        <v>4.3219408748980098E-3</v>
      </c>
      <c r="J823">
        <v>1.0113081365538699E-2</v>
      </c>
      <c r="K823">
        <v>3.0482016664908601E-2</v>
      </c>
      <c r="L823">
        <v>1.5581804473485599E-2</v>
      </c>
      <c r="M823" cm="1">
        <f t="array" ref="M823">SUMPRODUCT(B823:K823,TRANSPOSE(Weight_1))</f>
        <v>1.4647020524343125E-2</v>
      </c>
      <c r="N823" cm="1">
        <f t="array" ref="N823">SUMPRODUCT(B823:K823,TRANSPOSE(Weight_2))</f>
        <v>1.3503370440811428E-2</v>
      </c>
      <c r="O823">
        <f>SUMPRODUCT(B823:K823,Equally_Weight)</f>
        <v>1.5924758623925245E-2</v>
      </c>
      <c r="P823">
        <v>1.6028379999999998E-2</v>
      </c>
      <c r="Q823">
        <v>1.56535570905709E-2</v>
      </c>
      <c r="R823">
        <v>1.12130816136635E-2</v>
      </c>
      <c r="V823" s="46">
        <v>43154</v>
      </c>
      <c r="W823">
        <f t="shared" si="208"/>
        <v>1.1258244882040027</v>
      </c>
      <c r="X823">
        <f t="shared" si="209"/>
        <v>1.0496631960647353</v>
      </c>
      <c r="Y823">
        <f t="shared" si="210"/>
        <v>1.1951629479516801</v>
      </c>
      <c r="Z823">
        <f t="shared" si="211"/>
        <v>0.68646056393237465</v>
      </c>
      <c r="AA823">
        <f t="shared" si="212"/>
        <v>0.19992265494536698</v>
      </c>
      <c r="AB823">
        <f t="shared" si="213"/>
        <v>3.8332526840669381</v>
      </c>
      <c r="AC823">
        <f t="shared" si="214"/>
        <v>0.37139054730966525</v>
      </c>
      <c r="AD823">
        <f t="shared" si="215"/>
        <v>0.56494069192951368</v>
      </c>
      <c r="AE823">
        <f t="shared" si="216"/>
        <v>0.35038296869077645</v>
      </c>
      <c r="AF823">
        <f t="shared" si="217"/>
        <v>0.2402331146116603</v>
      </c>
      <c r="AG823">
        <f t="shared" si="218"/>
        <v>6.7635402906211839E-2</v>
      </c>
      <c r="AH823">
        <f t="shared" si="219"/>
        <v>1.6469210435361354</v>
      </c>
      <c r="AI823">
        <f t="shared" si="220"/>
        <v>0.45438212560633873</v>
      </c>
      <c r="AJ823">
        <f t="shared" si="221"/>
        <v>0.8633727313802726</v>
      </c>
      <c r="AK823">
        <f t="shared" si="222"/>
        <v>0.33435223269500036</v>
      </c>
      <c r="AL823">
        <f t="shared" si="223"/>
        <v>0.32842521861282226</v>
      </c>
      <c r="AM823">
        <f t="shared" si="224"/>
        <v>0.25223581158937658</v>
      </c>
    </row>
    <row r="824" spans="1:39" x14ac:dyDescent="0.2">
      <c r="A824" s="46">
        <v>43157</v>
      </c>
      <c r="B824">
        <v>1.38375358566471E-2</v>
      </c>
      <c r="C824">
        <v>1.24457512750864E-2</v>
      </c>
      <c r="D824">
        <v>1.445868659111E-2</v>
      </c>
      <c r="E824">
        <v>1.97720667592047E-2</v>
      </c>
      <c r="F824">
        <v>1.6566654730921102E-2</v>
      </c>
      <c r="G824">
        <v>1.4633300781250001E-2</v>
      </c>
      <c r="H824">
        <v>6.7845756645217303E-3</v>
      </c>
      <c r="I824">
        <v>3.00397818941242E-2</v>
      </c>
      <c r="J824">
        <v>3.8765046475115E-2</v>
      </c>
      <c r="K824">
        <v>1.0007377315487599E-2</v>
      </c>
      <c r="L824">
        <v>1.21257114575601E-2</v>
      </c>
      <c r="M824" cm="1">
        <f t="array" ref="M824">SUMPRODUCT(B824:K824,TRANSPOSE(Weight_1))</f>
        <v>1.513094166056392E-2</v>
      </c>
      <c r="N824" cm="1">
        <f t="array" ref="N824">SUMPRODUCT(B824:K824,TRANSPOSE(Weight_2))</f>
        <v>2.0883615819983225E-2</v>
      </c>
      <c r="O824">
        <f>SUMPRODUCT(B824:K824,Equally_Weight)</f>
        <v>1.773107773434679E-2</v>
      </c>
      <c r="P824">
        <v>1.175702E-2</v>
      </c>
      <c r="Q824">
        <v>1.1084059497846299E-2</v>
      </c>
      <c r="R824">
        <v>8.7626289755291503E-3</v>
      </c>
      <c r="V824" s="46">
        <v>43157</v>
      </c>
      <c r="W824">
        <f t="shared" si="208"/>
        <v>1.1552406607844641</v>
      </c>
      <c r="X824">
        <f t="shared" si="209"/>
        <v>1.0751727944006557</v>
      </c>
      <c r="Y824">
        <f t="shared" si="210"/>
        <v>1.2269021210325306</v>
      </c>
      <c r="Z824">
        <f t="shared" si="211"/>
        <v>0.71980537478921169</v>
      </c>
      <c r="AA824">
        <f t="shared" si="212"/>
        <v>0.21980135927365718</v>
      </c>
      <c r="AB824">
        <f t="shared" si="213"/>
        <v>3.9039791243446738</v>
      </c>
      <c r="AC824">
        <f t="shared" si="214"/>
        <v>0.38069485024349747</v>
      </c>
      <c r="AD824">
        <f t="shared" si="215"/>
        <v>0.61195116899231627</v>
      </c>
      <c r="AE824">
        <f t="shared" si="216"/>
        <v>0.40273062723127828</v>
      </c>
      <c r="AF824">
        <f t="shared" si="217"/>
        <v>0.25264459534874151</v>
      </c>
      <c r="AG824">
        <f t="shared" si="218"/>
        <v>8.0581241743728604E-2</v>
      </c>
      <c r="AH824">
        <f t="shared" si="219"/>
        <v>1.6869714514259995</v>
      </c>
      <c r="AI824">
        <f t="shared" si="220"/>
        <v>0.48475488317295201</v>
      </c>
      <c r="AJ824">
        <f t="shared" si="221"/>
        <v>0.89641233812843857</v>
      </c>
      <c r="AK824">
        <f t="shared" si="222"/>
        <v>0.35004023858183997</v>
      </c>
      <c r="AL824">
        <f t="shared" si="223"/>
        <v>0.34314956277436615</v>
      </c>
      <c r="AM824">
        <f t="shared" si="224"/>
        <v>0.2632086893962049</v>
      </c>
    </row>
    <row r="825" spans="1:39" x14ac:dyDescent="0.2">
      <c r="A825" s="46">
        <v>43158</v>
      </c>
      <c r="B825">
        <v>-2.2899311466626202E-2</v>
      </c>
      <c r="C825">
        <v>-1.18717321458248E-2</v>
      </c>
      <c r="D825">
        <v>-1.27853561301627E-2</v>
      </c>
      <c r="E825">
        <v>-3.2407169655023198E-3</v>
      </c>
      <c r="F825">
        <v>-2.1389181325258501E-2</v>
      </c>
      <c r="G825">
        <v>-6.5507874916965704E-3</v>
      </c>
      <c r="H825">
        <v>-3.0287333336695898E-3</v>
      </c>
      <c r="I825">
        <v>-1.3762692878584301E-2</v>
      </c>
      <c r="J825">
        <v>-4.5579312379339099E-3</v>
      </c>
      <c r="K825">
        <v>-1.1510675830156599E-2</v>
      </c>
      <c r="L825">
        <v>-1.22249388753056E-2</v>
      </c>
      <c r="M825" cm="1">
        <f t="array" ref="M825">SUMPRODUCT(B825:K825,TRANSPOSE(Weight_1))</f>
        <v>-1.1253376090293038E-2</v>
      </c>
      <c r="N825" cm="1">
        <f t="array" ref="N825">SUMPRODUCT(B825:K825,TRANSPOSE(Weight_2))</f>
        <v>-1.0918583074647697E-2</v>
      </c>
      <c r="O825">
        <f>SUMPRODUCT(B825:K825,Equally_Weight)</f>
        <v>-1.115971188054155E-2</v>
      </c>
      <c r="P825">
        <v>-1.27069E-2</v>
      </c>
      <c r="Q825">
        <v>-1.2719118370697301E-2</v>
      </c>
      <c r="R825">
        <v>-8.8439437506655505E-3</v>
      </c>
      <c r="V825" s="46">
        <v>43158</v>
      </c>
      <c r="W825">
        <f t="shared" si="208"/>
        <v>1.1058871336076233</v>
      </c>
      <c r="X825">
        <f t="shared" si="209"/>
        <v>1.0505368988292285</v>
      </c>
      <c r="Y825">
        <f t="shared" si="210"/>
        <v>1.1984303843481148</v>
      </c>
      <c r="Z825">
        <f t="shared" si="211"/>
        <v>0.71423197233377023</v>
      </c>
      <c r="AA825">
        <f t="shared" si="212"/>
        <v>0.19371080681935626</v>
      </c>
      <c r="AB825">
        <f t="shared" si="213"/>
        <v>3.8718541992373758</v>
      </c>
      <c r="AC825">
        <f t="shared" si="214"/>
        <v>0.37651309372693897</v>
      </c>
      <c r="AD825">
        <f t="shared" si="215"/>
        <v>0.58976638011820004</v>
      </c>
      <c r="AE825">
        <f t="shared" si="216"/>
        <v>0.3963370774870143</v>
      </c>
      <c r="AF825">
        <f t="shared" si="217"/>
        <v>0.23822580948128436</v>
      </c>
      <c r="AG825">
        <f t="shared" si="218"/>
        <v>6.7371202113609696E-2</v>
      </c>
      <c r="AH825">
        <f t="shared" si="219"/>
        <v>1.6567339511392221</v>
      </c>
      <c r="AI825">
        <f t="shared" si="220"/>
        <v>0.46854346363553945</v>
      </c>
      <c r="AJ825">
        <f t="shared" si="221"/>
        <v>0.87524892282822098</v>
      </c>
      <c r="AK825">
        <f t="shared" si="222"/>
        <v>0.33288541227420443</v>
      </c>
      <c r="AL825">
        <f t="shared" si="223"/>
        <v>0.32606588449588858</v>
      </c>
      <c r="AM825">
        <f t="shared" si="224"/>
        <v>0.25203694280183297</v>
      </c>
    </row>
    <row r="826" spans="1:39" x14ac:dyDescent="0.2">
      <c r="A826" s="46">
        <v>43159</v>
      </c>
      <c r="B826">
        <v>-1.21609343107027E-2</v>
      </c>
      <c r="C826">
        <v>-1.5848632481043401E-2</v>
      </c>
      <c r="D826">
        <v>-4.5646612546169597E-3</v>
      </c>
      <c r="E826">
        <v>-1.51350991509668E-3</v>
      </c>
      <c r="F826">
        <v>-6.2449695785879999E-3</v>
      </c>
      <c r="G826">
        <v>3.1083130014675198E-4</v>
      </c>
      <c r="H826">
        <v>-1.3594539525062699E-2</v>
      </c>
      <c r="I826">
        <v>-2.1887285161890601E-2</v>
      </c>
      <c r="J826">
        <v>-1.1733314275009499E-2</v>
      </c>
      <c r="K826">
        <v>-2.4174551312581099E-2</v>
      </c>
      <c r="L826">
        <v>-1.21287128712871E-2</v>
      </c>
      <c r="M826" cm="1">
        <f t="array" ref="M826">SUMPRODUCT(B826:K826,TRANSPOSE(Weight_1))</f>
        <v>-4.3439017345885469E-3</v>
      </c>
      <c r="N826" cm="1">
        <f t="array" ref="N826">SUMPRODUCT(B826:K826,TRANSPOSE(Weight_2))</f>
        <v>-1.138789401543143E-2</v>
      </c>
      <c r="O826">
        <f>SUMPRODUCT(B826:K826,Equally_Weight)</f>
        <v>-1.1141156651444488E-2</v>
      </c>
      <c r="P826">
        <v>-1.1095799999999999E-2</v>
      </c>
      <c r="Q826">
        <v>-1.0728119875393301E-2</v>
      </c>
      <c r="R826">
        <v>-1.0548592197405501E-2</v>
      </c>
      <c r="V826" s="46">
        <v>43159</v>
      </c>
      <c r="W826">
        <f t="shared" si="208"/>
        <v>1.0802775785100667</v>
      </c>
      <c r="X826">
        <f t="shared" si="209"/>
        <v>1.0180386931308658</v>
      </c>
      <c r="Y826">
        <f t="shared" si="210"/>
        <v>1.1883952943517082</v>
      </c>
      <c r="Z826">
        <f t="shared" si="211"/>
        <v>0.71163746524686733</v>
      </c>
      <c r="AA826">
        <f t="shared" si="212"/>
        <v>0.18625611914513773</v>
      </c>
      <c r="AB826">
        <f t="shared" si="213"/>
        <v>3.8733685240122506</v>
      </c>
      <c r="AC826">
        <f t="shared" si="214"/>
        <v>0.35780003206750166</v>
      </c>
      <c r="AD826">
        <f t="shared" si="215"/>
        <v>0.55497071001576637</v>
      </c>
      <c r="AE826">
        <f t="shared" si="216"/>
        <v>0.37995341572301089</v>
      </c>
      <c r="AF826">
        <f t="shared" si="217"/>
        <v>0.20829225611341684</v>
      </c>
      <c r="AG826">
        <f t="shared" si="218"/>
        <v>5.4425363276093153E-2</v>
      </c>
      <c r="AH826">
        <f t="shared" si="219"/>
        <v>1.645193359920528</v>
      </c>
      <c r="AI826">
        <f t="shared" si="220"/>
        <v>0.45181984631460348</v>
      </c>
      <c r="AJ826">
        <f t="shared" si="221"/>
        <v>0.85435648081853932</v>
      </c>
      <c r="AK826">
        <f t="shared" si="222"/>
        <v>0.31809598231669223</v>
      </c>
      <c r="AL826">
        <f t="shared" si="223"/>
        <v>0.31183969072434725</v>
      </c>
      <c r="AM826">
        <f t="shared" si="224"/>
        <v>0.23882971567613009</v>
      </c>
    </row>
    <row r="827" spans="1:39" x14ac:dyDescent="0.2">
      <c r="A827" s="46">
        <v>43160</v>
      </c>
      <c r="B827">
        <v>-2.94496054709153E-2</v>
      </c>
      <c r="C827">
        <v>-1.79220594316928E-2</v>
      </c>
      <c r="D827">
        <v>-9.8114368700935595E-3</v>
      </c>
      <c r="E827">
        <v>-1.7516460886012601E-2</v>
      </c>
      <c r="F827">
        <v>4.6081837396225699E-3</v>
      </c>
      <c r="G827">
        <v>-1.25623991625497E-2</v>
      </c>
      <c r="H827">
        <v>-2.0018624066810001E-2</v>
      </c>
      <c r="I827">
        <v>-1.77062682347503E-2</v>
      </c>
      <c r="J827">
        <v>-2.7364856430773202E-2</v>
      </c>
      <c r="K827">
        <v>-7.7040963060305201E-3</v>
      </c>
      <c r="L827">
        <v>-1.2027060886995599E-2</v>
      </c>
      <c r="M827" cm="1">
        <f t="array" ref="M827">SUMPRODUCT(B827:K827,TRANSPOSE(Weight_1))</f>
        <v>-9.6445999847069065E-3</v>
      </c>
      <c r="N827" cm="1">
        <f t="array" ref="N827">SUMPRODUCT(B827:K827,TRANSPOSE(Weight_2))</f>
        <v>-1.7816761731489866E-2</v>
      </c>
      <c r="O827">
        <f>SUMPRODUCT(B827:K827,Equally_Weight)</f>
        <v>-1.5544762312000542E-2</v>
      </c>
      <c r="P827">
        <v>-1.33244E-2</v>
      </c>
      <c r="Q827">
        <v>-1.25363512146127E-2</v>
      </c>
      <c r="R827">
        <v>-1.32248027611082E-2</v>
      </c>
      <c r="V827" s="46">
        <v>43160</v>
      </c>
      <c r="W827">
        <f t="shared" si="208"/>
        <v>1.0190142245529539</v>
      </c>
      <c r="X827">
        <f t="shared" si="209"/>
        <v>0.98187128373711885</v>
      </c>
      <c r="Y827">
        <f t="shared" si="210"/>
        <v>1.1669239920743668</v>
      </c>
      <c r="Z827">
        <f t="shared" si="211"/>
        <v>0.68165563453583689</v>
      </c>
      <c r="AA827">
        <f t="shared" si="212"/>
        <v>0.1917226053044101</v>
      </c>
      <c r="AB827">
        <f t="shared" si="213"/>
        <v>3.8121473233474026</v>
      </c>
      <c r="AC827">
        <f t="shared" si="214"/>
        <v>0.33061874366763977</v>
      </c>
      <c r="AD827">
        <f t="shared" si="215"/>
        <v>0.52743798152704713</v>
      </c>
      <c r="AE827">
        <f t="shared" si="216"/>
        <v>0.3421911886205955</v>
      </c>
      <c r="AF827">
        <f t="shared" si="217"/>
        <v>0.19898345620648827</v>
      </c>
      <c r="AG827">
        <f t="shared" si="218"/>
        <v>4.1743725231179196E-2</v>
      </c>
      <c r="AH827">
        <f t="shared" si="219"/>
        <v>1.6196815280818915</v>
      </c>
      <c r="AI827">
        <f t="shared" si="220"/>
        <v>0.42595311803576807</v>
      </c>
      <c r="AJ827">
        <f t="shared" si="221"/>
        <v>0.82553095008249744</v>
      </c>
      <c r="AK827">
        <f t="shared" si="222"/>
        <v>0.30053314420991173</v>
      </c>
      <c r="AL827">
        <f t="shared" si="223"/>
        <v>0.29539400762415791</v>
      </c>
      <c r="AM827">
        <f t="shared" si="224"/>
        <v>0.22244643703171363</v>
      </c>
    </row>
    <row r="828" spans="1:39" x14ac:dyDescent="0.2">
      <c r="A828" s="46">
        <v>43161</v>
      </c>
      <c r="B828">
        <v>1.1881520671492099E-2</v>
      </c>
      <c r="C828">
        <v>-9.6976183415919905E-4</v>
      </c>
      <c r="D828">
        <v>2.1541222139693701E-3</v>
      </c>
      <c r="E828">
        <v>6.91435011452767E-3</v>
      </c>
      <c r="F828">
        <v>6.2554779457233397E-3</v>
      </c>
      <c r="G828">
        <v>4.55324855231276E-3</v>
      </c>
      <c r="H828">
        <v>1.20994654262498E-2</v>
      </c>
      <c r="I828">
        <v>-4.1928519945690903E-3</v>
      </c>
      <c r="J828">
        <v>-9.4279979435884999E-4</v>
      </c>
      <c r="K828">
        <v>7.3071167176565997E-3</v>
      </c>
      <c r="L828">
        <v>4.5650519908699803E-3</v>
      </c>
      <c r="M828" cm="1">
        <f t="array" ref="M828">SUMPRODUCT(B828:K828,TRANSPOSE(Weight_1))</f>
        <v>3.8895417679585841E-3</v>
      </c>
      <c r="N828" cm="1">
        <f t="array" ref="N828">SUMPRODUCT(B828:K828,TRANSPOSE(Weight_2))</f>
        <v>6.1707626913912973E-3</v>
      </c>
      <c r="O828">
        <f>SUMPRODUCT(B828:K828,Equally_Weight)</f>
        <v>4.5059888018844502E-3</v>
      </c>
      <c r="P828">
        <v>5.0715999999999999E-3</v>
      </c>
      <c r="Q828">
        <v>5.6056936554911199E-3</v>
      </c>
      <c r="R828" s="1">
        <v>-6.6986286950010396E-5</v>
      </c>
      <c r="V828" s="46">
        <v>43161</v>
      </c>
      <c r="W828">
        <f t="shared" si="208"/>
        <v>1.0430031837980165</v>
      </c>
      <c r="X828">
        <f t="shared" si="209"/>
        <v>0.97994934060593453</v>
      </c>
      <c r="Y828">
        <f t="shared" si="210"/>
        <v>1.1715918111816772</v>
      </c>
      <c r="Z828">
        <f t="shared" si="211"/>
        <v>0.69328319036508579</v>
      </c>
      <c r="AA828">
        <f t="shared" si="212"/>
        <v>0.19917739977931181</v>
      </c>
      <c r="AB828">
        <f t="shared" si="213"/>
        <v>3.8340582261809502</v>
      </c>
      <c r="AC828">
        <f t="shared" si="214"/>
        <v>0.34671851915216645</v>
      </c>
      <c r="AD828">
        <f t="shared" si="215"/>
        <v>0.52103366013962082</v>
      </c>
      <c r="AE828">
        <f t="shared" si="216"/>
        <v>0.3409257710439737</v>
      </c>
      <c r="AF828">
        <f t="shared" si="217"/>
        <v>0.20774456826352838</v>
      </c>
      <c r="AG828">
        <f t="shared" si="218"/>
        <v>4.6499339498022207E-2</v>
      </c>
      <c r="AH828">
        <f t="shared" si="219"/>
        <v>1.6298708888041156</v>
      </c>
      <c r="AI828">
        <f t="shared" si="220"/>
        <v>0.43475233633621646</v>
      </c>
      <c r="AJ828">
        <f t="shared" si="221"/>
        <v>0.83375677210106258</v>
      </c>
      <c r="AK828">
        <f t="shared" si="222"/>
        <v>0.30712892810408676</v>
      </c>
      <c r="AL828">
        <f t="shared" si="223"/>
        <v>0.30265558959405792</v>
      </c>
      <c r="AM828">
        <f t="shared" si="224"/>
        <v>0.22236454988390153</v>
      </c>
    </row>
    <row r="829" spans="1:39" x14ac:dyDescent="0.2">
      <c r="A829" s="46">
        <v>43164</v>
      </c>
      <c r="B829">
        <v>9.7957781962611998E-3</v>
      </c>
      <c r="C829">
        <v>1.53546529761738E-2</v>
      </c>
      <c r="D829">
        <v>6.3406862146182501E-3</v>
      </c>
      <c r="E829">
        <v>3.46175503192136E-3</v>
      </c>
      <c r="F829">
        <v>9.3243954653028302E-3</v>
      </c>
      <c r="G829">
        <v>1.55707284463006E-2</v>
      </c>
      <c r="H829">
        <v>7.5298222506911998E-3</v>
      </c>
      <c r="I829">
        <v>1.05916725950174E-2</v>
      </c>
      <c r="J829">
        <v>9.4368192601177407E-3</v>
      </c>
      <c r="K829">
        <v>9.8232231236980994E-3</v>
      </c>
      <c r="L829">
        <v>1.0350921484473599E-2</v>
      </c>
      <c r="M829" cm="1">
        <f t="array" ref="M829">SUMPRODUCT(B829:K829,TRANSPOSE(Weight_1))</f>
        <v>1.1483388786807842E-2</v>
      </c>
      <c r="N829" cm="1">
        <f t="array" ref="N829">SUMPRODUCT(B829:K829,TRANSPOSE(Weight_2))</f>
        <v>8.8639337406658924E-3</v>
      </c>
      <c r="O829">
        <f>SUMPRODUCT(B829:K829,Equally_Weight)</f>
        <v>9.7229533560102485E-3</v>
      </c>
      <c r="P829">
        <v>1.103203E-2</v>
      </c>
      <c r="Q829">
        <v>1.10215560493147E-2</v>
      </c>
      <c r="R829">
        <v>8.0101825977108004E-3</v>
      </c>
      <c r="V829" s="46">
        <v>43164</v>
      </c>
      <c r="W829">
        <f t="shared" si="208"/>
        <v>1.0630159898407574</v>
      </c>
      <c r="X829">
        <f t="shared" si="209"/>
        <v>1.010350775641343</v>
      </c>
      <c r="Y829">
        <f t="shared" si="210"/>
        <v>1.1853611934426147</v>
      </c>
      <c r="Z829">
        <f t="shared" si="211"/>
        <v>0.69914492196980005</v>
      </c>
      <c r="AA829">
        <f t="shared" si="212"/>
        <v>0.21035900408790775</v>
      </c>
      <c r="AB829">
        <f t="shared" si="213"/>
        <v>3.9093280341144201</v>
      </c>
      <c r="AC829">
        <f t="shared" si="214"/>
        <v>0.35685907022309626</v>
      </c>
      <c r="AD829">
        <f t="shared" si="215"/>
        <v>0.5371439506738207</v>
      </c>
      <c r="AE829">
        <f t="shared" si="216"/>
        <v>0.35357984518654972</v>
      </c>
      <c r="AF829">
        <f t="shared" si="217"/>
        <v>0.21960851263401548</v>
      </c>
      <c r="AG829">
        <f t="shared" si="218"/>
        <v>5.7331571994719832E-2</v>
      </c>
      <c r="AH829">
        <f t="shared" si="219"/>
        <v>1.6600707186793611</v>
      </c>
      <c r="AI829">
        <f t="shared" si="220"/>
        <v>0.44746988597976634</v>
      </c>
      <c r="AJ829">
        <f t="shared" si="221"/>
        <v>0.8515863036624689</v>
      </c>
      <c r="AK829">
        <f t="shared" si="222"/>
        <v>0.32154921365279887</v>
      </c>
      <c r="AL829">
        <f t="shared" si="223"/>
        <v>0.31701288118772197</v>
      </c>
      <c r="AM829">
        <f t="shared" si="224"/>
        <v>0.23215591312944017</v>
      </c>
    </row>
    <row r="830" spans="1:39" x14ac:dyDescent="0.2">
      <c r="A830" s="46">
        <v>43165</v>
      </c>
      <c r="B830">
        <v>5.6085485345340703E-3</v>
      </c>
      <c r="C830">
        <v>8.6913218597017795E-4</v>
      </c>
      <c r="D830">
        <v>-3.4174669423336899E-3</v>
      </c>
      <c r="E830">
        <v>-8.4827504903173202E-4</v>
      </c>
      <c r="F830">
        <v>3.6951781970280201E-3</v>
      </c>
      <c r="G830">
        <v>9.2084125411120397E-3</v>
      </c>
      <c r="H830">
        <v>-1.2096424175538099E-2</v>
      </c>
      <c r="I830">
        <v>3.65096750638915E-3</v>
      </c>
      <c r="J830">
        <v>6.44556939178886E-3</v>
      </c>
      <c r="K830">
        <v>-2.0203614185325201E-2</v>
      </c>
      <c r="L830">
        <v>2.99850074962515E-3</v>
      </c>
      <c r="M830" cm="1">
        <f t="array" ref="M830">SUMPRODUCT(B830:K830,TRANSPOSE(Weight_1))</f>
        <v>3.6846262863541985E-3</v>
      </c>
      <c r="N830" cm="1">
        <f t="array" ref="N830">SUMPRODUCT(B830:K830,TRANSPOSE(Weight_2))</f>
        <v>-1.2268909593048235E-4</v>
      </c>
      <c r="O830">
        <f>SUMPRODUCT(B830:K830,Equally_Weight)</f>
        <v>-7.0879719954064068E-4</v>
      </c>
      <c r="P830">
        <v>2.6388599999999998E-3</v>
      </c>
      <c r="Q830">
        <v>3.1649268181543899E-3</v>
      </c>
      <c r="R830">
        <v>5.3119273894179902E-3</v>
      </c>
      <c r="V830" s="46">
        <v>43165</v>
      </c>
      <c r="W830">
        <f t="shared" si="208"/>
        <v>1.0745865151472991</v>
      </c>
      <c r="X830">
        <f t="shared" si="209"/>
        <v>1.012098036205543</v>
      </c>
      <c r="Y830">
        <f t="shared" si="210"/>
        <v>1.1778927938069659</v>
      </c>
      <c r="Z830">
        <f t="shared" si="211"/>
        <v>0.69770357972780417</v>
      </c>
      <c r="AA830">
        <f t="shared" si="212"/>
        <v>0.21483149629038989</v>
      </c>
      <c r="AB830">
        <f t="shared" si="213"/>
        <v>3.9545351519521921</v>
      </c>
      <c r="AC830">
        <f t="shared" si="214"/>
        <v>0.34044592736325141</v>
      </c>
      <c r="AD830">
        <f t="shared" si="215"/>
        <v>0.54275601329037348</v>
      </c>
      <c r="AE830">
        <f t="shared" si="216"/>
        <v>0.36230443800602652</v>
      </c>
      <c r="AF830">
        <f t="shared" si="217"/>
        <v>0.19496801278761944</v>
      </c>
      <c r="AG830">
        <f t="shared" si="218"/>
        <v>6.0501981505948432E-2</v>
      </c>
      <c r="AH830">
        <f t="shared" si="219"/>
        <v>1.669872085172968</v>
      </c>
      <c r="AI830">
        <f t="shared" si="220"/>
        <v>0.44729229720806885</v>
      </c>
      <c r="AJ830">
        <f t="shared" si="221"/>
        <v>0.85027390447572504</v>
      </c>
      <c r="AK830">
        <f t="shared" si="222"/>
        <v>0.32503659701073873</v>
      </c>
      <c r="AL830">
        <f t="shared" si="223"/>
        <v>0.32118113057524789</v>
      </c>
      <c r="AM830">
        <f t="shared" si="224"/>
        <v>0.23870103587242575</v>
      </c>
    </row>
    <row r="831" spans="1:39" x14ac:dyDescent="0.2">
      <c r="A831" s="46">
        <v>43166</v>
      </c>
      <c r="B831">
        <v>1.28440497182868E-2</v>
      </c>
      <c r="C831">
        <v>-3.7339581981409198E-3</v>
      </c>
      <c r="D831">
        <v>5.7866506836638998E-3</v>
      </c>
      <c r="E831">
        <v>-9.2829020512646895E-3</v>
      </c>
      <c r="F831">
        <v>-1.02243969408044E-3</v>
      </c>
      <c r="G831">
        <v>4.7865464487442102E-3</v>
      </c>
      <c r="H831">
        <v>6.3952035973020502E-3</v>
      </c>
      <c r="I831">
        <v>8.1743265653502206E-3</v>
      </c>
      <c r="J831">
        <v>-1.2221950440975901E-3</v>
      </c>
      <c r="K831">
        <v>9.6227426245785105E-3</v>
      </c>
      <c r="L831">
        <v>9.965122072745909E-4</v>
      </c>
      <c r="M831" cm="1">
        <f t="array" ref="M831">SUMPRODUCT(B831:K831,TRANSPOSE(Weight_1))</f>
        <v>1.4208533664565029E-3</v>
      </c>
      <c r="N831" cm="1">
        <f t="array" ref="N831">SUMPRODUCT(B831:K831,TRANSPOSE(Weight_2))</f>
        <v>2.9876211892441613E-3</v>
      </c>
      <c r="O831">
        <f>SUMPRODUCT(B831:K831,Equally_Weight)</f>
        <v>3.2348024650342053E-3</v>
      </c>
      <c r="P831">
        <v>-4.839E-4</v>
      </c>
      <c r="Q831">
        <v>-1.3895113610917699E-4</v>
      </c>
      <c r="R831">
        <v>-8.4522870755554503E-4</v>
      </c>
      <c r="V831" s="46">
        <v>43166</v>
      </c>
      <c r="W831">
        <f t="shared" si="208"/>
        <v>1.1012326074927388</v>
      </c>
      <c r="X831">
        <f t="shared" si="209"/>
        <v>1.0045849462477898</v>
      </c>
      <c r="Y831">
        <f t="shared" si="210"/>
        <v>1.1904954986311957</v>
      </c>
      <c r="Z831">
        <f t="shared" si="211"/>
        <v>0.68194396368510946</v>
      </c>
      <c r="AA831">
        <f t="shared" si="212"/>
        <v>0.2135894043469635</v>
      </c>
      <c r="AB831">
        <f t="shared" si="213"/>
        <v>3.9782502645889473</v>
      </c>
      <c r="AC831">
        <f t="shared" si="214"/>
        <v>0.34901835197991371</v>
      </c>
      <c r="AD831">
        <f t="shared" si="215"/>
        <v>0.55536700475366674</v>
      </c>
      <c r="AE831">
        <f t="shared" si="216"/>
        <v>0.36063943627334338</v>
      </c>
      <c r="AF831">
        <f t="shared" si="217"/>
        <v>0.2064668824192788</v>
      </c>
      <c r="AG831">
        <f t="shared" si="218"/>
        <v>6.1558784676358114E-2</v>
      </c>
      <c r="AH831">
        <f t="shared" si="219"/>
        <v>1.6736655819131947</v>
      </c>
      <c r="AI831">
        <f t="shared" si="220"/>
        <v>0.4516162583422374</v>
      </c>
      <c r="AJ831">
        <f t="shared" si="221"/>
        <v>0.8562591750629116</v>
      </c>
      <c r="AK831">
        <f t="shared" si="222"/>
        <v>0.32439541180144515</v>
      </c>
      <c r="AL831">
        <f t="shared" si="223"/>
        <v>0.32099755095614846</v>
      </c>
      <c r="AM831">
        <f t="shared" si="224"/>
        <v>0.23765405019682762</v>
      </c>
    </row>
    <row r="832" spans="1:39" x14ac:dyDescent="0.2">
      <c r="A832" s="46">
        <v>43167</v>
      </c>
      <c r="B832">
        <v>1.28604940790908E-2</v>
      </c>
      <c r="C832" s="1">
        <v>8.7213830522569994E-5</v>
      </c>
      <c r="D832">
        <v>6.0727545469691996E-3</v>
      </c>
      <c r="E832">
        <v>1.09124462680576E-2</v>
      </c>
      <c r="F832">
        <v>3.48055693135096E-3</v>
      </c>
      <c r="G832">
        <v>4.4401199686487898E-3</v>
      </c>
      <c r="H832">
        <v>2.3403524874171501E-2</v>
      </c>
      <c r="I832">
        <v>3.2687057569478202E-3</v>
      </c>
      <c r="J832">
        <v>4.8457671051731401E-3</v>
      </c>
      <c r="K832">
        <v>9.8334378824853595E-3</v>
      </c>
      <c r="L832">
        <v>4.97760079641618E-3</v>
      </c>
      <c r="M832" cm="1">
        <f t="array" ref="M832">SUMPRODUCT(B832:K832,TRANSPOSE(Weight_1))</f>
        <v>4.4962917287231854E-3</v>
      </c>
      <c r="N832" cm="1">
        <f t="array" ref="N832">SUMPRODUCT(B832:K832,TRANSPOSE(Weight_2))</f>
        <v>1.0405845950767855E-2</v>
      </c>
      <c r="O832">
        <f>SUMPRODUCT(B832:K832,Equally_Weight)</f>
        <v>7.9205021243417724E-3</v>
      </c>
      <c r="P832">
        <v>4.4630800000000003E-3</v>
      </c>
      <c r="Q832">
        <v>4.0947427988922104E-3</v>
      </c>
      <c r="R832">
        <v>4.3951266080020004E-3</v>
      </c>
      <c r="V832" s="46">
        <v>43167</v>
      </c>
      <c r="W832">
        <f t="shared" si="208"/>
        <v>1.1282554970001919</v>
      </c>
      <c r="X832">
        <f t="shared" si="209"/>
        <v>1.0047597737795599</v>
      </c>
      <c r="Y832">
        <f t="shared" si="210"/>
        <v>1.203797840130624</v>
      </c>
      <c r="Z832">
        <f t="shared" si="211"/>
        <v>0.70029808681470707</v>
      </c>
      <c r="AA832">
        <f t="shared" si="212"/>
        <v>0.21781337136007739</v>
      </c>
      <c r="AB832">
        <f t="shared" si="213"/>
        <v>4.0003542929976801</v>
      </c>
      <c r="AC832">
        <f t="shared" si="214"/>
        <v>0.38059013653618945</v>
      </c>
      <c r="AD832">
        <f t="shared" si="215"/>
        <v>0.56045104183627181</v>
      </c>
      <c r="AE832">
        <f t="shared" si="216"/>
        <v>0.36723277809563815</v>
      </c>
      <c r="AF832">
        <f t="shared" si="217"/>
        <v>0.21833059956482459</v>
      </c>
      <c r="AG832">
        <f t="shared" si="218"/>
        <v>6.6842800528405855E-2</v>
      </c>
      <c r="AH832">
        <f t="shared" si="219"/>
        <v>1.6856871623545229</v>
      </c>
      <c r="AI832">
        <f t="shared" si="220"/>
        <v>0.46672155350617683</v>
      </c>
      <c r="AJ832">
        <f t="shared" si="221"/>
        <v>0.87096167980232631</v>
      </c>
      <c r="AK832">
        <f t="shared" si="222"/>
        <v>0.33030629447594806</v>
      </c>
      <c r="AL832">
        <f t="shared" si="223"/>
        <v>0.32640669616528051</v>
      </c>
      <c r="AM832">
        <f t="shared" si="224"/>
        <v>0.24309369644434908</v>
      </c>
    </row>
    <row r="833" spans="1:39" x14ac:dyDescent="0.2">
      <c r="A833" s="46">
        <v>43168</v>
      </c>
      <c r="B833">
        <v>2.7855957075107102E-2</v>
      </c>
      <c r="C833">
        <v>2.8760627445172798E-2</v>
      </c>
      <c r="D833">
        <v>2.2344455474185999E-2</v>
      </c>
      <c r="E833">
        <v>1.71808691180344E-2</v>
      </c>
      <c r="F833">
        <v>0</v>
      </c>
      <c r="G833">
        <v>1.7417827350417501E-2</v>
      </c>
      <c r="H833">
        <v>1.3175842947010699E-2</v>
      </c>
      <c r="I833">
        <v>2.11982751799983E-2</v>
      </c>
      <c r="J833">
        <v>3.7264403553323097E-2</v>
      </c>
      <c r="K833">
        <v>1.75283764489742E-2</v>
      </c>
      <c r="L833">
        <v>1.6840019811787899E-2</v>
      </c>
      <c r="M833" cm="1">
        <f t="array" ref="M833">SUMPRODUCT(B833:K833,TRANSPOSE(Weight_1))</f>
        <v>1.6290002099848933E-2</v>
      </c>
      <c r="N833" cm="1">
        <f t="array" ref="N833">SUMPRODUCT(B833:K833,TRANSPOSE(Weight_2))</f>
        <v>2.0747997990361831E-2</v>
      </c>
      <c r="O833">
        <f>SUMPRODUCT(B833:K833,Equally_Weight)</f>
        <v>2.0272663459222413E-2</v>
      </c>
      <c r="P833">
        <v>1.7378830000000001E-2</v>
      </c>
      <c r="Q833">
        <v>1.6858795315054201E-2</v>
      </c>
      <c r="R833">
        <v>1.13114507264924E-2</v>
      </c>
      <c r="V833" s="46">
        <v>43168</v>
      </c>
      <c r="W833">
        <f t="shared" si="208"/>
        <v>1.18754009076949</v>
      </c>
      <c r="X833">
        <f t="shared" si="209"/>
        <v>1.0624179227503028</v>
      </c>
      <c r="Y833">
        <f t="shared" si="210"/>
        <v>1.2530405028435303</v>
      </c>
      <c r="Z833">
        <f t="shared" si="211"/>
        <v>0.72951068570591482</v>
      </c>
      <c r="AA833">
        <f t="shared" si="212"/>
        <v>0.21781337136007739</v>
      </c>
      <c r="AB833">
        <f t="shared" si="213"/>
        <v>4.0874496007640326</v>
      </c>
      <c r="AC833">
        <f t="shared" si="214"/>
        <v>0.39878057534938249</v>
      </c>
      <c r="AD833">
        <f t="shared" si="215"/>
        <v>0.59352991242603226</v>
      </c>
      <c r="AE833">
        <f t="shared" si="216"/>
        <v>0.41818189208992518</v>
      </c>
      <c r="AF833">
        <f t="shared" si="217"/>
        <v>0.23968595695330119</v>
      </c>
      <c r="AG833">
        <f t="shared" si="218"/>
        <v>8.4808454425367552E-2</v>
      </c>
      <c r="AH833">
        <f t="shared" si="219"/>
        <v>1.7294370118688152</v>
      </c>
      <c r="AI833">
        <f t="shared" si="220"/>
        <v>0.4971530893507432</v>
      </c>
      <c r="AJ833">
        <f t="shared" si="221"/>
        <v>0.90889105628206046</v>
      </c>
      <c r="AK833">
        <f t="shared" si="222"/>
        <v>0.3534254614155754</v>
      </c>
      <c r="AL833">
        <f t="shared" si="223"/>
        <v>0.34876831516044837</v>
      </c>
      <c r="AM833">
        <f t="shared" si="224"/>
        <v>0.25715488954009258</v>
      </c>
    </row>
    <row r="834" spans="1:39" x14ac:dyDescent="0.2">
      <c r="A834" s="46">
        <v>43171</v>
      </c>
      <c r="B834">
        <v>4.3848317085017898E-3</v>
      </c>
      <c r="C834">
        <v>-3.2192952188816399E-3</v>
      </c>
      <c r="D834">
        <v>2.3825627883624599E-3</v>
      </c>
      <c r="E834">
        <v>9.6677696234455102E-3</v>
      </c>
      <c r="F834">
        <v>-4.2846967299073804E-3</v>
      </c>
      <c r="G834">
        <v>1.23504486183871E-2</v>
      </c>
      <c r="H834">
        <v>-8.7443824504614895E-3</v>
      </c>
      <c r="I834">
        <v>-6.4222860430128703E-3</v>
      </c>
      <c r="J834">
        <v>-5.2596745766249004E-3</v>
      </c>
      <c r="K834">
        <v>-6.9202634326402902E-3</v>
      </c>
      <c r="L834">
        <v>-1.704822211398E-3</v>
      </c>
      <c r="M834" cm="1">
        <f t="array" ref="M834">SUMPRODUCT(B834:K834,TRANSPOSE(Weight_1))</f>
        <v>4.6560280907595574E-3</v>
      </c>
      <c r="N834" cm="1">
        <f t="array" ref="N834">SUMPRODUCT(B834:K834,TRANSPOSE(Weight_2))</f>
        <v>-3.9733696285986358E-3</v>
      </c>
      <c r="O834">
        <f>SUMPRODUCT(B834:K834,Equally_Weight)</f>
        <v>-6.064985712831715E-4</v>
      </c>
      <c r="P834">
        <v>-1.274E-3</v>
      </c>
      <c r="Q834">
        <v>-8.8759572517826903E-4</v>
      </c>
      <c r="R834">
        <v>2.29840135484704E-3</v>
      </c>
      <c r="V834" s="46">
        <v>43171</v>
      </c>
      <c r="W834">
        <f t="shared" si="208"/>
        <v>1.1971320859231147</v>
      </c>
      <c r="X834">
        <f t="shared" si="209"/>
        <v>1.0557783905922569</v>
      </c>
      <c r="Y834">
        <f t="shared" si="210"/>
        <v>1.2584085133062786</v>
      </c>
      <c r="Z834">
        <f t="shared" si="211"/>
        <v>0.74623119657660686</v>
      </c>
      <c r="AA834">
        <f t="shared" si="212"/>
        <v>0.21259541039017327</v>
      </c>
      <c r="AB834">
        <f t="shared" si="213"/>
        <v>4.150281885656903</v>
      </c>
      <c r="AC834">
        <f t="shared" si="214"/>
        <v>0.38654910303425094</v>
      </c>
      <c r="AD834">
        <f t="shared" si="215"/>
        <v>0.58329580751033494</v>
      </c>
      <c r="AE834">
        <f t="shared" si="216"/>
        <v>0.41072271684706996</v>
      </c>
      <c r="AF834">
        <f t="shared" si="217"/>
        <v>0.23110700355743963</v>
      </c>
      <c r="AG834">
        <f t="shared" si="218"/>
        <v>8.2959048877150776E-2</v>
      </c>
      <c r="AH834">
        <f t="shared" si="219"/>
        <v>1.742145347268035</v>
      </c>
      <c r="AI834">
        <f t="shared" si="220"/>
        <v>0.49120434673615443</v>
      </c>
      <c r="AJ834">
        <f t="shared" si="221"/>
        <v>0.90773331658369028</v>
      </c>
      <c r="AK834">
        <f t="shared" si="222"/>
        <v>0.35170119737773198</v>
      </c>
      <c r="AL834">
        <f t="shared" si="223"/>
        <v>0.347571154169656</v>
      </c>
      <c r="AM834">
        <f t="shared" si="224"/>
        <v>0.26004433604146415</v>
      </c>
    </row>
    <row r="835" spans="1:39" x14ac:dyDescent="0.2">
      <c r="A835" s="46">
        <v>43172</v>
      </c>
      <c r="B835">
        <v>-2.2316964425467101E-2</v>
      </c>
      <c r="C835">
        <v>-1.1983590135295799E-2</v>
      </c>
      <c r="D835">
        <v>-2.4387516270419698E-2</v>
      </c>
      <c r="E835">
        <v>-9.6302082084107603E-3</v>
      </c>
      <c r="F835">
        <v>-3.0739442074854098E-3</v>
      </c>
      <c r="G835">
        <v>-6.3876531033920598E-3</v>
      </c>
      <c r="H835">
        <v>1.29686710221712E-2</v>
      </c>
      <c r="I835">
        <v>-9.2993644675382001E-3</v>
      </c>
      <c r="J835">
        <v>-1.26994728939313E-2</v>
      </c>
      <c r="K835">
        <v>-1.1415691985310601E-2</v>
      </c>
      <c r="L835">
        <v>-5.8550866064894704E-3</v>
      </c>
      <c r="M835" cm="1">
        <f t="array" ref="M835">SUMPRODUCT(B835:K835,TRANSPOSE(Weight_1))</f>
        <v>-1.0154609575421926E-2</v>
      </c>
      <c r="N835" cm="1">
        <f t="array" ref="N835">SUMPRODUCT(B835:K835,TRANSPOSE(Weight_2))</f>
        <v>-6.1701830449157041E-3</v>
      </c>
      <c r="O835">
        <f>SUMPRODUCT(B835:K835,Equally_Weight)</f>
        <v>-9.8225734675079727E-3</v>
      </c>
      <c r="P835">
        <v>-6.3635999999999996E-3</v>
      </c>
      <c r="Q835">
        <v>-6.2511443201311804E-3</v>
      </c>
      <c r="R835">
        <v>-4.48413840483519E-3</v>
      </c>
      <c r="V835" s="46">
        <v>43172</v>
      </c>
      <c r="W835">
        <f t="shared" si="208"/>
        <v>1.1480987673235163</v>
      </c>
      <c r="X835">
        <f t="shared" si="209"/>
        <v>1.0311427849504011</v>
      </c>
      <c r="Y835">
        <f t="shared" si="210"/>
        <v>1.2033315389427672</v>
      </c>
      <c r="Z835">
        <f t="shared" si="211"/>
        <v>0.72941462657355194</v>
      </c>
      <c r="AA835">
        <f t="shared" si="212"/>
        <v>0.20886795975238104</v>
      </c>
      <c r="AB835">
        <f t="shared" si="213"/>
        <v>4.1173836715866425</v>
      </c>
      <c r="AC835">
        <f t="shared" si="214"/>
        <v>0.40453080220758886</v>
      </c>
      <c r="AD835">
        <f t="shared" si="215"/>
        <v>0.56857216273637112</v>
      </c>
      <c r="AE835">
        <f t="shared" si="216"/>
        <v>0.39280728194361747</v>
      </c>
      <c r="AF835">
        <f t="shared" si="217"/>
        <v>0.21705306520386936</v>
      </c>
      <c r="AG835">
        <f t="shared" si="218"/>
        <v>7.6618229854693576E-2</v>
      </c>
      <c r="AH835">
        <f t="shared" si="219"/>
        <v>1.7142999318674685</v>
      </c>
      <c r="AI835">
        <f t="shared" si="220"/>
        <v>0.48200334295941838</v>
      </c>
      <c r="AJ835">
        <f t="shared" si="221"/>
        <v>0.88899446592513454</v>
      </c>
      <c r="AK835">
        <f t="shared" si="222"/>
        <v>0.34309951163809904</v>
      </c>
      <c r="AL835">
        <f t="shared" si="223"/>
        <v>0.33914729240329566</v>
      </c>
      <c r="AM835">
        <f t="shared" si="224"/>
        <v>0.25439412284242557</v>
      </c>
    </row>
    <row r="836" spans="1:39" x14ac:dyDescent="0.2">
      <c r="A836" s="46">
        <v>43173</v>
      </c>
      <c r="B836">
        <v>7.8777975449721895E-3</v>
      </c>
      <c r="C836">
        <v>-1.1182843770777899E-2</v>
      </c>
      <c r="D836">
        <v>-5.9317267788928599E-3</v>
      </c>
      <c r="E836">
        <v>-8.5013497353704209E-3</v>
      </c>
      <c r="F836">
        <v>-4.1108176790074502E-3</v>
      </c>
      <c r="G836">
        <v>1.7755834941217601E-3</v>
      </c>
      <c r="H836">
        <v>-1.5109962586999801E-2</v>
      </c>
      <c r="I836">
        <v>-1.38065327083435E-2</v>
      </c>
      <c r="J836">
        <v>-1.0232866349559E-2</v>
      </c>
      <c r="K836">
        <v>-7.4985317527564901E-4</v>
      </c>
      <c r="L836">
        <v>-5.6441717791409999E-3</v>
      </c>
      <c r="M836" cm="1">
        <f t="array" ref="M836">SUMPRODUCT(B836:K836,TRANSPOSE(Weight_1))</f>
        <v>-3.5473194629951636E-3</v>
      </c>
      <c r="N836" cm="1">
        <f t="array" ref="N836">SUMPRODUCT(B836:K836,TRANSPOSE(Weight_2))</f>
        <v>-6.704823627341293E-3</v>
      </c>
      <c r="O836">
        <f>SUMPRODUCT(B836:K836,Equally_Weight)</f>
        <v>-5.9972571745132638E-3</v>
      </c>
      <c r="P836">
        <v>-5.7245000000000004E-3</v>
      </c>
      <c r="Q836">
        <v>-5.5530968587413901E-3</v>
      </c>
      <c r="R836">
        <v>-4.7048400634149799E-3</v>
      </c>
      <c r="V836" s="46">
        <v>43173</v>
      </c>
      <c r="W836">
        <f t="shared" si="208"/>
        <v>1.1650210545190953</v>
      </c>
      <c r="X836">
        <f t="shared" si="209"/>
        <v>1.008428832510158</v>
      </c>
      <c r="Y836">
        <f t="shared" si="210"/>
        <v>1.1902619782504411</v>
      </c>
      <c r="Z836">
        <f t="shared" si="211"/>
        <v>0.71471226799558507</v>
      </c>
      <c r="AA836">
        <f t="shared" si="212"/>
        <v>0.20389852397184538</v>
      </c>
      <c r="AB836">
        <f t="shared" si="213"/>
        <v>4.1264700135670003</v>
      </c>
      <c r="AC836">
        <f t="shared" si="214"/>
        <v>0.38330839433394326</v>
      </c>
      <c r="AD836">
        <f t="shared" si="215"/>
        <v>0.54691561986615422</v>
      </c>
      <c r="AE836">
        <f t="shared" si="216"/>
        <v>0.37855487117679587</v>
      </c>
      <c r="AF836">
        <f t="shared" si="217"/>
        <v>0.21614045409844729</v>
      </c>
      <c r="AG836">
        <f t="shared" si="218"/>
        <v>7.0541611624838962E-2</v>
      </c>
      <c r="AH836">
        <f t="shared" si="219"/>
        <v>1.7046714428907488</v>
      </c>
      <c r="AI836">
        <f t="shared" si="220"/>
        <v>0.47206677192974533</v>
      </c>
      <c r="AJ836">
        <f t="shared" si="221"/>
        <v>0.87766568031174907</v>
      </c>
      <c r="AK836">
        <f t="shared" si="222"/>
        <v>0.33541093848372672</v>
      </c>
      <c r="AL836">
        <f t="shared" si="223"/>
        <v>0.33171087778045893</v>
      </c>
      <c r="AM836">
        <f t="shared" si="224"/>
        <v>0.24849239911796417</v>
      </c>
    </row>
    <row r="837" spans="1:39" x14ac:dyDescent="0.2">
      <c r="A837" s="46">
        <v>43174</v>
      </c>
      <c r="B837">
        <v>1.4970716789206499E-3</v>
      </c>
      <c r="C837">
        <v>2.5227725842351602E-3</v>
      </c>
      <c r="D837">
        <v>3.5162689696734899E-3</v>
      </c>
      <c r="E837">
        <v>1.17678564854273E-3</v>
      </c>
      <c r="F837">
        <v>-3.3024951416674702E-3</v>
      </c>
      <c r="G837">
        <v>-5.4557220056175E-3</v>
      </c>
      <c r="H837">
        <v>5.59233110687107E-3</v>
      </c>
      <c r="I837">
        <v>6.7437270418864098E-3</v>
      </c>
      <c r="J837">
        <v>4.0098642882644402E-3</v>
      </c>
      <c r="K837">
        <v>-5.7031357530907796E-3</v>
      </c>
      <c r="L837">
        <v>-1.48075024679172E-3</v>
      </c>
      <c r="M837" cm="1">
        <f t="array" ref="M837">SUMPRODUCT(B837:K837,TRANSPOSE(Weight_1))</f>
        <v>-1.656209749510124E-3</v>
      </c>
      <c r="N837" cm="1">
        <f t="array" ref="N837">SUMPRODUCT(B837:K837,TRANSPOSE(Weight_2))</f>
        <v>1.8023079916044042E-3</v>
      </c>
      <c r="O837">
        <f>SUMPRODUCT(B837:K837,Equally_Weight)</f>
        <v>1.0597468418018202E-3</v>
      </c>
      <c r="P837">
        <v>-7.8189999999999998E-4</v>
      </c>
      <c r="Q837">
        <v>-1.1220437215774201E-3</v>
      </c>
      <c r="R837">
        <v>-5.4345025321989005E-4</v>
      </c>
      <c r="V837" s="46">
        <v>43174</v>
      </c>
      <c r="W837">
        <f t="shared" ref="W837:W900" si="225">(W836+1)*(1+B837) - 1</f>
        <v>1.1682622462240828</v>
      </c>
      <c r="X837">
        <f t="shared" ref="X837:X900" si="226">(X836+1)*(1+C837) - 1</f>
        <v>1.0134956417062022</v>
      </c>
      <c r="Y837">
        <f t="shared" ref="Y837:Y900" si="227">(Y836+1)*(1+D837) - 1</f>
        <v>1.197963528480019</v>
      </c>
      <c r="Z837">
        <f t="shared" ref="Z837:Z900" si="228">(Z836+1)*(1+E837) - 1</f>
        <v>0.71673011678394238</v>
      </c>
      <c r="AA837">
        <f t="shared" ref="AA837:AA900" si="229">(AA836+1)*(1+F837) - 1</f>
        <v>0.19992265494536765</v>
      </c>
      <c r="AB837">
        <f t="shared" ref="AB837:AB900" si="230">(AB836+1)*(1+G837) - 1</f>
        <v>4.0985014183028445</v>
      </c>
      <c r="AC837">
        <f t="shared" ref="AC837:AC900" si="231">(AC836+1)*(1+H837) - 1</f>
        <v>0.39104431289797281</v>
      </c>
      <c r="AD837">
        <f t="shared" ref="AD837:AD900" si="232">(AD836+1)*(1+I837) - 1</f>
        <v>0.55734759656336208</v>
      </c>
      <c r="AE837">
        <f t="shared" ref="AE837:AE900" si="233">(AE836+1)*(1+J837) - 1</f>
        <v>0.38408268912414067</v>
      </c>
      <c r="AF837">
        <f t="shared" ref="AF837:AF900" si="234">(AF836+1)*(1+K837) - 1</f>
        <v>0.20920463999389827</v>
      </c>
      <c r="AG837">
        <f t="shared" ref="AG837:AG900" si="235">(AG836+1)*(1+L837) - 1</f>
        <v>6.8956406869224773E-2</v>
      </c>
      <c r="AH837">
        <f t="shared" ref="AH837:AH900" si="236">(AH836+1)*(1+M837) - 1</f>
        <v>1.7001919396778118</v>
      </c>
      <c r="AI837">
        <f t="shared" ref="AI837:AI900" si="237">(AI836+1)*(1+N837) - 1</f>
        <v>0.47471988963696954</v>
      </c>
      <c r="AJ837">
        <f t="shared" ref="AJ837:AJ900" si="238">(AJ836+1)*(1+O837) - 1</f>
        <v>0.87965553058641932</v>
      </c>
      <c r="AK837">
        <f t="shared" ref="AK837:AK900" si="239">(AK836+1)*(1+P837) - 1</f>
        <v>0.33436678067092629</v>
      </c>
      <c r="AL837">
        <f t="shared" ref="AL837:AL900" si="240">(AL836+1)*(1+Q837) - 1</f>
        <v>0.33021663995108907</v>
      </c>
      <c r="AM837">
        <f t="shared" ref="AM837:AM900" si="241">(AM836+1)*(1+R837) - 1</f>
        <v>0.24781390560752037</v>
      </c>
    </row>
    <row r="838" spans="1:39" x14ac:dyDescent="0.2">
      <c r="A838" s="46">
        <v>43175</v>
      </c>
      <c r="B838">
        <v>-1.4070746484355599E-2</v>
      </c>
      <c r="C838">
        <v>1.7355493878490301E-3</v>
      </c>
      <c r="D838">
        <v>4.4595550724431101E-3</v>
      </c>
      <c r="E838">
        <v>-3.5262957514818798E-3</v>
      </c>
      <c r="F838">
        <v>5.59128713710244E-3</v>
      </c>
      <c r="G838">
        <v>-6.7242358936814199E-3</v>
      </c>
      <c r="H838">
        <v>4.6595750085396404E-3</v>
      </c>
      <c r="I838">
        <v>5.7236485904432702E-3</v>
      </c>
      <c r="J838">
        <v>-4.1381993072970797E-3</v>
      </c>
      <c r="K838">
        <v>5.2831036768381497E-3</v>
      </c>
      <c r="L838">
        <v>2.22441917943649E-3</v>
      </c>
      <c r="M838" cm="1">
        <f t="array" ref="M838">SUMPRODUCT(B838:K838,TRANSPOSE(Weight_1))</f>
        <v>-6.2706739540789569E-4</v>
      </c>
      <c r="N838" cm="1">
        <f t="array" ref="N838">SUMPRODUCT(B838:K838,TRANSPOSE(Weight_2))</f>
        <v>-1.0588311775036677E-3</v>
      </c>
      <c r="O838">
        <f>SUMPRODUCT(B838:K838,Equally_Weight)</f>
        <v>-1.0067585636003404E-4</v>
      </c>
      <c r="P838">
        <v>1.70345E-3</v>
      </c>
      <c r="Q838">
        <v>2.0232785693172699E-3</v>
      </c>
      <c r="R838">
        <v>3.2812243654367602E-4</v>
      </c>
      <c r="V838" s="46">
        <v>43175</v>
      </c>
      <c r="W838">
        <f t="shared" si="225"/>
        <v>1.1377531778458643</v>
      </c>
      <c r="X838">
        <f t="shared" si="226"/>
        <v>1.0169901628346021</v>
      </c>
      <c r="Y838">
        <f t="shared" si="227"/>
        <v>1.2077654678824969</v>
      </c>
      <c r="Z838">
        <f t="shared" si="228"/>
        <v>0.71067641866668607</v>
      </c>
      <c r="AA838">
        <f t="shared" si="229"/>
        <v>0.20663176705148145</v>
      </c>
      <c r="AB838">
        <f t="shared" si="230"/>
        <v>4.0642178920619072</v>
      </c>
      <c r="AC838">
        <f t="shared" si="231"/>
        <v>0.39752598821412333</v>
      </c>
      <c r="AD838">
        <f t="shared" si="232"/>
        <v>0.56626130693926213</v>
      </c>
      <c r="AE838">
        <f t="shared" si="233"/>
        <v>0.37835507909876531</v>
      </c>
      <c r="AF838">
        <f t="shared" si="234"/>
        <v>0.21559299347349969</v>
      </c>
      <c r="AG838">
        <f t="shared" si="235"/>
        <v>7.1334214002646279E-2</v>
      </c>
      <c r="AH838">
        <f t="shared" si="236"/>
        <v>1.6984987373510969</v>
      </c>
      <c r="AI838">
        <f t="shared" si="237"/>
        <v>0.47315841023973704</v>
      </c>
      <c r="AJ838">
        <f t="shared" si="238"/>
        <v>0.87946629465621551</v>
      </c>
      <c r="AK838">
        <f t="shared" si="239"/>
        <v>0.33663980776346003</v>
      </c>
      <c r="AL838">
        <f t="shared" si="240"/>
        <v>0.3329080387712513</v>
      </c>
      <c r="AM838">
        <f t="shared" si="241"/>
        <v>0.24822334134658131</v>
      </c>
    </row>
    <row r="839" spans="1:39" x14ac:dyDescent="0.2">
      <c r="A839" s="46">
        <v>43178</v>
      </c>
      <c r="B839">
        <v>-3.0279875465516599E-2</v>
      </c>
      <c r="C839">
        <v>-7.8828310833615103E-3</v>
      </c>
      <c r="D839">
        <v>-1.8076256033227999E-2</v>
      </c>
      <c r="E839">
        <v>-1.52790395383448E-2</v>
      </c>
      <c r="F839">
        <v>-5.1482663535015096E-3</v>
      </c>
      <c r="G839">
        <v>-1.70200034904304E-2</v>
      </c>
      <c r="H839">
        <v>-2.5732940181194999E-2</v>
      </c>
      <c r="I839">
        <v>-2.3859849548027501E-2</v>
      </c>
      <c r="J839">
        <v>-1.43506045823109E-2</v>
      </c>
      <c r="K839">
        <v>-7.9580280689345306E-3</v>
      </c>
      <c r="L839">
        <v>-1.4303329223181199E-2</v>
      </c>
      <c r="M839" cm="1">
        <f t="array" ref="M839">SUMPRODUCT(B839:K839,TRANSPOSE(Weight_1))</f>
        <v>-1.3362688758146876E-2</v>
      </c>
      <c r="N839" cm="1">
        <f t="array" ref="N839">SUMPRODUCT(B839:K839,TRANSPOSE(Weight_2))</f>
        <v>-1.7038012527501322E-2</v>
      </c>
      <c r="O839">
        <f>SUMPRODUCT(B839:K839,Equally_Weight)</f>
        <v>-1.6558769434485074E-2</v>
      </c>
      <c r="P839">
        <v>-1.42042E-2</v>
      </c>
      <c r="Q839">
        <v>-1.38001542144685E-2</v>
      </c>
      <c r="R839">
        <v>-1.10822145685434E-2</v>
      </c>
      <c r="V839" s="46">
        <v>43178</v>
      </c>
      <c r="W839">
        <f t="shared" si="225"/>
        <v>1.0730222778446792</v>
      </c>
      <c r="X839">
        <f t="shared" si="226"/>
        <v>1.001090570084175</v>
      </c>
      <c r="Y839">
        <f t="shared" si="227"/>
        <v>1.1678573340237333</v>
      </c>
      <c r="Z839">
        <f t="shared" si="228"/>
        <v>0.6845389260285637</v>
      </c>
      <c r="AA839">
        <f t="shared" si="229"/>
        <v>0.20041970532410414</v>
      </c>
      <c r="AB839">
        <f t="shared" si="230"/>
        <v>3.9780248858627134</v>
      </c>
      <c r="AC839">
        <f t="shared" si="231"/>
        <v>0.36156353555774379</v>
      </c>
      <c r="AD839">
        <f t="shared" si="232"/>
        <v>0.52889054780279432</v>
      </c>
      <c r="AE839">
        <f t="shared" si="233"/>
        <v>0.35857485038459913</v>
      </c>
      <c r="AF839">
        <f t="shared" si="234"/>
        <v>0.20591927031103752</v>
      </c>
      <c r="AG839">
        <f t="shared" si="235"/>
        <v>5.601056803170823E-2</v>
      </c>
      <c r="AH839">
        <f t="shared" si="236"/>
        <v>1.6624395386096218</v>
      </c>
      <c r="AI839">
        <f t="shared" si="237"/>
        <v>0.4480587187910785</v>
      </c>
      <c r="AJ839">
        <f t="shared" si="238"/>
        <v>0.84834464562311718</v>
      </c>
      <c r="AK839">
        <f t="shared" si="239"/>
        <v>0.31765390860602638</v>
      </c>
      <c r="AL839">
        <f t="shared" si="240"/>
        <v>0.3145137022825033</v>
      </c>
      <c r="AM839">
        <f t="shared" si="241"/>
        <v>0.23439026244831429</v>
      </c>
    </row>
    <row r="840" spans="1:39" x14ac:dyDescent="0.2">
      <c r="A840" s="46">
        <v>43179</v>
      </c>
      <c r="B840">
        <v>-3.8814781508589298E-3</v>
      </c>
      <c r="C840">
        <v>9.6044784774695902E-4</v>
      </c>
      <c r="D840">
        <v>2.5837313963279398E-3</v>
      </c>
      <c r="E840">
        <v>-3.4250428648352401E-4</v>
      </c>
      <c r="F840">
        <v>-1.28337544405765E-2</v>
      </c>
      <c r="G840">
        <v>2.6913811375998499E-2</v>
      </c>
      <c r="H840">
        <v>7.4477252115714397E-3</v>
      </c>
      <c r="I840">
        <v>3.8435753932151099E-3</v>
      </c>
      <c r="J840">
        <v>3.7256457981780199E-3</v>
      </c>
      <c r="K840">
        <v>5.4488018138010297E-3</v>
      </c>
      <c r="L840">
        <v>-1.75131348511381E-3</v>
      </c>
      <c r="M840" cm="1">
        <f t="array" ref="M840">SUMPRODUCT(B840:K840,TRANSPOSE(Weight_1))</f>
        <v>8.2268972216608428E-3</v>
      </c>
      <c r="N840" cm="1">
        <f t="array" ref="N840">SUMPRODUCT(B840:K840,TRANSPOSE(Weight_2))</f>
        <v>-1.626697971366007E-4</v>
      </c>
      <c r="O840">
        <f>SUMPRODUCT(B840:K840,Equally_Weight)</f>
        <v>3.3866001958920045E-3</v>
      </c>
      <c r="P840">
        <v>1.4818100000000001E-3</v>
      </c>
      <c r="Q840">
        <v>1.54887421586558E-3</v>
      </c>
      <c r="R840">
        <v>2.4166034874895101E-4</v>
      </c>
      <c r="V840" s="46">
        <v>43179</v>
      </c>
      <c r="W840">
        <f t="shared" si="225"/>
        <v>1.0649758871669812</v>
      </c>
      <c r="X840">
        <f t="shared" si="226"/>
        <v>1.0030125132153591</v>
      </c>
      <c r="Y840">
        <f t="shared" si="227"/>
        <v>1.1734584950804101</v>
      </c>
      <c r="Z840">
        <f t="shared" si="228"/>
        <v>0.68396196422565048</v>
      </c>
      <c r="AA840">
        <f t="shared" si="229"/>
        <v>0.18501381360034541</v>
      </c>
      <c r="AB840">
        <f t="shared" si="230"/>
        <v>4.1120025086658494</v>
      </c>
      <c r="AC840">
        <f t="shared" si="231"/>
        <v>0.3717040866286736</v>
      </c>
      <c r="AD840">
        <f t="shared" si="232"/>
        <v>0.53476695389124829</v>
      </c>
      <c r="AE840">
        <f t="shared" si="233"/>
        <v>0.36363641906744482</v>
      </c>
      <c r="AF840">
        <f t="shared" si="234"/>
        <v>0.21249008541840597</v>
      </c>
      <c r="AG840">
        <f t="shared" si="235"/>
        <v>5.4161162483491676E-2</v>
      </c>
      <c r="AH840">
        <f t="shared" si="236"/>
        <v>1.6843431550526491</v>
      </c>
      <c r="AI840">
        <f t="shared" si="237"/>
        <v>0.44782316337305073</v>
      </c>
      <c r="AJ840">
        <f t="shared" si="238"/>
        <v>0.8546042499620603</v>
      </c>
      <c r="AK840">
        <f t="shared" si="239"/>
        <v>0.31960642134433792</v>
      </c>
      <c r="AL840">
        <f t="shared" si="240"/>
        <v>0.31654971866237069</v>
      </c>
      <c r="AM840">
        <f t="shared" si="241"/>
        <v>0.23468856562962981</v>
      </c>
    </row>
    <row r="841" spans="1:39" x14ac:dyDescent="0.2">
      <c r="A841" s="46">
        <v>43180</v>
      </c>
      <c r="B841">
        <v>-1.6426800035737E-3</v>
      </c>
      <c r="C841">
        <v>8.7231634983409002E-4</v>
      </c>
      <c r="D841">
        <v>-6.9793811196868696E-3</v>
      </c>
      <c r="E841">
        <v>-2.2654571516138498E-2</v>
      </c>
      <c r="F841">
        <v>-8.5973096996241304E-3</v>
      </c>
      <c r="G841">
        <v>-2.9309770410773598E-3</v>
      </c>
      <c r="H841">
        <v>-1.52488791948401E-4</v>
      </c>
      <c r="I841">
        <v>7.2704361787660999E-3</v>
      </c>
      <c r="J841">
        <v>3.90729333600514E-4</v>
      </c>
      <c r="K841">
        <v>-4.9676307225624498E-3</v>
      </c>
      <c r="L841">
        <v>-1.0025062656641101E-3</v>
      </c>
      <c r="M841" cm="1">
        <f t="array" ref="M841">SUMPRODUCT(B841:K841,TRANSPOSE(Weight_1))</f>
        <v>-6.0038952402685685E-3</v>
      </c>
      <c r="N841" cm="1">
        <f t="array" ref="N841">SUMPRODUCT(B841:K841,TRANSPOSE(Weight_2))</f>
        <v>-3.0052535126149351E-3</v>
      </c>
      <c r="O841">
        <f>SUMPRODUCT(B841:K841,Equally_Weight)</f>
        <v>-3.9391557032410693E-3</v>
      </c>
      <c r="P841">
        <v>-1.8439999999999999E-3</v>
      </c>
      <c r="Q841">
        <v>-1.42040770424733E-3</v>
      </c>
      <c r="R841">
        <v>-8.1955175729897501E-4</v>
      </c>
      <c r="V841" s="46">
        <v>43180</v>
      </c>
      <c r="W841">
        <f t="shared" si="225"/>
        <v>1.0615837925692699</v>
      </c>
      <c r="X841">
        <f t="shared" si="226"/>
        <v>1.0047597737795591</v>
      </c>
      <c r="Y841">
        <f t="shared" si="227"/>
        <v>1.1582890998954229</v>
      </c>
      <c r="Z841">
        <f t="shared" si="228"/>
        <v>0.64581252747664353</v>
      </c>
      <c r="AA841">
        <f t="shared" si="229"/>
        <v>0.17482588284649059</v>
      </c>
      <c r="AB841">
        <f t="shared" si="230"/>
        <v>4.0970193466790201</v>
      </c>
      <c r="AC841">
        <f t="shared" si="231"/>
        <v>0.37149491712959293</v>
      </c>
      <c r="AD841">
        <f t="shared" si="232"/>
        <v>0.5459253790787939</v>
      </c>
      <c r="AE841">
        <f t="shared" si="233"/>
        <v>0.36416923181674044</v>
      </c>
      <c r="AF841">
        <f t="shared" si="234"/>
        <v>0.20646688241927902</v>
      </c>
      <c r="AG841">
        <f t="shared" si="235"/>
        <v>5.3104359313082217E-2</v>
      </c>
      <c r="AH841">
        <f t="shared" si="236"/>
        <v>1.668226639960781</v>
      </c>
      <c r="AI841">
        <f t="shared" si="237"/>
        <v>0.44347208772567859</v>
      </c>
      <c r="AJ841">
        <f t="shared" si="238"/>
        <v>0.84729867505356715</v>
      </c>
      <c r="AK841">
        <f t="shared" si="239"/>
        <v>0.317173067103379</v>
      </c>
      <c r="AL841">
        <f t="shared" si="240"/>
        <v>0.31467968129895807</v>
      </c>
      <c r="AM841">
        <f t="shared" si="241"/>
        <v>0.23367667444595108</v>
      </c>
    </row>
    <row r="842" spans="1:39" x14ac:dyDescent="0.2">
      <c r="A842" s="46">
        <v>43181</v>
      </c>
      <c r="B842">
        <v>-3.7340014246743602E-2</v>
      </c>
      <c r="C842">
        <v>-4.1746690068208803E-2</v>
      </c>
      <c r="D842">
        <v>-2.90873425543209E-2</v>
      </c>
      <c r="E842">
        <v>-1.4129866719481601E-2</v>
      </c>
      <c r="F842">
        <v>-8.4601404414403805E-3</v>
      </c>
      <c r="G842">
        <v>-2.3352219379922001E-2</v>
      </c>
      <c r="H842">
        <v>-2.9041854496359799E-2</v>
      </c>
      <c r="I842">
        <v>-4.6852411346051101E-2</v>
      </c>
      <c r="J842">
        <v>-3.5151085699744303E-2</v>
      </c>
      <c r="K842">
        <v>-3.25264842505784E-2</v>
      </c>
      <c r="L842">
        <v>-2.6091319618665201E-2</v>
      </c>
      <c r="M842" cm="1">
        <f t="array" ref="M842">SUMPRODUCT(B842:K842,TRANSPOSE(Weight_1))</f>
        <v>-2.3114459098276037E-2</v>
      </c>
      <c r="N842" cm="1">
        <f t="array" ref="N842">SUMPRODUCT(B842:K842,TRANSPOSE(Weight_2))</f>
        <v>-2.7584839314384896E-2</v>
      </c>
      <c r="O842">
        <f>SUMPRODUCT(B842:K842,Equally_Weight)</f>
        <v>-2.9768810920285094E-2</v>
      </c>
      <c r="P842">
        <v>-2.5162899999999998E-2</v>
      </c>
      <c r="Q842">
        <v>-2.4965394695205499E-2</v>
      </c>
      <c r="R842">
        <v>-1.71820328279235E-2</v>
      </c>
      <c r="V842" s="46">
        <v>43181</v>
      </c>
      <c r="W842">
        <f t="shared" si="225"/>
        <v>0.98460422438387774</v>
      </c>
      <c r="X842">
        <f t="shared" si="226"/>
        <v>0.92106768884237122</v>
      </c>
      <c r="Y842">
        <f t="shared" si="227"/>
        <v>1.0955102055155077</v>
      </c>
      <c r="Z842">
        <f t="shared" si="228"/>
        <v>0.6225574158181455</v>
      </c>
      <c r="AA842">
        <f t="shared" si="229"/>
        <v>0.16488669088337016</v>
      </c>
      <c r="AB842">
        <f t="shared" si="230"/>
        <v>3.9779926327116648</v>
      </c>
      <c r="AC842">
        <f t="shared" si="231"/>
        <v>0.33166416130381826</v>
      </c>
      <c r="AD842">
        <f t="shared" si="232"/>
        <v>0.47349504730789427</v>
      </c>
      <c r="AE842">
        <f t="shared" si="233"/>
        <v>0.31621720224019589</v>
      </c>
      <c r="AF842">
        <f t="shared" si="234"/>
        <v>0.16722475636942402</v>
      </c>
      <c r="AG842">
        <f t="shared" si="235"/>
        <v>2.5627476882434941E-2</v>
      </c>
      <c r="AH842">
        <f t="shared" si="236"/>
        <v>1.606552024426477</v>
      </c>
      <c r="AI842">
        <f t="shared" si="237"/>
        <v>0.40365414213096606</v>
      </c>
      <c r="AJ842">
        <f t="shared" si="238"/>
        <v>0.79230679008260441</v>
      </c>
      <c r="AK842">
        <f t="shared" si="239"/>
        <v>0.28402917293316343</v>
      </c>
      <c r="AL842">
        <f t="shared" si="240"/>
        <v>0.28185818415756247</v>
      </c>
      <c r="AM842">
        <f t="shared" si="241"/>
        <v>0.21247960132657728</v>
      </c>
    </row>
    <row r="843" spans="1:39" x14ac:dyDescent="0.2">
      <c r="A843" s="46">
        <v>43182</v>
      </c>
      <c r="B843">
        <v>-2.5257536883918099E-2</v>
      </c>
      <c r="C843">
        <v>-2.6739287868414299E-2</v>
      </c>
      <c r="D843">
        <v>-2.9067697041331601E-2</v>
      </c>
      <c r="E843">
        <v>-2.3156610568199901E-2</v>
      </c>
      <c r="F843">
        <v>-1.25853697803881E-2</v>
      </c>
      <c r="G843">
        <v>-3.1949864036659302E-2</v>
      </c>
      <c r="H843">
        <v>-1.7899113582341801E-2</v>
      </c>
      <c r="I843">
        <v>-3.4995663901817999E-2</v>
      </c>
      <c r="J843">
        <v>-2.6159986040636501E-2</v>
      </c>
      <c r="K843">
        <v>-2.9554254417103701E-2</v>
      </c>
      <c r="L843">
        <v>-2.1380731581658801E-2</v>
      </c>
      <c r="M843" cm="1">
        <f t="array" ref="M843">SUMPRODUCT(B843:K843,TRANSPOSE(Weight_1))</f>
        <v>-2.5944653617103811E-2</v>
      </c>
      <c r="N843" cm="1">
        <f t="array" ref="N843">SUMPRODUCT(B843:K843,TRANSPOSE(Weight_2))</f>
        <v>-2.1359871489260371E-2</v>
      </c>
      <c r="O843">
        <f>SUMPRODUCT(B843:K843,Equally_Weight)</f>
        <v>-2.5736538412081133E-2</v>
      </c>
      <c r="P843">
        <v>-2.09669E-2</v>
      </c>
      <c r="Q843">
        <v>-2.0587402406039599E-2</v>
      </c>
      <c r="R843">
        <v>-1.7554777272858899E-2</v>
      </c>
      <c r="V843" s="46">
        <v>43182</v>
      </c>
      <c r="W843">
        <f t="shared" si="225"/>
        <v>0.93447800998652242</v>
      </c>
      <c r="X843">
        <f t="shared" si="226"/>
        <v>0.86969970689570575</v>
      </c>
      <c r="Y843">
        <f t="shared" si="227"/>
        <v>1.0345985497145644</v>
      </c>
      <c r="Z843">
        <f t="shared" si="228"/>
        <v>0.58498448561549976</v>
      </c>
      <c r="AA843">
        <f t="shared" si="229"/>
        <v>0.15022616112635023</v>
      </c>
      <c r="AB843">
        <f t="shared" si="230"/>
        <v>3.8189464449210355</v>
      </c>
      <c r="AC843">
        <f t="shared" si="231"/>
        <v>0.30782855322710745</v>
      </c>
      <c r="AD843">
        <f t="shared" si="232"/>
        <v>0.42192910987131382</v>
      </c>
      <c r="AE843">
        <f t="shared" si="233"/>
        <v>0.28178497860314677</v>
      </c>
      <c r="AF843">
        <f t="shared" si="234"/>
        <v>0.1327282989577403</v>
      </c>
      <c r="AG843">
        <f t="shared" si="235"/>
        <v>3.6988110964377707E-3</v>
      </c>
      <c r="AH843">
        <f t="shared" si="236"/>
        <v>1.5389259350177711</v>
      </c>
      <c r="AI843">
        <f t="shared" si="237"/>
        <v>0.37367227003968062</v>
      </c>
      <c r="AJ843">
        <f t="shared" si="238"/>
        <v>0.74617901753340954</v>
      </c>
      <c r="AK843">
        <f t="shared" si="239"/>
        <v>0.25710706166719111</v>
      </c>
      <c r="AL843">
        <f t="shared" si="240"/>
        <v>0.25546805389283556</v>
      </c>
      <c r="AM843">
        <f t="shared" si="241"/>
        <v>0.19119479197740441</v>
      </c>
    </row>
    <row r="844" spans="1:39" x14ac:dyDescent="0.2">
      <c r="A844" s="46">
        <v>43185</v>
      </c>
      <c r="B844">
        <v>2.6827641792649098E-2</v>
      </c>
      <c r="C844">
        <v>3.0838186880006498E-2</v>
      </c>
      <c r="D844">
        <v>7.5705119059411102E-2</v>
      </c>
      <c r="E844">
        <v>4.7471994506612797E-2</v>
      </c>
      <c r="F844">
        <v>1.6850298319222599E-2</v>
      </c>
      <c r="G844">
        <v>4.0319294709241803E-2</v>
      </c>
      <c r="H844">
        <v>1.8305266222591501E-2</v>
      </c>
      <c r="I844">
        <v>2.2659688594700501E-2</v>
      </c>
      <c r="J844">
        <v>3.5747632671820399E-2</v>
      </c>
      <c r="K844">
        <v>2.1592015276602199E-2</v>
      </c>
      <c r="L844">
        <v>2.7902079494603601E-2</v>
      </c>
      <c r="M844" cm="1">
        <f t="array" ref="M844">SUMPRODUCT(B844:K844,TRANSPOSE(Weight_1))</f>
        <v>4.1467888422470296E-2</v>
      </c>
      <c r="N844" cm="1">
        <f t="array" ref="N844">SUMPRODUCT(B844:K844,TRANSPOSE(Weight_2))</f>
        <v>2.6063589970217026E-2</v>
      </c>
      <c r="O844">
        <f>SUMPRODUCT(B844:K844,Equally_Weight)</f>
        <v>3.3631713803285855E-2</v>
      </c>
      <c r="P844">
        <v>2.7157259999999999E-2</v>
      </c>
      <c r="Q844">
        <v>2.6511838540104599E-2</v>
      </c>
      <c r="R844">
        <v>1.59976430728439E-2</v>
      </c>
      <c r="V844" s="46">
        <v>43185</v>
      </c>
      <c r="W844">
        <f t="shared" si="225"/>
        <v>0.9863754930941977</v>
      </c>
      <c r="X844">
        <f t="shared" si="226"/>
        <v>0.92735785586644881</v>
      </c>
      <c r="Y844">
        <f t="shared" si="227"/>
        <v>1.1886280751588107</v>
      </c>
      <c r="Z844">
        <f t="shared" si="228"/>
        <v>0.66022686040970546</v>
      </c>
      <c r="AA844">
        <f t="shared" si="229"/>
        <v>0.1696078150759035</v>
      </c>
      <c r="AB844">
        <f t="shared" si="230"/>
        <v>4.0132429668218599</v>
      </c>
      <c r="AC844">
        <f t="shared" si="231"/>
        <v>0.33176870306743633</v>
      </c>
      <c r="AD844">
        <f t="shared" si="232"/>
        <v>0.45414958070473754</v>
      </c>
      <c r="AE844">
        <f t="shared" si="233"/>
        <v>0.32760575718250928</v>
      </c>
      <c r="AF844">
        <f t="shared" si="234"/>
        <v>0.15718618569307563</v>
      </c>
      <c r="AG844">
        <f t="shared" si="235"/>
        <v>3.1704095112289776E-2</v>
      </c>
      <c r="AH844">
        <f t="shared" si="236"/>
        <v>1.6442098324040044</v>
      </c>
      <c r="AI844">
        <f t="shared" si="237"/>
        <v>0.40947510083945216</v>
      </c>
      <c r="AJ844">
        <f t="shared" si="238"/>
        <v>0.80490601050039601</v>
      </c>
      <c r="AK844">
        <f t="shared" si="239"/>
        <v>0.29124664498872321</v>
      </c>
      <c r="AL844">
        <f t="shared" si="240"/>
        <v>0.2887528202299019</v>
      </c>
      <c r="AM844">
        <f t="shared" si="241"/>
        <v>0.21025110108968947</v>
      </c>
    </row>
    <row r="845" spans="1:39" x14ac:dyDescent="0.2">
      <c r="A845" s="46">
        <v>43186</v>
      </c>
      <c r="B845">
        <v>-4.47304925649427E-2</v>
      </c>
      <c r="C845">
        <v>-1.93998624481698E-2</v>
      </c>
      <c r="D845">
        <v>-4.5958425112876802E-2</v>
      </c>
      <c r="E845">
        <v>-2.5641243605570602E-2</v>
      </c>
      <c r="F845">
        <v>5.0987488807279196E-3</v>
      </c>
      <c r="G845">
        <v>-3.77989903186235E-2</v>
      </c>
      <c r="H845">
        <v>-1.4129073381450299E-3</v>
      </c>
      <c r="I845">
        <v>-1.9841922324478501E-2</v>
      </c>
      <c r="J845">
        <v>-1.60028218120313E-2</v>
      </c>
      <c r="K845">
        <v>-1.5615323139637399E-2</v>
      </c>
      <c r="L845">
        <v>-1.63892445582586E-2</v>
      </c>
      <c r="M845" cm="1">
        <f t="array" ref="M845">SUMPRODUCT(B845:K845,TRANSPOSE(Weight_1))</f>
        <v>-2.6923493037615709E-2</v>
      </c>
      <c r="N845" cm="1">
        <f t="array" ref="N845">SUMPRODUCT(B845:K845,TRANSPOSE(Weight_2))</f>
        <v>-1.2873755828314031E-2</v>
      </c>
      <c r="O845">
        <f>SUMPRODUCT(B845:K845,Equally_Weight)</f>
        <v>-2.2130323978374777E-2</v>
      </c>
      <c r="P845">
        <v>-1.7276300000000001E-2</v>
      </c>
      <c r="Q845">
        <v>-1.72565091307109E-2</v>
      </c>
      <c r="R845">
        <v>-6.5631448966473301E-3</v>
      </c>
      <c r="V845" s="46">
        <v>43186</v>
      </c>
      <c r="W845">
        <f t="shared" si="225"/>
        <v>0.89752393886916337</v>
      </c>
      <c r="X845">
        <f t="shared" si="226"/>
        <v>0.88996737857424013</v>
      </c>
      <c r="Y845">
        <f t="shared" si="227"/>
        <v>1.0880421756666849</v>
      </c>
      <c r="Z845">
        <f t="shared" si="228"/>
        <v>0.61765657904142857</v>
      </c>
      <c r="AA845">
        <f t="shared" si="229"/>
        <v>0.17557135161391235</v>
      </c>
      <c r="AB845">
        <f t="shared" si="230"/>
        <v>3.8237474444540531</v>
      </c>
      <c r="AC845">
        <f t="shared" si="231"/>
        <v>0.32988703729416047</v>
      </c>
      <c r="AD845">
        <f t="shared" si="232"/>
        <v>0.42529645767622126</v>
      </c>
      <c r="AE845">
        <f t="shared" si="233"/>
        <v>0.30636031881369075</v>
      </c>
      <c r="AF845">
        <f t="shared" si="234"/>
        <v>0.13911634947075369</v>
      </c>
      <c r="AG845">
        <f t="shared" si="235"/>
        <v>1.4795244385737538E-2</v>
      </c>
      <c r="AH845">
        <f t="shared" si="236"/>
        <v>1.5730184673912802</v>
      </c>
      <c r="AI845">
        <f t="shared" si="237"/>
        <v>0.39132986254515667</v>
      </c>
      <c r="AJ845">
        <f t="shared" si="238"/>
        <v>0.76496285573750633</v>
      </c>
      <c r="AK845">
        <f t="shared" si="239"/>
        <v>0.26893868057590442</v>
      </c>
      <c r="AL845">
        <f t="shared" si="240"/>
        <v>0.26651344542037525</v>
      </c>
      <c r="AM845">
        <f t="shared" si="241"/>
        <v>0.2023080477519108</v>
      </c>
    </row>
    <row r="846" spans="1:39" x14ac:dyDescent="0.2">
      <c r="A846" s="46">
        <v>43187</v>
      </c>
      <c r="B846">
        <v>-1.74787947778187E-3</v>
      </c>
      <c r="C846">
        <v>-1.57155278527409E-3</v>
      </c>
      <c r="D846">
        <v>-8.9425328699399499E-4</v>
      </c>
      <c r="E846">
        <v>-1.10488348952523E-2</v>
      </c>
      <c r="F846">
        <v>1.4584789962017499E-2</v>
      </c>
      <c r="G846">
        <v>-4.3839552948939098E-2</v>
      </c>
      <c r="H846">
        <v>1.88656350849747E-3</v>
      </c>
      <c r="I846">
        <v>3.1035712493041601E-3</v>
      </c>
      <c r="J846">
        <v>2.6510542372759601E-3</v>
      </c>
      <c r="K846">
        <v>2.5636493984040301E-3</v>
      </c>
      <c r="L846">
        <v>-1.5620932048944201E-3</v>
      </c>
      <c r="M846" cm="1">
        <f t="array" ref="M846">SUMPRODUCT(B846:K846,TRANSPOSE(Weight_1))</f>
        <v>-1.5055818160033128E-2</v>
      </c>
      <c r="N846" cm="1">
        <f t="array" ref="N846">SUMPRODUCT(B846:K846,TRANSPOSE(Weight_2))</f>
        <v>3.9037166220888013E-3</v>
      </c>
      <c r="O846">
        <f>SUMPRODUCT(B846:K846,Equally_Weight)</f>
        <v>-3.4312445038742227E-3</v>
      </c>
      <c r="P846">
        <v>-2.9166999999999999E-3</v>
      </c>
      <c r="Q846">
        <v>-2.9323287816373999E-3</v>
      </c>
      <c r="R846">
        <v>-3.7946048502834799E-3</v>
      </c>
      <c r="V846" s="46">
        <v>43187</v>
      </c>
      <c r="W846">
        <f t="shared" si="225"/>
        <v>0.89420729571781421</v>
      </c>
      <c r="X846">
        <f t="shared" si="226"/>
        <v>0.88699719507636465</v>
      </c>
      <c r="Y846">
        <f t="shared" si="227"/>
        <v>1.086174937087713</v>
      </c>
      <c r="Z846">
        <f t="shared" si="228"/>
        <v>0.59978335858238108</v>
      </c>
      <c r="AA846">
        <f t="shared" si="229"/>
        <v>0.19271681286256626</v>
      </c>
      <c r="AB846">
        <f t="shared" si="230"/>
        <v>3.6122765129506007</v>
      </c>
      <c r="AC846">
        <f t="shared" si="231"/>
        <v>0.33239595364914343</v>
      </c>
      <c r="AD846">
        <f t="shared" si="232"/>
        <v>0.42971996678400015</v>
      </c>
      <c r="AE846">
        <f t="shared" si="233"/>
        <v>0.30982355087229085</v>
      </c>
      <c r="AF846">
        <f t="shared" si="234"/>
        <v>0.14203664441478647</v>
      </c>
      <c r="AG846">
        <f t="shared" si="235"/>
        <v>1.3210039630123349E-2</v>
      </c>
      <c r="AH846">
        <f t="shared" si="236"/>
        <v>1.53427956922383</v>
      </c>
      <c r="AI846">
        <f t="shared" si="237"/>
        <v>0.39676122005638259</v>
      </c>
      <c r="AJ846">
        <f t="shared" si="238"/>
        <v>0.75890683663921488</v>
      </c>
      <c r="AK846">
        <f t="shared" si="239"/>
        <v>0.26523756712626878</v>
      </c>
      <c r="AL846">
        <f t="shared" si="240"/>
        <v>0.26279961159203835</v>
      </c>
      <c r="AM846">
        <f t="shared" si="241"/>
        <v>0.19774576380237652</v>
      </c>
    </row>
    <row r="847" spans="1:39" x14ac:dyDescent="0.2">
      <c r="A847" s="46">
        <v>43188</v>
      </c>
      <c r="B847">
        <v>3.1795322435317103E-2</v>
      </c>
      <c r="C847">
        <v>1.8240853165510901E-2</v>
      </c>
      <c r="D847">
        <v>2.1031413114207299E-2</v>
      </c>
      <c r="E847">
        <v>7.8088020217645902E-3</v>
      </c>
      <c r="F847">
        <v>-3.7501044307376402E-3</v>
      </c>
      <c r="G847">
        <v>1.11217681646549E-2</v>
      </c>
      <c r="H847">
        <v>5.4924329189800503E-3</v>
      </c>
      <c r="I847">
        <v>1.37621013328785E-2</v>
      </c>
      <c r="J847">
        <v>1.4287881144839599E-2</v>
      </c>
      <c r="K847">
        <v>1.08679143873606E-2</v>
      </c>
      <c r="L847">
        <v>1.3559322033897999E-2</v>
      </c>
      <c r="M847" cm="1">
        <f t="array" ref="M847">SUMPRODUCT(B847:K847,TRANSPOSE(Weight_1))</f>
        <v>1.0624965983603858E-2</v>
      </c>
      <c r="N847" cm="1">
        <f t="array" ref="N847">SUMPRODUCT(B847:K847,TRANSPOSE(Weight_2))</f>
        <v>1.0718805797447134E-2</v>
      </c>
      <c r="O847">
        <f>SUMPRODUCT(B847:K847,Equally_Weight)</f>
        <v>1.3065838425477592E-2</v>
      </c>
      <c r="P847">
        <v>1.3769719999999999E-2</v>
      </c>
      <c r="Q847">
        <v>1.36737064762706E-2</v>
      </c>
      <c r="R847">
        <v>8.6827005249665492E-3</v>
      </c>
      <c r="V847" s="46">
        <v>43188</v>
      </c>
      <c r="W847">
        <f t="shared" si="225"/>
        <v>0.95443422744449213</v>
      </c>
      <c r="X847">
        <f t="shared" si="226"/>
        <v>0.92141763383548358</v>
      </c>
      <c r="Y847">
        <f t="shared" si="227"/>
        <v>1.1300501440181101</v>
      </c>
      <c r="Z847">
        <f t="shared" si="228"/>
        <v>0.61227575010726443</v>
      </c>
      <c r="AA847">
        <f t="shared" si="229"/>
        <v>0.188244000258035</v>
      </c>
      <c r="AB847">
        <f t="shared" si="230"/>
        <v>3.6635731830389204</v>
      </c>
      <c r="AC847">
        <f t="shared" si="231"/>
        <v>0.33971404904608171</v>
      </c>
      <c r="AD847">
        <f t="shared" si="232"/>
        <v>0.44939591784452126</v>
      </c>
      <c r="AE847">
        <f t="shared" si="233"/>
        <v>0.32853815408786602</v>
      </c>
      <c r="AF847">
        <f t="shared" si="234"/>
        <v>0.15444820089351508</v>
      </c>
      <c r="AG847">
        <f t="shared" si="235"/>
        <v>2.6948480845446765E-2</v>
      </c>
      <c r="AH847">
        <f t="shared" si="236"/>
        <v>1.5612062034397756</v>
      </c>
      <c r="AI847">
        <f t="shared" si="237"/>
        <v>0.41173283231957236</v>
      </c>
      <c r="AJ847">
        <f t="shared" si="238"/>
        <v>0.7818884291722108</v>
      </c>
      <c r="AK847">
        <f t="shared" si="239"/>
        <v>0.28265953415907874</v>
      </c>
      <c r="AL847">
        <f t="shared" si="240"/>
        <v>0.28006676281929654</v>
      </c>
      <c r="AM847">
        <f t="shared" si="241"/>
        <v>0.20814543157451992</v>
      </c>
    </row>
    <row r="848" spans="1:39" x14ac:dyDescent="0.2">
      <c r="A848" s="46">
        <v>43189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cm="1">
        <f t="array" ref="M848">SUMPRODUCT(B848:K848,TRANSPOSE(Weight_1))</f>
        <v>0</v>
      </c>
      <c r="N848" cm="1">
        <f t="array" ref="N848">SUMPRODUCT(B848:K848,TRANSPOSE(Weight_2))</f>
        <v>0</v>
      </c>
      <c r="O848">
        <f>SUMPRODUCT(B848:K848,Equally_Weight)</f>
        <v>0</v>
      </c>
      <c r="P848">
        <v>0</v>
      </c>
      <c r="Q848">
        <v>0</v>
      </c>
      <c r="R848">
        <v>6.3906116105782995E-4</v>
      </c>
      <c r="V848" s="46">
        <v>43189</v>
      </c>
      <c r="W848">
        <f t="shared" si="225"/>
        <v>0.95443422744449213</v>
      </c>
      <c r="X848">
        <f t="shared" si="226"/>
        <v>0.92141763383548358</v>
      </c>
      <c r="Y848">
        <f t="shared" si="227"/>
        <v>1.1300501440181101</v>
      </c>
      <c r="Z848">
        <f t="shared" si="228"/>
        <v>0.61227575010726443</v>
      </c>
      <c r="AA848">
        <f t="shared" si="229"/>
        <v>0.188244000258035</v>
      </c>
      <c r="AB848">
        <f t="shared" si="230"/>
        <v>3.6635731830389204</v>
      </c>
      <c r="AC848">
        <f t="shared" si="231"/>
        <v>0.33971404904608171</v>
      </c>
      <c r="AD848">
        <f t="shared" si="232"/>
        <v>0.44939591784452126</v>
      </c>
      <c r="AE848">
        <f t="shared" si="233"/>
        <v>0.32853815408786602</v>
      </c>
      <c r="AF848">
        <f t="shared" si="234"/>
        <v>0.15444820089351508</v>
      </c>
      <c r="AG848">
        <f t="shared" si="235"/>
        <v>2.6948480845446765E-2</v>
      </c>
      <c r="AH848">
        <f t="shared" si="236"/>
        <v>1.5612062034397756</v>
      </c>
      <c r="AI848">
        <f t="shared" si="237"/>
        <v>0.41173283231957236</v>
      </c>
      <c r="AJ848">
        <f t="shared" si="238"/>
        <v>0.7818884291722108</v>
      </c>
      <c r="AK848">
        <f t="shared" si="239"/>
        <v>0.28265953415907874</v>
      </c>
      <c r="AL848">
        <f t="shared" si="240"/>
        <v>0.28006676281929654</v>
      </c>
      <c r="AM848">
        <f t="shared" si="241"/>
        <v>0.20891751039674866</v>
      </c>
    </row>
    <row r="849" spans="1:39" x14ac:dyDescent="0.2">
      <c r="A849" s="46">
        <v>43192</v>
      </c>
      <c r="B849">
        <v>-2.36323055898419E-2</v>
      </c>
      <c r="C849">
        <v>-1.92780874239637E-2</v>
      </c>
      <c r="D849">
        <v>-3.01303198789072E-2</v>
      </c>
      <c r="E849">
        <v>-6.5564179206748499E-3</v>
      </c>
      <c r="F849">
        <v>-1.3801782863610199E-2</v>
      </c>
      <c r="G849">
        <v>-5.2061006650383698E-2</v>
      </c>
      <c r="H849">
        <v>-2.8014065429040998E-2</v>
      </c>
      <c r="I849">
        <v>-3.14324198523908E-2</v>
      </c>
      <c r="J849">
        <v>-2.24583708817504E-2</v>
      </c>
      <c r="K849">
        <v>-1.97629288329207E-2</v>
      </c>
      <c r="L849">
        <v>-2.2125032158476901E-2</v>
      </c>
      <c r="M849" cm="1">
        <f t="array" ref="M849">SUMPRODUCT(B849:K849,TRANSPOSE(Weight_1))</f>
        <v>-3.1663606056504229E-2</v>
      </c>
      <c r="N849" cm="1">
        <f t="array" ref="N849">SUMPRODUCT(B849:K849,TRANSPOSE(Weight_2))</f>
        <v>-2.136785284763686E-2</v>
      </c>
      <c r="O849">
        <f>SUMPRODUCT(B849:K849,Equally_Weight)</f>
        <v>-2.4712770532348445E-2</v>
      </c>
      <c r="P849">
        <v>-2.23374E-2</v>
      </c>
      <c r="Q849">
        <v>-2.2404681916115599E-2</v>
      </c>
      <c r="R849">
        <v>-1.3697172025062199E-2</v>
      </c>
      <c r="V849" s="46">
        <v>43192</v>
      </c>
      <c r="W849">
        <f t="shared" si="225"/>
        <v>0.90824644052627734</v>
      </c>
      <c r="X849">
        <f t="shared" si="226"/>
        <v>0.8843763767124575</v>
      </c>
      <c r="Y849">
        <f t="shared" si="227"/>
        <v>1.0658710518207322</v>
      </c>
      <c r="Z849">
        <f t="shared" si="228"/>
        <v>0.60170499648619158</v>
      </c>
      <c r="AA849">
        <f t="shared" si="229"/>
        <v>0.17184411457748605</v>
      </c>
      <c r="AB849">
        <f t="shared" si="230"/>
        <v>3.4207828685421804</v>
      </c>
      <c r="AC849">
        <f t="shared" si="231"/>
        <v>0.30218321201989951</v>
      </c>
      <c r="AD849">
        <f t="shared" si="232"/>
        <v>0.40383789682249094</v>
      </c>
      <c r="AE849">
        <f t="shared" si="233"/>
        <v>0.29870135149280475</v>
      </c>
      <c r="AF849">
        <f t="shared" si="234"/>
        <v>0.13163292325796316</v>
      </c>
      <c r="AG849">
        <f t="shared" si="235"/>
        <v>4.2272126816422784E-3</v>
      </c>
      <c r="AH849">
        <f t="shared" si="236"/>
        <v>1.4801091791845837</v>
      </c>
      <c r="AI849">
        <f t="shared" si="237"/>
        <v>0.38156713289839006</v>
      </c>
      <c r="AJ849">
        <f t="shared" si="238"/>
        <v>0.73785302930783114</v>
      </c>
      <c r="AK849">
        <f t="shared" si="239"/>
        <v>0.25400825508075386</v>
      </c>
      <c r="AL849">
        <f t="shared" si="240"/>
        <v>0.25138727416693851</v>
      </c>
      <c r="AM849">
        <f t="shared" si="241"/>
        <v>0.19235875929273449</v>
      </c>
    </row>
    <row r="850" spans="1:39" x14ac:dyDescent="0.2">
      <c r="A850" s="46">
        <v>43193</v>
      </c>
      <c r="B850">
        <v>5.9745294567574696E-3</v>
      </c>
      <c r="C850">
        <v>1.37228229930388E-2</v>
      </c>
      <c r="D850">
        <v>1.34431987375627E-2</v>
      </c>
      <c r="E850">
        <v>1.0259181158495501E-2</v>
      </c>
      <c r="F850">
        <v>7.2095493970107897E-3</v>
      </c>
      <c r="G850">
        <v>1.46211406326099E-2</v>
      </c>
      <c r="H850">
        <v>3.04272424006828E-2</v>
      </c>
      <c r="I850">
        <v>1.74489764749143E-2</v>
      </c>
      <c r="J850">
        <v>1.51795216095753E-2</v>
      </c>
      <c r="K850">
        <v>1.2419367879515E-2</v>
      </c>
      <c r="L850">
        <v>1.3154433043935701E-2</v>
      </c>
      <c r="M850" cm="1">
        <f t="array" ref="M850">SUMPRODUCT(B850:K850,TRANSPOSE(Weight_1))</f>
        <v>1.2375516851539869E-2</v>
      </c>
      <c r="N850" cm="1">
        <f t="array" ref="N850">SUMPRODUCT(B850:K850,TRANSPOSE(Weight_2))</f>
        <v>1.5196221370447287E-2</v>
      </c>
      <c r="O850">
        <f>SUMPRODUCT(B850:K850,Equally_Weight)</f>
        <v>1.4070553074016256E-2</v>
      </c>
      <c r="P850">
        <v>1.261487E-2</v>
      </c>
      <c r="Q850">
        <v>1.23948181940465E-2</v>
      </c>
      <c r="R850">
        <v>5.0330138236189797E-3</v>
      </c>
      <c r="V850" s="46">
        <v>43193</v>
      </c>
      <c r="W850">
        <f t="shared" si="225"/>
        <v>0.9196473150959541</v>
      </c>
      <c r="X850">
        <f t="shared" si="226"/>
        <v>0.91023534018234642</v>
      </c>
      <c r="Y850">
        <f t="shared" si="227"/>
        <v>1.0936429669365362</v>
      </c>
      <c r="Z850">
        <f t="shared" si="228"/>
        <v>0.61813717820761083</v>
      </c>
      <c r="AA850">
        <f t="shared" si="229"/>
        <v>0.18029258260712888</v>
      </c>
      <c r="AB850">
        <f t="shared" si="230"/>
        <v>3.4854197565693683</v>
      </c>
      <c r="AC850">
        <f t="shared" si="231"/>
        <v>0.34180505626212887</v>
      </c>
      <c r="AD850">
        <f t="shared" si="232"/>
        <v>0.42833343125873991</v>
      </c>
      <c r="AE850">
        <f t="shared" si="233"/>
        <v>0.31841501672217443</v>
      </c>
      <c r="AF850">
        <f t="shared" si="234"/>
        <v>0.14568708883647474</v>
      </c>
      <c r="AG850">
        <f t="shared" si="235"/>
        <v>1.7437252311761187E-2</v>
      </c>
      <c r="AH850">
        <f t="shared" si="236"/>
        <v>1.5108018121252411</v>
      </c>
      <c r="AI850">
        <f t="shared" si="237"/>
        <v>0.4025617328880482</v>
      </c>
      <c r="AJ850">
        <f t="shared" si="238"/>
        <v>0.76230558259154679</v>
      </c>
      <c r="AK850">
        <f t="shared" si="239"/>
        <v>0.26982740619752432</v>
      </c>
      <c r="AL850">
        <f t="shared" si="240"/>
        <v>0.26689799192058117</v>
      </c>
      <c r="AM850">
        <f t="shared" si="241"/>
        <v>0.19835991741096803</v>
      </c>
    </row>
    <row r="851" spans="1:39" x14ac:dyDescent="0.2">
      <c r="A851" s="46">
        <v>43194</v>
      </c>
      <c r="B851">
        <v>1.08277067784026E-2</v>
      </c>
      <c r="C851">
        <v>1.5183304360390599E-2</v>
      </c>
      <c r="D851">
        <v>2.92052475234496E-2</v>
      </c>
      <c r="E851">
        <v>1.9122342780059299E-2</v>
      </c>
      <c r="F851">
        <v>9.0527336097518899E-3</v>
      </c>
      <c r="G851">
        <v>1.33040456961501E-2</v>
      </c>
      <c r="H851">
        <v>1.60499180714084E-2</v>
      </c>
      <c r="I851">
        <v>5.6858090396429903E-3</v>
      </c>
      <c r="J851">
        <v>1.08607487551362E-2</v>
      </c>
      <c r="K851">
        <v>3.3455747458888099E-3</v>
      </c>
      <c r="L851">
        <v>1.11659309270319E-2</v>
      </c>
      <c r="M851" cm="1">
        <f t="array" ref="M851">SUMPRODUCT(B851:K851,TRANSPOSE(Weight_1))</f>
        <v>1.6184881844969624E-2</v>
      </c>
      <c r="N851" cm="1">
        <f t="array" ref="N851">SUMPRODUCT(B851:K851,TRANSPOSE(Weight_2))</f>
        <v>1.149669775300201E-2</v>
      </c>
      <c r="O851">
        <f>SUMPRODUCT(B851:K851,Equally_Weight)</f>
        <v>1.3263743136028048E-2</v>
      </c>
      <c r="P851">
        <v>1.1566480000000001E-2</v>
      </c>
      <c r="Q851">
        <v>1.1339454305811601E-2</v>
      </c>
      <c r="R851">
        <v>6.1060132760639698E-3</v>
      </c>
      <c r="V851" s="46">
        <v>43194</v>
      </c>
      <c r="W851">
        <f t="shared" si="225"/>
        <v>0.94043269334176083</v>
      </c>
      <c r="X851">
        <f t="shared" si="226"/>
        <v>0.93923902475230925</v>
      </c>
      <c r="Y851">
        <f t="shared" si="227"/>
        <v>1.1547883280116471</v>
      </c>
      <c r="Z851">
        <f t="shared" si="228"/>
        <v>0.64907975199445467</v>
      </c>
      <c r="AA851">
        <f t="shared" si="229"/>
        <v>0.19097745693903723</v>
      </c>
      <c r="AB851">
        <f t="shared" si="230"/>
        <v>3.5450939859771822</v>
      </c>
      <c r="AC851">
        <f t="shared" si="231"/>
        <v>0.36334091748293762</v>
      </c>
      <c r="AD851">
        <f t="shared" si="232"/>
        <v>0.43645466239381525</v>
      </c>
      <c r="AE851">
        <f t="shared" si="233"/>
        <v>0.33273399097379275</v>
      </c>
      <c r="AF851">
        <f t="shared" si="234"/>
        <v>0.149520070627577</v>
      </c>
      <c r="AG851">
        <f t="shared" si="235"/>
        <v>2.8797886393663541E-2</v>
      </c>
      <c r="AH851">
        <f t="shared" si="236"/>
        <v>1.5514388427906241</v>
      </c>
      <c r="AI851">
        <f t="shared" si="237"/>
        <v>0.41868656121098891</v>
      </c>
      <c r="AJ851">
        <f t="shared" si="238"/>
        <v>0.78568035116622936</v>
      </c>
      <c r="AK851">
        <f t="shared" si="239"/>
        <v>0.28451483949475986</v>
      </c>
      <c r="AL851">
        <f t="shared" si="240"/>
        <v>0.28126392381008913</v>
      </c>
      <c r="AM851">
        <f t="shared" si="241"/>
        <v>0.20567711897618235</v>
      </c>
    </row>
    <row r="852" spans="1:39" x14ac:dyDescent="0.2">
      <c r="A852" s="46">
        <v>43195</v>
      </c>
      <c r="B852">
        <v>2.8455136126583902E-3</v>
      </c>
      <c r="C852">
        <v>1.31304415364192E-2</v>
      </c>
      <c r="D852">
        <v>5.4152062870960096E-4</v>
      </c>
      <c r="E852">
        <v>6.9342516917847404E-3</v>
      </c>
      <c r="F852">
        <v>6.4677063504923098E-3</v>
      </c>
      <c r="G852">
        <v>2.9193911169930999E-2</v>
      </c>
      <c r="H852">
        <v>2.3004802688462102E-3</v>
      </c>
      <c r="I852">
        <v>5.1021257795831297E-3</v>
      </c>
      <c r="J852">
        <v>3.6979935580780899E-3</v>
      </c>
      <c r="K852">
        <v>-4.3144640760905901E-3</v>
      </c>
      <c r="L852">
        <v>5.6497175141243501E-3</v>
      </c>
      <c r="M852" cm="1">
        <f t="array" ref="M852">SUMPRODUCT(B852:K852,TRANSPOSE(Weight_1))</f>
        <v>1.4987383239190771E-2</v>
      </c>
      <c r="N852" cm="1">
        <f t="array" ref="N852">SUMPRODUCT(B852:K852,TRANSPOSE(Weight_2))</f>
        <v>3.5153762228643391E-3</v>
      </c>
      <c r="O852">
        <f>SUMPRODUCT(B852:K852,Equally_Weight)</f>
        <v>6.589948052041209E-3</v>
      </c>
      <c r="P852">
        <v>6.8628600000000001E-3</v>
      </c>
      <c r="Q852">
        <v>6.9429655300223799E-3</v>
      </c>
      <c r="R852">
        <v>9.4017881832426601E-3</v>
      </c>
      <c r="V852" s="46">
        <v>43195</v>
      </c>
      <c r="W852">
        <f t="shared" si="225"/>
        <v>0.94595422098511217</v>
      </c>
      <c r="X852">
        <f t="shared" si="226"/>
        <v>0.96470208939196223</v>
      </c>
      <c r="Y852">
        <f t="shared" si="227"/>
        <v>1.1559551903417682</v>
      </c>
      <c r="Z852">
        <f t="shared" si="228"/>
        <v>0.66051488605461017</v>
      </c>
      <c r="AA852">
        <f t="shared" si="229"/>
        <v>0.19868034940057511</v>
      </c>
      <c r="AB852">
        <f t="shared" si="230"/>
        <v>3.677783056062788</v>
      </c>
      <c r="AC852">
        <f t="shared" si="231"/>
        <v>0.36647725636331785</v>
      </c>
      <c r="AD852">
        <f t="shared" si="232"/>
        <v>0.44378363475801708</v>
      </c>
      <c r="AE852">
        <f t="shared" si="233"/>
        <v>0.33766243268704543</v>
      </c>
      <c r="AF852">
        <f t="shared" si="234"/>
        <v>0.14456050757810912</v>
      </c>
      <c r="AG852">
        <f t="shared" si="235"/>
        <v>3.4610303830916012E-2</v>
      </c>
      <c r="AH852">
        <f t="shared" si="236"/>
        <v>1.5896782345388845</v>
      </c>
      <c r="AI852">
        <f t="shared" si="237"/>
        <v>0.42367377821596719</v>
      </c>
      <c r="AJ852">
        <f t="shared" si="238"/>
        <v>0.79744789191796572</v>
      </c>
      <c r="AK852">
        <f t="shared" si="239"/>
        <v>0.29333028500613501</v>
      </c>
      <c r="AL852">
        <f t="shared" si="240"/>
        <v>0.29015969506796391</v>
      </c>
      <c r="AM852">
        <f t="shared" si="241"/>
        <v>0.21701263986617869</v>
      </c>
    </row>
    <row r="853" spans="1:39" x14ac:dyDescent="0.2">
      <c r="A853" s="46">
        <v>43196</v>
      </c>
      <c r="B853">
        <v>-2.1972809613746199E-2</v>
      </c>
      <c r="C853">
        <v>-2.4937502587073002E-2</v>
      </c>
      <c r="D853">
        <v>-2.3273298898077499E-2</v>
      </c>
      <c r="E853">
        <v>-2.5578490040466799E-2</v>
      </c>
      <c r="F853">
        <v>-1.5754584098207201E-2</v>
      </c>
      <c r="G853">
        <v>-3.2044098178921898E-2</v>
      </c>
      <c r="H853">
        <v>-1.9968009007407202E-2</v>
      </c>
      <c r="I853">
        <v>-2.9359347188983899E-2</v>
      </c>
      <c r="J853">
        <v>-2.66865842542672E-2</v>
      </c>
      <c r="K853">
        <v>-2.2949730057673E-2</v>
      </c>
      <c r="L853">
        <v>-2.0939734422880302E-2</v>
      </c>
      <c r="M853" cm="1">
        <f t="array" ref="M853">SUMPRODUCT(B853:K853,TRANSPOSE(Weight_1))</f>
        <v>-2.5493925596447295E-2</v>
      </c>
      <c r="N853" cm="1">
        <f t="array" ref="N853">SUMPRODUCT(B853:K853,TRANSPOSE(Weight_2))</f>
        <v>-2.1892519646498493E-2</v>
      </c>
      <c r="O853">
        <f>SUMPRODUCT(B853:K853,Equally_Weight)</f>
        <v>-2.4252445392482388E-2</v>
      </c>
      <c r="P853">
        <v>-2.1920200000000001E-2</v>
      </c>
      <c r="Q853">
        <v>-2.15657380304465E-2</v>
      </c>
      <c r="R853">
        <v>-1.34138194541233E-2</v>
      </c>
      <c r="V853" s="46">
        <v>43196</v>
      </c>
      <c r="W853">
        <f t="shared" si="225"/>
        <v>0.90319613937034071</v>
      </c>
      <c r="X853">
        <f t="shared" si="226"/>
        <v>0.91570732595492244</v>
      </c>
      <c r="Y853">
        <f t="shared" si="227"/>
        <v>1.1057790007860828</v>
      </c>
      <c r="Z853">
        <f t="shared" si="228"/>
        <v>0.61804142257961558</v>
      </c>
      <c r="AA853">
        <f t="shared" si="229"/>
        <v>0.17979563902907536</v>
      </c>
      <c r="AB853">
        <f t="shared" si="230"/>
        <v>3.5278877165546145</v>
      </c>
      <c r="AC853">
        <f t="shared" si="231"/>
        <v>0.33919142619983789</v>
      </c>
      <c r="AD853">
        <f t="shared" si="232"/>
        <v>0.40139508975938321</v>
      </c>
      <c r="AE853">
        <f t="shared" si="233"/>
        <v>0.30196479147337452</v>
      </c>
      <c r="AF853">
        <f t="shared" si="234"/>
        <v>0.11829315289451836</v>
      </c>
      <c r="AG853">
        <f t="shared" si="235"/>
        <v>1.2945838837521206E-2</v>
      </c>
      <c r="AH853">
        <f t="shared" si="236"/>
        <v>1.5236571703088111</v>
      </c>
      <c r="AI853">
        <f t="shared" si="237"/>
        <v>0.39250597205616944</v>
      </c>
      <c r="AJ853">
        <f t="shared" si="238"/>
        <v>0.75385538507339267</v>
      </c>
      <c r="AK853">
        <f t="shared" si="239"/>
        <v>0.26498022649274344</v>
      </c>
      <c r="AL853">
        <f t="shared" si="240"/>
        <v>0.26233644906668752</v>
      </c>
      <c r="AM853">
        <f t="shared" si="241"/>
        <v>0.20068785204162776</v>
      </c>
    </row>
    <row r="854" spans="1:39" x14ac:dyDescent="0.2">
      <c r="A854" s="46">
        <v>43199</v>
      </c>
      <c r="B854">
        <v>1.0040115377867699E-2</v>
      </c>
      <c r="C854">
        <v>1.20084897567791E-2</v>
      </c>
      <c r="D854">
        <v>5.9844671477267096E-3</v>
      </c>
      <c r="E854">
        <v>9.9179424356239301E-3</v>
      </c>
      <c r="F854">
        <v>6.3964775016622701E-4</v>
      </c>
      <c r="G854">
        <v>6.0486582107643905E-4</v>
      </c>
      <c r="H854">
        <v>1.0772870136937601E-2</v>
      </c>
      <c r="I854">
        <v>2.63844335146012E-3</v>
      </c>
      <c r="J854">
        <v>-8.1847489699404796E-4</v>
      </c>
      <c r="K854">
        <v>-6.5703216361000499E-3</v>
      </c>
      <c r="L854">
        <v>3.9123630672925902E-3</v>
      </c>
      <c r="M854" cm="1">
        <f t="array" ref="M854">SUMPRODUCT(B854:K854,TRANSPOSE(Weight_1))</f>
        <v>3.982133701705047E-3</v>
      </c>
      <c r="N854" cm="1">
        <f t="array" ref="N854">SUMPRODUCT(B854:K854,TRANSPOSE(Weight_2))</f>
        <v>3.7785700333539426E-3</v>
      </c>
      <c r="O854">
        <f>SUMPRODUCT(B854:K854,Equally_Weight)</f>
        <v>4.5218045244543722E-3</v>
      </c>
      <c r="P854">
        <v>3.3365500000000002E-3</v>
      </c>
      <c r="Q854">
        <v>2.9005410597042701E-3</v>
      </c>
      <c r="R854">
        <v>4.0968832510059798E-3</v>
      </c>
      <c r="V854" s="46">
        <v>43199</v>
      </c>
      <c r="W854">
        <f t="shared" si="225"/>
        <v>0.92230444819633139</v>
      </c>
      <c r="X854">
        <f t="shared" si="226"/>
        <v>0.93871207775563881</v>
      </c>
      <c r="Y854">
        <f t="shared" si="227"/>
        <v>1.1183809660366597</v>
      </c>
      <c r="Z854">
        <f t="shared" si="228"/>
        <v>0.63408906426721523</v>
      </c>
      <c r="AA854">
        <f t="shared" si="229"/>
        <v>0.18055029265523626</v>
      </c>
      <c r="AB854">
        <f t="shared" si="230"/>
        <v>3.5306264810760304</v>
      </c>
      <c r="AC854">
        <f t="shared" si="231"/>
        <v>0.35361836152278903</v>
      </c>
      <c r="AD854">
        <f t="shared" si="232"/>
        <v>0.40509259131672781</v>
      </c>
      <c r="AE854">
        <f t="shared" si="233"/>
        <v>0.3008991659747835</v>
      </c>
      <c r="AF854">
        <f t="shared" si="234"/>
        <v>0.11094560719655289</v>
      </c>
      <c r="AG854">
        <f t="shared" si="235"/>
        <v>1.6908850726556901E-2</v>
      </c>
      <c r="AH854">
        <f t="shared" si="236"/>
        <v>1.5337067105782474</v>
      </c>
      <c r="AI854">
        <f t="shared" si="237"/>
        <v>0.39776765339344733</v>
      </c>
      <c r="AJ854">
        <f t="shared" si="238"/>
        <v>0.76178597628885614</v>
      </c>
      <c r="AK854">
        <f t="shared" si="239"/>
        <v>0.2692008962674477</v>
      </c>
      <c r="AL854">
        <f t="shared" si="240"/>
        <v>0.26599790776836674</v>
      </c>
      <c r="AM854">
        <f t="shared" si="241"/>
        <v>0.20560692999234353</v>
      </c>
    </row>
    <row r="855" spans="1:39" x14ac:dyDescent="0.2">
      <c r="A855" s="46">
        <v>43200</v>
      </c>
      <c r="B855">
        <v>1.6086789119110101E-2</v>
      </c>
      <c r="C855">
        <v>1.9112321847785101E-2</v>
      </c>
      <c r="D855">
        <v>2.3245685352468001E-2</v>
      </c>
      <c r="E855">
        <v>1.8818009643632099E-2</v>
      </c>
      <c r="F855">
        <v>2.8772533825786699E-2</v>
      </c>
      <c r="G855">
        <v>2.1435491288139302E-2</v>
      </c>
      <c r="H855">
        <v>5.9466228531226397E-3</v>
      </c>
      <c r="I855">
        <v>1.9594878247804499E-2</v>
      </c>
      <c r="J855">
        <v>1.26452731149795E-2</v>
      </c>
      <c r="K855">
        <v>1.20701007924559E-2</v>
      </c>
      <c r="L855">
        <v>1.79267342166795E-2</v>
      </c>
      <c r="M855" cm="1">
        <f t="array" ref="M855">SUMPRODUCT(B855:K855,TRANSPOSE(Weight_1))</f>
        <v>2.2755914161810428E-2</v>
      </c>
      <c r="N855" cm="1">
        <f t="array" ref="N855">SUMPRODUCT(B855:K855,TRANSPOSE(Weight_2))</f>
        <v>1.5273912806496311E-2</v>
      </c>
      <c r="O855">
        <f>SUMPRODUCT(B855:K855,Equally_Weight)</f>
        <v>1.7772770608528384E-2</v>
      </c>
      <c r="P855">
        <v>1.6726950000000001E-2</v>
      </c>
      <c r="Q855">
        <v>1.6710699842707299E-2</v>
      </c>
      <c r="R855">
        <v>1.40307298211228E-2</v>
      </c>
      <c r="V855" s="46">
        <v>43200</v>
      </c>
      <c r="W855">
        <f t="shared" si="225"/>
        <v>0.953228154477193</v>
      </c>
      <c r="X855">
        <f t="shared" si="226"/>
        <v>0.97576536695589278</v>
      </c>
      <c r="Y855">
        <f t="shared" si="227"/>
        <v>1.1676241834298051</v>
      </c>
      <c r="Z855">
        <f t="shared" si="228"/>
        <v>0.66483936803714938</v>
      </c>
      <c r="AA855">
        <f t="shared" si="229"/>
        <v>0.2145177158837015</v>
      </c>
      <c r="AB855">
        <f t="shared" si="230"/>
        <v>3.6277426855409489</v>
      </c>
      <c r="AC855">
        <f t="shared" si="231"/>
        <v>0.36166781940582693</v>
      </c>
      <c r="AD855">
        <f t="shared" si="232"/>
        <v>0.43262520957047146</v>
      </c>
      <c r="AE855">
        <f t="shared" si="233"/>
        <v>0.31734939122358363</v>
      </c>
      <c r="AF855">
        <f t="shared" si="234"/>
        <v>0.12435483265035141</v>
      </c>
      <c r="AG855">
        <f t="shared" si="235"/>
        <v>3.5138705416120963E-2</v>
      </c>
      <c r="AH855">
        <f t="shared" si="236"/>
        <v>1.5913635229953687</v>
      </c>
      <c r="AI855">
        <f t="shared" si="237"/>
        <v>0.41911703465511962</v>
      </c>
      <c r="AJ855">
        <f t="shared" si="238"/>
        <v>0.79309779430676031</v>
      </c>
      <c r="AK855">
        <f t="shared" si="239"/>
        <v>0.2904307561992685</v>
      </c>
      <c r="AL855">
        <f t="shared" si="240"/>
        <v>0.2871536188065793</v>
      </c>
      <c r="AM855">
        <f t="shared" si="241"/>
        <v>0.22252247509753942</v>
      </c>
    </row>
    <row r="856" spans="1:39" x14ac:dyDescent="0.2">
      <c r="A856" s="46">
        <v>43201</v>
      </c>
      <c r="B856">
        <v>-1.1037087705016799E-2</v>
      </c>
      <c r="C856">
        <v>-1.67985420797786E-2</v>
      </c>
      <c r="D856">
        <v>-1.09819968914096E-2</v>
      </c>
      <c r="E856">
        <v>-4.6755120444067402E-3</v>
      </c>
      <c r="F856">
        <v>-1.42944627313702E-2</v>
      </c>
      <c r="G856">
        <v>-6.3847614307372897E-3</v>
      </c>
      <c r="H856">
        <v>-4.7599108301198401E-3</v>
      </c>
      <c r="I856">
        <v>-1.2213198663230101E-2</v>
      </c>
      <c r="J856">
        <v>-1.30434873167296E-2</v>
      </c>
      <c r="K856">
        <v>-1.6827190753812501E-2</v>
      </c>
      <c r="L856">
        <v>-4.8494129657987699E-3</v>
      </c>
      <c r="M856" cm="1">
        <f t="array" ref="M856">SUMPRODUCT(B856:K856,TRANSPOSE(Weight_1))</f>
        <v>-1.0179568687926509E-2</v>
      </c>
      <c r="N856" cm="1">
        <f t="array" ref="N856">SUMPRODUCT(B856:K856,TRANSPOSE(Weight_2))</f>
        <v>-1.1078219328874418E-2</v>
      </c>
      <c r="O856">
        <f>SUMPRODUCT(B856:K856,Equally_Weight)</f>
        <v>-1.1101615044661128E-2</v>
      </c>
      <c r="P856">
        <v>-5.5253999999999998E-3</v>
      </c>
      <c r="Q856">
        <v>-5.1121056611228496E-3</v>
      </c>
      <c r="R856">
        <v>-3.6074656357799602E-3</v>
      </c>
      <c r="V856" s="46">
        <v>43201</v>
      </c>
      <c r="W856">
        <f t="shared" si="225"/>
        <v>0.93167020402832024</v>
      </c>
      <c r="X856">
        <f t="shared" si="226"/>
        <v>0.94257538929931495</v>
      </c>
      <c r="Y856">
        <f t="shared" si="227"/>
        <v>1.143819341385635</v>
      </c>
      <c r="Z856">
        <f t="shared" si="228"/>
        <v>0.65705539151988912</v>
      </c>
      <c r="AA856">
        <f t="shared" si="229"/>
        <v>0.1971568376574131</v>
      </c>
      <c r="AB856">
        <f t="shared" si="230"/>
        <v>3.5981956525309302</v>
      </c>
      <c r="AC856">
        <f t="shared" si="231"/>
        <v>0.35518640200521157</v>
      </c>
      <c r="AD856">
        <f t="shared" si="232"/>
        <v>0.41512827327603552</v>
      </c>
      <c r="AE856">
        <f t="shared" si="233"/>
        <v>0.30016656114745732</v>
      </c>
      <c r="AF856">
        <f t="shared" si="234"/>
        <v>0.10543509940637308</v>
      </c>
      <c r="AG856">
        <f t="shared" si="235"/>
        <v>3.0118890356675809E-2</v>
      </c>
      <c r="AH856">
        <f t="shared" si="236"/>
        <v>1.56498456001765</v>
      </c>
      <c r="AI856">
        <f t="shared" si="237"/>
        <v>0.40339574489186836</v>
      </c>
      <c r="AJ856">
        <f t="shared" si="238"/>
        <v>0.77319151285693577</v>
      </c>
      <c r="AK856">
        <f t="shared" si="239"/>
        <v>0.28330061009896501</v>
      </c>
      <c r="AL856">
        <f t="shared" si="240"/>
        <v>0.28057355350514346</v>
      </c>
      <c r="AM856">
        <f t="shared" si="241"/>
        <v>0.21811226727965649</v>
      </c>
    </row>
    <row r="857" spans="1:39" x14ac:dyDescent="0.2">
      <c r="A857" s="46">
        <v>43202</v>
      </c>
      <c r="B857">
        <v>1.1930989180797699E-2</v>
      </c>
      <c r="C857">
        <v>2.48599922121297E-2</v>
      </c>
      <c r="D857">
        <v>1.8724191762701001E-2</v>
      </c>
      <c r="E857">
        <v>9.8585253532608094E-3</v>
      </c>
      <c r="F857">
        <v>3.3624872003170602E-3</v>
      </c>
      <c r="G857">
        <v>1.50309732931157E-2</v>
      </c>
      <c r="H857">
        <v>6.1713584766285301E-3</v>
      </c>
      <c r="I857">
        <v>9.7515225069289002E-3</v>
      </c>
      <c r="J857">
        <v>1.4906278270224499E-2</v>
      </c>
      <c r="K857">
        <v>-2.22666109025591E-2</v>
      </c>
      <c r="L857">
        <v>8.4637086432417501E-3</v>
      </c>
      <c r="M857" cm="1">
        <f t="array" ref="M857">SUMPRODUCT(B857:K857,TRANSPOSE(Weight_1))</f>
        <v>1.4235229484893461E-2</v>
      </c>
      <c r="N857" cm="1">
        <f t="array" ref="N857">SUMPRODUCT(B857:K857,TRANSPOSE(Weight_2))</f>
        <v>7.8402894658981849E-3</v>
      </c>
      <c r="O857">
        <f>SUMPRODUCT(B857:K857,Equally_Weight)</f>
        <v>9.2329707353544805E-3</v>
      </c>
      <c r="P857">
        <v>8.2507499999999994E-3</v>
      </c>
      <c r="Q857">
        <v>7.85424964968672E-3</v>
      </c>
      <c r="R857">
        <v>3.9950637913730401E-3</v>
      </c>
      <c r="V857" s="46">
        <v>43202</v>
      </c>
      <c r="W857">
        <f t="shared" si="225"/>
        <v>0.95471694033345145</v>
      </c>
      <c r="X857">
        <f t="shared" si="226"/>
        <v>0.99086779834877081</v>
      </c>
      <c r="Y857">
        <f t="shared" si="227"/>
        <v>1.1839606258383268</v>
      </c>
      <c r="Z857">
        <f t="shared" si="228"/>
        <v>0.67339151410894549</v>
      </c>
      <c r="AA857">
        <f t="shared" si="229"/>
        <v>0.20118226220080815</v>
      </c>
      <c r="AB857">
        <f t="shared" si="230"/>
        <v>3.6673110085806435</v>
      </c>
      <c r="AC857">
        <f t="shared" si="231"/>
        <v>0.36354974309463817</v>
      </c>
      <c r="AD857">
        <f t="shared" si="232"/>
        <v>0.42892792848307826</v>
      </c>
      <c r="AE857">
        <f t="shared" si="233"/>
        <v>0.31954720570556217</v>
      </c>
      <c r="AF857">
        <f t="shared" si="234"/>
        <v>8.0820806169859649E-2</v>
      </c>
      <c r="AG857">
        <f t="shared" si="235"/>
        <v>3.8837516512554293E-2</v>
      </c>
      <c r="AH857">
        <f t="shared" si="236"/>
        <v>1.6014977038547098</v>
      </c>
      <c r="AI857">
        <f t="shared" si="237"/>
        <v>0.41439877376703049</v>
      </c>
      <c r="AJ857">
        <f t="shared" si="238"/>
        <v>0.7895633382033227</v>
      </c>
      <c r="AK857">
        <f t="shared" si="239"/>
        <v>0.29388880260773909</v>
      </c>
      <c r="AL857">
        <f t="shared" si="240"/>
        <v>0.29063149788915932</v>
      </c>
      <c r="AM857">
        <f t="shared" si="241"/>
        <v>0.22297870349249282</v>
      </c>
    </row>
    <row r="858" spans="1:39" x14ac:dyDescent="0.2">
      <c r="A858" s="46">
        <v>43203</v>
      </c>
      <c r="B858">
        <v>-1.2050631481332801E-3</v>
      </c>
      <c r="C858">
        <v>-2.70795600059359E-2</v>
      </c>
      <c r="D858">
        <v>-5.3429572202772198E-3</v>
      </c>
      <c r="E858">
        <v>3.3880973413489201E-3</v>
      </c>
      <c r="F858">
        <v>-1.67565384153378E-3</v>
      </c>
      <c r="G858">
        <v>-1.2226414178460401E-2</v>
      </c>
      <c r="H858">
        <v>1.4567708223651699E-3</v>
      </c>
      <c r="I858">
        <v>-4.1585908466874599E-3</v>
      </c>
      <c r="J858">
        <v>-5.7033506029582296E-3</v>
      </c>
      <c r="K858">
        <v>-3.2290492496934698E-3</v>
      </c>
      <c r="L858">
        <v>-3.3062054933876701E-3</v>
      </c>
      <c r="M858" cm="1">
        <f t="array" ref="M858">SUMPRODUCT(B858:K858,TRANSPOSE(Weight_1))</f>
        <v>-9.4715010819640937E-3</v>
      </c>
      <c r="N858" cm="1">
        <f t="array" ref="N858">SUMPRODUCT(B858:K858,TRANSPOSE(Weight_2))</f>
        <v>-2.1220407260238851E-3</v>
      </c>
      <c r="O858">
        <f>SUMPRODUCT(B858:K858,Equally_Weight)</f>
        <v>-5.5775770929965655E-3</v>
      </c>
      <c r="P858">
        <v>-2.8866E-3</v>
      </c>
      <c r="Q858">
        <v>-3.0738253657910299E-3</v>
      </c>
      <c r="R858">
        <v>-9.1348660139933802E-4</v>
      </c>
      <c r="V858" s="46">
        <v>43203</v>
      </c>
      <c r="W858">
        <f t="shared" si="225"/>
        <v>0.95236138298362372</v>
      </c>
      <c r="X858">
        <f t="shared" si="226"/>
        <v>0.93695597433949973</v>
      </c>
      <c r="Y858">
        <f t="shared" si="227"/>
        <v>1.1722918176437029</v>
      </c>
      <c r="Z858">
        <f t="shared" si="228"/>
        <v>0.67906112744893377</v>
      </c>
      <c r="AA858">
        <f t="shared" si="229"/>
        <v>0.19916949652876914</v>
      </c>
      <c r="AB858">
        <f t="shared" si="230"/>
        <v>3.6102465310900493</v>
      </c>
      <c r="AC858">
        <f t="shared" si="231"/>
        <v>0.36553612257522206</v>
      </c>
      <c r="AD858">
        <f t="shared" si="232"/>
        <v>0.42298560187911249</v>
      </c>
      <c r="AE858">
        <f t="shared" si="233"/>
        <v>0.31202136535426939</v>
      </c>
      <c r="AF858">
        <f t="shared" si="234"/>
        <v>7.7330782556643829E-2</v>
      </c>
      <c r="AG858">
        <f t="shared" si="235"/>
        <v>3.5402906208723328E-2</v>
      </c>
      <c r="AH858">
        <f t="shared" si="236"/>
        <v>1.5768576155379228</v>
      </c>
      <c r="AI858">
        <f t="shared" si="237"/>
        <v>0.41139736196625876</v>
      </c>
      <c r="AJ858">
        <f t="shared" si="238"/>
        <v>0.77958191072169347</v>
      </c>
      <c r="AK858">
        <f t="shared" si="239"/>
        <v>0.2901538631901317</v>
      </c>
      <c r="AL858">
        <f t="shared" si="240"/>
        <v>0.2866643220530587</v>
      </c>
      <c r="AM858">
        <f t="shared" si="241"/>
        <v>0.22186152883305565</v>
      </c>
    </row>
    <row r="859" spans="1:39" x14ac:dyDescent="0.2">
      <c r="A859" s="46">
        <v>43206</v>
      </c>
      <c r="B859">
        <v>9.7099881704771906E-3</v>
      </c>
      <c r="C859">
        <v>-8.1592256953189003E-4</v>
      </c>
      <c r="D859">
        <v>1.17102156144663E-2</v>
      </c>
      <c r="E859">
        <v>6.2383331763748899E-3</v>
      </c>
      <c r="F859">
        <v>1.53168294530858E-2</v>
      </c>
      <c r="G859">
        <v>7.4853477065841504E-3</v>
      </c>
      <c r="H859">
        <v>8.7275326191720293E-3</v>
      </c>
      <c r="I859">
        <v>1.01148392032697E-2</v>
      </c>
      <c r="J859">
        <v>6.1928995974778103E-3</v>
      </c>
      <c r="K859">
        <v>-7.79198491650272E-2</v>
      </c>
      <c r="L859">
        <v>8.6756825720848401E-3</v>
      </c>
      <c r="M859" cm="1">
        <f t="array" ref="M859">SUMPRODUCT(B859:K859,TRANSPOSE(Weight_1))</f>
        <v>8.6584668733471586E-3</v>
      </c>
      <c r="N859" cm="1">
        <f t="array" ref="N859">SUMPRODUCT(B859:K859,TRANSPOSE(Weight_2))</f>
        <v>4.6568593681935496E-3</v>
      </c>
      <c r="O859">
        <f>SUMPRODUCT(B859:K859,Equally_Weight)</f>
        <v>-3.2397861936512163E-4</v>
      </c>
      <c r="P859">
        <v>8.1090399999999997E-3</v>
      </c>
      <c r="Q859">
        <v>8.2041507818104709E-3</v>
      </c>
      <c r="R859">
        <v>5.1891353674999802E-3</v>
      </c>
      <c r="V859" s="46">
        <v>43206</v>
      </c>
      <c r="W859">
        <f t="shared" si="225"/>
        <v>0.97131878891689127</v>
      </c>
      <c r="X859">
        <f t="shared" si="226"/>
        <v>0.93537556824384649</v>
      </c>
      <c r="Y859">
        <f t="shared" si="227"/>
        <v>1.1977298232058518</v>
      </c>
      <c r="Z859">
        <f t="shared" si="228"/>
        <v>0.6895356701854598</v>
      </c>
      <c r="AA859">
        <f t="shared" si="229"/>
        <v>0.21753697119244308</v>
      </c>
      <c r="AB859">
        <f t="shared" si="230"/>
        <v>3.6447558293883322</v>
      </c>
      <c r="AC859">
        <f t="shared" si="231"/>
        <v>0.37745388362765508</v>
      </c>
      <c r="AD859">
        <f t="shared" si="232"/>
        <v>0.43737887243068774</v>
      </c>
      <c r="AE859">
        <f t="shared" si="233"/>
        <v>0.32014658193965406</v>
      </c>
      <c r="AF859">
        <f t="shared" si="234"/>
        <v>-6.614669521010641E-3</v>
      </c>
      <c r="AG859">
        <f t="shared" si="235"/>
        <v>4.4385733157204399E-2</v>
      </c>
      <c r="AH859">
        <f t="shared" si="236"/>
        <v>1.5991692518393901</v>
      </c>
      <c r="AI859">
        <f t="shared" si="237"/>
        <v>0.41797004099357493</v>
      </c>
      <c r="AJ859">
        <f t="shared" si="238"/>
        <v>0.7790053642312107</v>
      </c>
      <c r="AK859">
        <f t="shared" si="239"/>
        <v>0.30061577247289484</v>
      </c>
      <c r="AL859">
        <f t="shared" si="240"/>
        <v>0.29722031015675787</v>
      </c>
      <c r="AM859">
        <f t="shared" si="241"/>
        <v>0.22820193370651087</v>
      </c>
    </row>
    <row r="860" spans="1:39" x14ac:dyDescent="0.2">
      <c r="A860" s="46">
        <v>43207</v>
      </c>
      <c r="B860">
        <v>3.17942936065891E-2</v>
      </c>
      <c r="C860">
        <v>0</v>
      </c>
      <c r="D860">
        <v>2.01762188586029E-2</v>
      </c>
      <c r="E860">
        <v>1.3764023195543301E-2</v>
      </c>
      <c r="F860">
        <v>9.5060686384296194E-3</v>
      </c>
      <c r="G860">
        <v>4.3239650402141901E-2</v>
      </c>
      <c r="H860">
        <v>-9.2592436558611695E-3</v>
      </c>
      <c r="I860">
        <v>1.09785649103277E-2</v>
      </c>
      <c r="J860">
        <v>5.2971599500128896E-3</v>
      </c>
      <c r="K860">
        <v>-3.1435001361753298E-2</v>
      </c>
      <c r="L860">
        <v>9.6129521882113399E-3</v>
      </c>
      <c r="M860" cm="1">
        <f t="array" ref="M860">SUMPRODUCT(B860:K860,TRANSPOSE(Weight_1))</f>
        <v>2.3472275707350561E-2</v>
      </c>
      <c r="N860" cm="1">
        <f t="array" ref="N860">SUMPRODUCT(B860:K860,TRANSPOSE(Weight_2))</f>
        <v>5.2164028239034968E-3</v>
      </c>
      <c r="O860">
        <f>SUMPRODUCT(B860:K860,Equally_Weight)</f>
        <v>9.4061734544032948E-3</v>
      </c>
      <c r="P860">
        <v>1.0661500000000001E-2</v>
      </c>
      <c r="Q860">
        <v>1.0663493468971099E-2</v>
      </c>
      <c r="R860">
        <v>7.9102018268231104E-3</v>
      </c>
      <c r="V860" s="46">
        <v>43207</v>
      </c>
      <c r="W860">
        <f t="shared" si="225"/>
        <v>1.0339954772839008</v>
      </c>
      <c r="X860">
        <f t="shared" si="226"/>
        <v>0.93537556824384649</v>
      </c>
      <c r="Y860">
        <f t="shared" si="227"/>
        <v>1.2420717011109317</v>
      </c>
      <c r="Z860">
        <f t="shared" si="228"/>
        <v>0.71279047833959042</v>
      </c>
      <c r="AA860">
        <f t="shared" si="229"/>
        <v>0.22911096121042407</v>
      </c>
      <c r="AB860">
        <f t="shared" si="230"/>
        <v>3.8455934476543945</v>
      </c>
      <c r="AC860">
        <f t="shared" si="231"/>
        <v>0.36469970249443429</v>
      </c>
      <c r="AD860">
        <f t="shared" si="232"/>
        <v>0.45315922968240185</v>
      </c>
      <c r="AE860">
        <f t="shared" si="233"/>
        <v>0.32713960954165122</v>
      </c>
      <c r="AF860">
        <f t="shared" si="234"/>
        <v>-3.7841738737363406E-2</v>
      </c>
      <c r="AG860">
        <f t="shared" si="235"/>
        <v>5.4425363276094707E-2</v>
      </c>
      <c r="AH860">
        <f t="shared" si="236"/>
        <v>1.6601776691286325</v>
      </c>
      <c r="AI860">
        <f t="shared" si="237"/>
        <v>0.42536674391962426</v>
      </c>
      <c r="AJ860">
        <f t="shared" si="238"/>
        <v>0.79573899726348341</v>
      </c>
      <c r="AK860">
        <f t="shared" si="239"/>
        <v>0.31448228753111485</v>
      </c>
      <c r="AL860">
        <f t="shared" si="240"/>
        <v>0.31105321046193124</v>
      </c>
      <c r="AM860">
        <f t="shared" si="241"/>
        <v>0.23791725888622373</v>
      </c>
    </row>
    <row r="861" spans="1:39" x14ac:dyDescent="0.2">
      <c r="A861" s="46">
        <v>43208</v>
      </c>
      <c r="B861">
        <v>-3.678078451122E-3</v>
      </c>
      <c r="C861">
        <v>-8.0754809125541602E-3</v>
      </c>
      <c r="D861">
        <v>3.85154803698051E-3</v>
      </c>
      <c r="E861">
        <v>-2.2441338346876798E-3</v>
      </c>
      <c r="F861">
        <v>-4.70836400643148E-3</v>
      </c>
      <c r="G861">
        <v>1.5965907361371798E-2</v>
      </c>
      <c r="H861">
        <v>-2.1602580554445701E-2</v>
      </c>
      <c r="I861">
        <v>-2.5897449921595799E-3</v>
      </c>
      <c r="J861">
        <v>1.20434701274385E-3</v>
      </c>
      <c r="K861">
        <v>-1.5274939463881801E-3</v>
      </c>
      <c r="L861">
        <v>2.50563768479317E-4</v>
      </c>
      <c r="M861" cm="1">
        <f t="array" ref="M861">SUMPRODUCT(B861:K861,TRANSPOSE(Weight_1))</f>
        <v>4.5598138993556466E-3</v>
      </c>
      <c r="N861" cm="1">
        <f t="array" ref="N861">SUMPRODUCT(B861:K861,TRANSPOSE(Weight_2))</f>
        <v>-6.1785025493427282E-3</v>
      </c>
      <c r="O861">
        <f>SUMPRODUCT(B861:K861,Equally_Weight)</f>
        <v>-2.3404074286692625E-3</v>
      </c>
      <c r="P861">
        <v>8.3137E-4</v>
      </c>
      <c r="Q861">
        <v>1.119789486411E-3</v>
      </c>
      <c r="R861">
        <v>3.4681043077258102E-3</v>
      </c>
      <c r="V861" s="46">
        <v>43208</v>
      </c>
      <c r="W861">
        <f t="shared" si="225"/>
        <v>1.0265142823492233</v>
      </c>
      <c r="X861">
        <f t="shared" si="226"/>
        <v>0.9197464797838697</v>
      </c>
      <c r="Y861">
        <f t="shared" si="227"/>
        <v>1.2507071479701151</v>
      </c>
      <c r="Z861">
        <f t="shared" si="228"/>
        <v>0.70894674727541762</v>
      </c>
      <c r="AA861">
        <f t="shared" si="229"/>
        <v>0.2233238594007505</v>
      </c>
      <c r="AB861">
        <f t="shared" si="230"/>
        <v>3.9229577437505148</v>
      </c>
      <c r="AC861">
        <f t="shared" si="231"/>
        <v>0.33521866723867011</v>
      </c>
      <c r="AD861">
        <f t="shared" si="232"/>
        <v>0.44939591784452149</v>
      </c>
      <c r="AE861">
        <f t="shared" si="233"/>
        <v>0.3287379461658968</v>
      </c>
      <c r="AF861">
        <f t="shared" si="234"/>
        <v>-3.931142965690948E-2</v>
      </c>
      <c r="AG861">
        <f t="shared" si="235"/>
        <v>5.4689564068697294E-2</v>
      </c>
      <c r="AH861">
        <f t="shared" si="236"/>
        <v>1.6723075842390807</v>
      </c>
      <c r="AI861">
        <f t="shared" si="237"/>
        <v>0.41656011185856845</v>
      </c>
      <c r="AJ861">
        <f t="shared" si="238"/>
        <v>0.79153623637433679</v>
      </c>
      <c r="AK861">
        <f t="shared" si="239"/>
        <v>0.31557510867049965</v>
      </c>
      <c r="AL861">
        <f t="shared" si="240"/>
        <v>0.31252131406313199</v>
      </c>
      <c r="AM861">
        <f t="shared" si="241"/>
        <v>0.24221048506437515</v>
      </c>
    </row>
    <row r="862" spans="1:39" x14ac:dyDescent="0.2">
      <c r="A862" s="46">
        <v>43209</v>
      </c>
      <c r="B862">
        <v>1.3074267318758701E-2</v>
      </c>
      <c r="C862">
        <v>2.1953965034859899E-2</v>
      </c>
      <c r="D862">
        <v>-3.42191792030199E-3</v>
      </c>
      <c r="E862">
        <v>-2.8340181634110201E-2</v>
      </c>
      <c r="F862">
        <v>-3.9077130188130901E-3</v>
      </c>
      <c r="G862">
        <v>1.9026906619612399E-2</v>
      </c>
      <c r="H862">
        <v>-1.3310254156186901E-3</v>
      </c>
      <c r="I862">
        <v>-3.0521195232213701E-3</v>
      </c>
      <c r="J862">
        <v>4.36073580236984E-3</v>
      </c>
      <c r="K862">
        <v>-1.31927798043418E-2</v>
      </c>
      <c r="L862">
        <v>-7.01402805611228E-3</v>
      </c>
      <c r="M862" cm="1">
        <f t="array" ref="M862">SUMPRODUCT(B862:K862,TRANSPOSE(Weight_1))</f>
        <v>6.4542987534497945E-3</v>
      </c>
      <c r="N862" cm="1">
        <f t="array" ref="N862">SUMPRODUCT(B862:K862,TRANSPOSE(Weight_2))</f>
        <v>6.0840144752404002E-4</v>
      </c>
      <c r="O862">
        <f>SUMPRODUCT(B862:K862,Equally_Weight)</f>
        <v>5.1701374591936965E-4</v>
      </c>
      <c r="P862">
        <v>-5.7260999999999996E-3</v>
      </c>
      <c r="Q862">
        <v>-5.6990689396841897E-3</v>
      </c>
      <c r="R862">
        <v>-3.6915485198491999E-3</v>
      </c>
      <c r="V862" s="46">
        <v>43209</v>
      </c>
      <c r="W862">
        <f t="shared" si="225"/>
        <v>1.0530094718019396</v>
      </c>
      <c r="X862">
        <f t="shared" si="226"/>
        <v>0.96189252687684013</v>
      </c>
      <c r="Y862">
        <f t="shared" si="227"/>
        <v>1.2430054128471242</v>
      </c>
      <c r="Z862">
        <f t="shared" si="228"/>
        <v>0.6605148860546104</v>
      </c>
      <c r="AA862">
        <f t="shared" si="229"/>
        <v>0.21854346082914544</v>
      </c>
      <c r="AB862">
        <f t="shared" si="230"/>
        <v>4.0166264010331538</v>
      </c>
      <c r="AC862">
        <f t="shared" si="231"/>
        <v>0.3334414572571669</v>
      </c>
      <c r="AD862">
        <f t="shared" si="232"/>
        <v>0.44497218826679097</v>
      </c>
      <c r="AE862">
        <f t="shared" si="233"/>
        <v>0.33453222129970972</v>
      </c>
      <c r="AF862">
        <f t="shared" si="234"/>
        <v>-5.1985582425993715E-2</v>
      </c>
      <c r="AG862">
        <f t="shared" si="235"/>
        <v>4.7291941875830634E-2</v>
      </c>
      <c r="AH862">
        <f t="shared" si="236"/>
        <v>1.6895554557488692</v>
      </c>
      <c r="AI862">
        <f t="shared" si="237"/>
        <v>0.41742194908112795</v>
      </c>
      <c r="AJ862">
        <f t="shared" si="238"/>
        <v>0.79246248523485496</v>
      </c>
      <c r="AK862">
        <f t="shared" si="239"/>
        <v>0.30804199404074151</v>
      </c>
      <c r="AL862">
        <f t="shared" si="240"/>
        <v>0.30504116460948127</v>
      </c>
      <c r="AM862">
        <f t="shared" si="241"/>
        <v>0.23762480478689452</v>
      </c>
    </row>
    <row r="863" spans="1:39" x14ac:dyDescent="0.2">
      <c r="A863" s="46">
        <v>43210</v>
      </c>
      <c r="B863">
        <v>-1.1134063450794301E-2</v>
      </c>
      <c r="C863">
        <v>-2.2377670948854301E-3</v>
      </c>
      <c r="D863">
        <v>-1.1549257159738899E-2</v>
      </c>
      <c r="E863">
        <v>-4.0972265377965E-2</v>
      </c>
      <c r="F863">
        <v>-1.09436776864212E-2</v>
      </c>
      <c r="G863">
        <v>-1.889643158528E-2</v>
      </c>
      <c r="H863">
        <v>-6.9776613612799699E-3</v>
      </c>
      <c r="I863">
        <v>-5.0264302023709196E-3</v>
      </c>
      <c r="J863">
        <v>-1.24762947354062E-3</v>
      </c>
      <c r="K863">
        <v>-8.5255994085210399E-3</v>
      </c>
      <c r="L863">
        <v>-8.32492431886977E-3</v>
      </c>
      <c r="M863" cm="1">
        <f t="array" ref="M863">SUMPRODUCT(B863:K863,TRANSPOSE(Weight_1))</f>
        <v>-1.5424449612090177E-2</v>
      </c>
      <c r="N863" cm="1">
        <f t="array" ref="N863">SUMPRODUCT(B863:K863,TRANSPOSE(Weight_2))</f>
        <v>-7.801010102611472E-3</v>
      </c>
      <c r="O863">
        <f>SUMPRODUCT(B863:K863,Equally_Weight)</f>
        <v>-1.1751078280079737E-2</v>
      </c>
      <c r="P863">
        <v>-8.5365000000000007E-3</v>
      </c>
      <c r="Q863">
        <v>-8.2158076012588399E-3</v>
      </c>
      <c r="R863">
        <v>-7.6562079085791199E-3</v>
      </c>
      <c r="V863" s="46">
        <v>43210</v>
      </c>
      <c r="W863">
        <f t="shared" si="225"/>
        <v>1.0301511340778151</v>
      </c>
      <c r="X863">
        <f t="shared" si="226"/>
        <v>0.95750226833649354</v>
      </c>
      <c r="Y863">
        <f t="shared" si="227"/>
        <v>1.2171003665234665</v>
      </c>
      <c r="Z863">
        <f t="shared" si="228"/>
        <v>0.59247982947911959</v>
      </c>
      <c r="AA863">
        <f t="shared" si="229"/>
        <v>0.20520811394693506</v>
      </c>
      <c r="AB863">
        <f t="shared" si="230"/>
        <v>3.9218300634571213</v>
      </c>
      <c r="AC863">
        <f t="shared" si="231"/>
        <v>0.32413715432333468</v>
      </c>
      <c r="AD863">
        <f t="shared" si="232"/>
        <v>0.43770913641810072</v>
      </c>
      <c r="AE863">
        <f t="shared" si="233"/>
        <v>0.33286721956702658</v>
      </c>
      <c r="AF863">
        <f t="shared" si="234"/>
        <v>-6.0067973583732059E-2</v>
      </c>
      <c r="AG863">
        <f t="shared" si="235"/>
        <v>3.857331571995215E-2</v>
      </c>
      <c r="AH863">
        <f t="shared" si="236"/>
        <v>1.6480705431427483</v>
      </c>
      <c r="AI863">
        <f t="shared" si="237"/>
        <v>0.40636462613668289</v>
      </c>
      <c r="AJ863">
        <f t="shared" si="238"/>
        <v>0.77139911825675389</v>
      </c>
      <c r="AK863">
        <f t="shared" si="239"/>
        <v>0.29687589355861288</v>
      </c>
      <c r="AL863">
        <f t="shared" si="240"/>
        <v>0.29431919748932711</v>
      </c>
      <c r="AM863">
        <f t="shared" si="241"/>
        <v>0.22814929196863143</v>
      </c>
    </row>
    <row r="864" spans="1:39" x14ac:dyDescent="0.2">
      <c r="A864" s="46">
        <v>43213</v>
      </c>
      <c r="B864">
        <v>-3.25798079521566E-3</v>
      </c>
      <c r="C864">
        <v>-4.8445212816575697E-3</v>
      </c>
      <c r="D864">
        <v>3.6841909945055599E-3</v>
      </c>
      <c r="E864">
        <v>-2.8963355076020401E-3</v>
      </c>
      <c r="F864">
        <v>1.58664231263572E-2</v>
      </c>
      <c r="G864">
        <v>-6.3044634952631401E-3</v>
      </c>
      <c r="H864">
        <v>1.3422295020915E-3</v>
      </c>
      <c r="I864">
        <v>-8.5877997945595901E-3</v>
      </c>
      <c r="J864">
        <v>-3.5477274598725199E-3</v>
      </c>
      <c r="K864">
        <v>-5.2765930426105197E-3</v>
      </c>
      <c r="L864">
        <v>1.52632917832606E-3</v>
      </c>
      <c r="M864" cm="1">
        <f t="array" ref="M864">SUMPRODUCT(B864:K864,TRANSPOSE(Weight_1))</f>
        <v>6.5890978480669061E-4</v>
      </c>
      <c r="N864" cm="1">
        <f t="array" ref="N864">SUMPRODUCT(B864:K864,TRANSPOSE(Weight_2))</f>
        <v>1.6618776770536473E-3</v>
      </c>
      <c r="O864">
        <f>SUMPRODUCT(B864:K864,Equally_Weight)</f>
        <v>-1.3822577753826782E-3</v>
      </c>
      <c r="P864" s="1">
        <v>5.6199999999999997E-5</v>
      </c>
      <c r="Q864">
        <v>-1.21560988136759E-4</v>
      </c>
      <c r="R864">
        <v>-1.19539178846816E-3</v>
      </c>
      <c r="V864" s="46">
        <v>43213</v>
      </c>
      <c r="W864">
        <f t="shared" si="225"/>
        <v>1.0235369406716042</v>
      </c>
      <c r="X864">
        <f t="shared" si="226"/>
        <v>0.94801910693864433</v>
      </c>
      <c r="Y864">
        <f t="shared" si="227"/>
        <v>1.2252685877277272</v>
      </c>
      <c r="Z864">
        <f t="shared" si="228"/>
        <v>0.58786747360385916</v>
      </c>
      <c r="AA864">
        <f t="shared" si="229"/>
        <v>0.22433045583813604</v>
      </c>
      <c r="AB864">
        <f t="shared" si="230"/>
        <v>3.8908005654921674</v>
      </c>
      <c r="AC864">
        <f t="shared" si="231"/>
        <v>0.32591445027668287</v>
      </c>
      <c r="AD864">
        <f t="shared" si="232"/>
        <v>0.42536237819173284</v>
      </c>
      <c r="AE864">
        <f t="shared" si="233"/>
        <v>0.32813856993180468</v>
      </c>
      <c r="AF864">
        <f t="shared" si="234"/>
        <v>-6.5027612374846999E-2</v>
      </c>
      <c r="AG864">
        <f t="shared" si="235"/>
        <v>4.0158520475566339E-2</v>
      </c>
      <c r="AH864">
        <f t="shared" si="236"/>
        <v>1.6498153827344835</v>
      </c>
      <c r="AI864">
        <f t="shared" si="237"/>
        <v>0.40870183211465738</v>
      </c>
      <c r="AJ864">
        <f t="shared" si="238"/>
        <v>0.76895058805223737</v>
      </c>
      <c r="AK864">
        <f t="shared" si="239"/>
        <v>0.2969487779838309</v>
      </c>
      <c r="AL864">
        <f t="shared" si="240"/>
        <v>0.29416185876871603</v>
      </c>
      <c r="AM864">
        <f t="shared" si="241"/>
        <v>0.22668117238999907</v>
      </c>
    </row>
    <row r="865" spans="1:39" x14ac:dyDescent="0.2">
      <c r="A865" s="46">
        <v>43214</v>
      </c>
      <c r="B865">
        <v>-4.7652788811015798E-2</v>
      </c>
      <c r="C865">
        <v>-4.6874960466228802E-3</v>
      </c>
      <c r="D865">
        <v>-2.3387481592862601E-2</v>
      </c>
      <c r="E865">
        <v>-1.3919073018770999E-2</v>
      </c>
      <c r="F865">
        <v>2.0756222143034998E-2</v>
      </c>
      <c r="G865">
        <v>-3.8060176886387499E-2</v>
      </c>
      <c r="H865">
        <v>-5.0460818721337298E-3</v>
      </c>
      <c r="I865">
        <v>-6.8324983513426904E-2</v>
      </c>
      <c r="J865">
        <v>-1.3138076126988399E-2</v>
      </c>
      <c r="K865">
        <v>1.3359438915230899E-2</v>
      </c>
      <c r="L865">
        <v>-1.1176022352044601E-2</v>
      </c>
      <c r="M865" cm="1">
        <f t="array" ref="M865">SUMPRODUCT(B865:K865,TRANSPOSE(Weight_1))</f>
        <v>-1.6501721651417656E-2</v>
      </c>
      <c r="N865" cm="1">
        <f t="array" ref="N865">SUMPRODUCT(B865:K865,TRANSPOSE(Weight_2))</f>
        <v>-7.9015404495270756E-3</v>
      </c>
      <c r="O865">
        <f>SUMPRODUCT(B865:K865,Equally_Weight)</f>
        <v>-1.8010049680994292E-2</v>
      </c>
      <c r="P865">
        <v>-1.3380599999999999E-2</v>
      </c>
      <c r="Q865">
        <v>-1.2991215553257799E-2</v>
      </c>
      <c r="R865">
        <v>-7.4861006475237498E-3</v>
      </c>
      <c r="V865" s="46">
        <v>43214</v>
      </c>
      <c r="W865">
        <f t="shared" si="225"/>
        <v>0.92710976218649122</v>
      </c>
      <c r="X865">
        <f t="shared" si="226"/>
        <v>0.93888777507612353</v>
      </c>
      <c r="Y865">
        <f t="shared" si="227"/>
        <v>1.1732251595930694</v>
      </c>
      <c r="Z865">
        <f t="shared" si="228"/>
        <v>0.56576583029463556</v>
      </c>
      <c r="AA865">
        <f t="shared" si="229"/>
        <v>0.24974293075599574</v>
      </c>
      <c r="AB865">
        <f t="shared" si="230"/>
        <v>3.7046558308534916</v>
      </c>
      <c r="AC865">
        <f t="shared" si="231"/>
        <v>0.31922377740514163</v>
      </c>
      <c r="AD865">
        <f t="shared" si="232"/>
        <v>0.32797451720112369</v>
      </c>
      <c r="AE865">
        <f t="shared" si="233"/>
        <v>0.31068938429285109</v>
      </c>
      <c r="AF865">
        <f t="shared" si="234"/>
        <v>-5.2536905874941087E-2</v>
      </c>
      <c r="AG865">
        <f t="shared" si="235"/>
        <v>2.8533685601061842E-2</v>
      </c>
      <c r="AH865">
        <f t="shared" si="236"/>
        <v>1.6060888668609543</v>
      </c>
      <c r="AI865">
        <f t="shared" si="237"/>
        <v>0.39757091760688046</v>
      </c>
      <c r="AJ865">
        <f t="shared" si="238"/>
        <v>0.73709170007819247</v>
      </c>
      <c r="AK865">
        <f t="shared" si="239"/>
        <v>0.27959482516514056</v>
      </c>
      <c r="AL865">
        <f t="shared" si="240"/>
        <v>0.27734912310064685</v>
      </c>
      <c r="AM865">
        <f t="shared" si="241"/>
        <v>0.2174981136710652</v>
      </c>
    </row>
    <row r="866" spans="1:39" x14ac:dyDescent="0.2">
      <c r="A866" s="46">
        <v>43215</v>
      </c>
      <c r="B866">
        <v>3.42227549210205E-4</v>
      </c>
      <c r="C866">
        <v>-3.8040692378133998E-3</v>
      </c>
      <c r="D866">
        <v>-8.6984486471977096E-3</v>
      </c>
      <c r="E866">
        <v>4.3571795963002202E-3</v>
      </c>
      <c r="F866">
        <v>8.6571640654069491E-3</v>
      </c>
      <c r="G866" s="1">
        <v>5.48446512711464E-5</v>
      </c>
      <c r="H866">
        <v>4.5170899524171696E-3</v>
      </c>
      <c r="I866">
        <v>-1.1385632089353099E-2</v>
      </c>
      <c r="J866">
        <v>0</v>
      </c>
      <c r="K866">
        <v>3.4898473860278602E-3</v>
      </c>
      <c r="L866">
        <v>4.3668122270743501E-3</v>
      </c>
      <c r="M866" cm="1">
        <f t="array" ref="M866">SUMPRODUCT(B866:K866,TRANSPOSE(Weight_1))</f>
        <v>5.9706263386626454E-6</v>
      </c>
      <c r="N866" cm="1">
        <f t="array" ref="N866">SUMPRODUCT(B866:K866,TRANSPOSE(Weight_2))</f>
        <v>3.2457114638394838E-3</v>
      </c>
      <c r="O866">
        <f>SUMPRODUCT(B866:K866,Equally_Weight)</f>
        <v>-2.4697967737306577E-4</v>
      </c>
      <c r="P866">
        <v>1.83706E-3</v>
      </c>
      <c r="Q866">
        <v>1.4981538635752099E-3</v>
      </c>
      <c r="R866">
        <v>-2.2963987855030201E-3</v>
      </c>
      <c r="V866" s="46">
        <v>43215</v>
      </c>
      <c r="W866">
        <f t="shared" si="225"/>
        <v>0.9277692722374633</v>
      </c>
      <c r="X866">
        <f t="shared" si="226"/>
        <v>0.93151211173538395</v>
      </c>
      <c r="Y866">
        <f t="shared" si="227"/>
        <v>1.1543214721435509</v>
      </c>
      <c r="Z866">
        <f t="shared" si="228"/>
        <v>0.57258815322297951</v>
      </c>
      <c r="AA866">
        <f t="shared" si="229"/>
        <v>0.26056216034713287</v>
      </c>
      <c r="AB866">
        <f t="shared" si="230"/>
        <v>3.7049138560618857</v>
      </c>
      <c r="AC866">
        <f t="shared" si="231"/>
        <v>0.32518282987504832</v>
      </c>
      <c r="AD866">
        <f t="shared" si="232"/>
        <v>0.31285468792423554</v>
      </c>
      <c r="AE866">
        <f t="shared" si="233"/>
        <v>0.31068938429285109</v>
      </c>
      <c r="AF866">
        <f t="shared" si="234"/>
        <v>-4.9230404272550876E-2</v>
      </c>
      <c r="AG866">
        <f t="shared" si="235"/>
        <v>3.3025099075302489E-2</v>
      </c>
      <c r="AH866">
        <f t="shared" si="236"/>
        <v>1.6061044268437836</v>
      </c>
      <c r="AI866">
        <f t="shared" si="237"/>
        <v>0.40210702955568589</v>
      </c>
      <c r="AJ866">
        <f t="shared" si="238"/>
        <v>0.73666267373053973</v>
      </c>
      <c r="AK866">
        <f t="shared" si="239"/>
        <v>0.28194551763465836</v>
      </c>
      <c r="AL866">
        <f t="shared" si="240"/>
        <v>0.27926278862455445</v>
      </c>
      <c r="AM866">
        <f t="shared" si="241"/>
        <v>0.21470225248147878</v>
      </c>
    </row>
    <row r="867" spans="1:39" x14ac:dyDescent="0.2">
      <c r="A867" s="46">
        <v>43216</v>
      </c>
      <c r="B867">
        <v>1.9863408785377699E-2</v>
      </c>
      <c r="C867">
        <v>1.00014942949977E-3</v>
      </c>
      <c r="D867">
        <v>2.1124567809624999E-2</v>
      </c>
      <c r="E867">
        <v>3.48310844389643E-3</v>
      </c>
      <c r="F867">
        <v>-6.7865288829284101E-3</v>
      </c>
      <c r="G867">
        <v>3.9577525392893102E-2</v>
      </c>
      <c r="H867">
        <v>9.8609401012017504E-3</v>
      </c>
      <c r="I867">
        <v>-8.8011337406572708E-3</v>
      </c>
      <c r="J867">
        <v>1.1686774592101199E-3</v>
      </c>
      <c r="K867">
        <v>5.4095509224318904E-3</v>
      </c>
      <c r="L867">
        <v>9.2071611253197096E-3</v>
      </c>
      <c r="M867" cm="1">
        <f t="array" ref="M867">SUMPRODUCT(B867:K867,TRANSPOSE(Weight_1))</f>
        <v>1.8157174340754041E-2</v>
      </c>
      <c r="N867" cm="1">
        <f t="array" ref="N867">SUMPRODUCT(B867:K867,TRANSPOSE(Weight_2))</f>
        <v>4.5622747554749732E-3</v>
      </c>
      <c r="O867">
        <f>SUMPRODUCT(B867:K867,Equally_Weight)</f>
        <v>8.5900265720550116E-3</v>
      </c>
      <c r="P867">
        <v>1.0434199999999999E-2</v>
      </c>
      <c r="Q867">
        <v>1.00959935720779E-2</v>
      </c>
      <c r="R867">
        <v>7.5599256527059096E-3</v>
      </c>
      <c r="V867" s="46">
        <v>43216</v>
      </c>
      <c r="W867">
        <f t="shared" si="225"/>
        <v>0.96606134133580612</v>
      </c>
      <c r="X867">
        <f t="shared" si="226"/>
        <v>0.93344391247200798</v>
      </c>
      <c r="Y867">
        <f t="shared" si="227"/>
        <v>1.1998305821655784</v>
      </c>
      <c r="Z867">
        <f t="shared" si="228"/>
        <v>0.57806564829824203</v>
      </c>
      <c r="AA867">
        <f t="shared" si="229"/>
        <v>0.2520073188372105</v>
      </c>
      <c r="AB867">
        <f t="shared" si="230"/>
        <v>3.8911227036715497</v>
      </c>
      <c r="AC867">
        <f t="shared" si="231"/>
        <v>0.33825037838358729</v>
      </c>
      <c r="AD867">
        <f t="shared" si="232"/>
        <v>0.30130007823376537</v>
      </c>
      <c r="AE867">
        <f t="shared" si="233"/>
        <v>0.31222115743230017</v>
      </c>
      <c r="AF867">
        <f t="shared" si="234"/>
        <v>-4.4087167728963261E-2</v>
      </c>
      <c r="AG867">
        <f t="shared" si="235"/>
        <v>4.2536327608988067E-2</v>
      </c>
      <c r="AH867">
        <f t="shared" si="236"/>
        <v>1.6534239192721971</v>
      </c>
      <c r="AI867">
        <f t="shared" si="237"/>
        <v>0.40850382706110189</v>
      </c>
      <c r="AJ867">
        <f t="shared" si="238"/>
        <v>0.75158065224458137</v>
      </c>
      <c r="AK867">
        <f t="shared" si="239"/>
        <v>0.29532159355476195</v>
      </c>
      <c r="AL867">
        <f t="shared" si="240"/>
        <v>0.29217821751550632</v>
      </c>
      <c r="AM867">
        <f t="shared" si="241"/>
        <v>0.22388531120041311</v>
      </c>
    </row>
    <row r="868" spans="1:39" x14ac:dyDescent="0.2">
      <c r="A868" s="46">
        <v>43217</v>
      </c>
      <c r="B868">
        <v>-1.1367768693671799E-2</v>
      </c>
      <c r="C868">
        <v>-6.3577918677156699E-3</v>
      </c>
      <c r="D868">
        <v>1.65499072898245E-2</v>
      </c>
      <c r="E868">
        <v>-1.1569709100857599E-2</v>
      </c>
      <c r="F868">
        <v>3.6374632768168803E-2</v>
      </c>
      <c r="G868">
        <v>3.6008877431740097E-2</v>
      </c>
      <c r="H868">
        <v>2.03113846991165E-3</v>
      </c>
      <c r="I868">
        <v>-4.9216487146228598E-3</v>
      </c>
      <c r="J868">
        <v>1.01505836411353E-3</v>
      </c>
      <c r="K868">
        <v>4.4198013375325003E-3</v>
      </c>
      <c r="L868">
        <v>-7.6026355803349101E-4</v>
      </c>
      <c r="M868" cm="1">
        <f t="array" ref="M868">SUMPRODUCT(B868:K868,TRANSPOSE(Weight_1))</f>
        <v>2.2573224567557781E-2</v>
      </c>
      <c r="N868" cm="1">
        <f t="array" ref="N868">SUMPRODUCT(B868:K868,TRANSPOSE(Weight_2))</f>
        <v>6.6815289088490611E-3</v>
      </c>
      <c r="O868">
        <f>SUMPRODUCT(B868:K868,Equally_Weight)</f>
        <v>6.2182497284423172E-3</v>
      </c>
      <c r="P868">
        <v>1.1136200000000001E-3</v>
      </c>
      <c r="Q868">
        <v>8.8593496517508298E-4</v>
      </c>
      <c r="R868">
        <v>1.72525854982708E-3</v>
      </c>
      <c r="V868" s="46">
        <v>43217</v>
      </c>
      <c r="W868">
        <f t="shared" si="225"/>
        <v>0.94371161076993038</v>
      </c>
      <c r="X868">
        <f t="shared" si="226"/>
        <v>0.92115147848860901</v>
      </c>
      <c r="Y868">
        <f t="shared" si="227"/>
        <v>1.2362375743537393</v>
      </c>
      <c r="Z868">
        <f t="shared" si="228"/>
        <v>0.55980788780537516</v>
      </c>
      <c r="AA868">
        <f t="shared" si="229"/>
        <v>0.29754862528297377</v>
      </c>
      <c r="AB868">
        <f t="shared" si="230"/>
        <v>4.0672465416116603</v>
      </c>
      <c r="AC868">
        <f t="shared" si="231"/>
        <v>0.34096855020949612</v>
      </c>
      <c r="AD868">
        <f t="shared" si="232"/>
        <v>0.29489553637638743</v>
      </c>
      <c r="AE868">
        <f t="shared" si="233"/>
        <v>0.31355313849371846</v>
      </c>
      <c r="AF868">
        <f t="shared" si="234"/>
        <v>-3.9862222914327283E-2</v>
      </c>
      <c r="AG868">
        <f t="shared" si="235"/>
        <v>4.1743725231180973E-2</v>
      </c>
      <c r="AH868">
        <f t="shared" si="236"/>
        <v>1.7133202532748579</v>
      </c>
      <c r="AI868">
        <f t="shared" si="237"/>
        <v>0.41791478609983512</v>
      </c>
      <c r="AJ868">
        <f t="shared" si="238"/>
        <v>0.7624724181597462</v>
      </c>
      <c r="AK868">
        <f t="shared" si="239"/>
        <v>0.29676408958777634</v>
      </c>
      <c r="AL868">
        <f t="shared" si="240"/>
        <v>0.29332300337964101</v>
      </c>
      <c r="AM868">
        <f t="shared" si="241"/>
        <v>0.22599682979756941</v>
      </c>
    </row>
    <row r="869" spans="1:39" x14ac:dyDescent="0.2">
      <c r="A869" s="46">
        <v>43220</v>
      </c>
      <c r="B869">
        <v>-1.2477516788293201E-2</v>
      </c>
      <c r="C869">
        <v>-5.6674422916243002E-3</v>
      </c>
      <c r="D869">
        <v>-2.4003577092486201E-2</v>
      </c>
      <c r="E869">
        <v>1.8112102637583199E-2</v>
      </c>
      <c r="F869">
        <v>-4.3048239834314099E-2</v>
      </c>
      <c r="G869">
        <v>-4.1268648844130498E-3</v>
      </c>
      <c r="H869">
        <v>-1.3877053146848501E-2</v>
      </c>
      <c r="I869">
        <v>-8.8209567209812604E-3</v>
      </c>
      <c r="J869">
        <v>-1.7745779424114701E-2</v>
      </c>
      <c r="K869">
        <v>-2.678424080368E-3</v>
      </c>
      <c r="L869">
        <v>-1.01445599797108E-2</v>
      </c>
      <c r="M869" cm="1">
        <f t="array" ref="M869">SUMPRODUCT(B869:K869,TRANSPOSE(Weight_1))</f>
        <v>-1.4282495962689649E-2</v>
      </c>
      <c r="N869" cm="1">
        <f t="array" ref="N869">SUMPRODUCT(B869:K869,TRANSPOSE(Weight_2))</f>
        <v>-1.9476925070894796E-2</v>
      </c>
      <c r="O869">
        <f>SUMPRODUCT(B869:K869,Equally_Weight)</f>
        <v>-1.1433375162586013E-2</v>
      </c>
      <c r="P869">
        <v>-8.1875000000000003E-3</v>
      </c>
      <c r="Q869">
        <v>-7.9457375849603107E-3</v>
      </c>
      <c r="R869">
        <v>-4.5514181436511203E-3</v>
      </c>
      <c r="V869" s="46">
        <v>43220</v>
      </c>
      <c r="W869">
        <f t="shared" si="225"/>
        <v>0.91945891651494804</v>
      </c>
      <c r="X869">
        <f t="shared" si="226"/>
        <v>0.91026346335080621</v>
      </c>
      <c r="Y869">
        <f t="shared" si="227"/>
        <v>1.1825598733406251</v>
      </c>
      <c r="Z869">
        <f t="shared" si="228"/>
        <v>0.58805928836421795</v>
      </c>
      <c r="AA869">
        <f t="shared" si="229"/>
        <v>0.24169144086510785</v>
      </c>
      <c r="AB869">
        <f t="shared" si="230"/>
        <v>4.04633469979842</v>
      </c>
      <c r="AC869">
        <f t="shared" si="231"/>
        <v>0.32235985836998649</v>
      </c>
      <c r="AD869">
        <f t="shared" si="232"/>
        <v>0.28347331889181948</v>
      </c>
      <c r="AE869">
        <f t="shared" si="233"/>
        <v>0.29024311423615523</v>
      </c>
      <c r="AF869">
        <f t="shared" si="234"/>
        <v>-4.2433879056944512E-2</v>
      </c>
      <c r="AG869">
        <f t="shared" si="235"/>
        <v>3.1175693527085935E-2</v>
      </c>
      <c r="AH869">
        <f t="shared" si="236"/>
        <v>1.6745672677119758</v>
      </c>
      <c r="AI869">
        <f t="shared" si="237"/>
        <v>0.39029816605405476</v>
      </c>
      <c r="AJ869">
        <f t="shared" si="238"/>
        <v>0.74232140978921568</v>
      </c>
      <c r="AK869">
        <f t="shared" si="239"/>
        <v>0.28614683360427651</v>
      </c>
      <c r="AL869">
        <f t="shared" si="240"/>
        <v>0.28304659818219369</v>
      </c>
      <c r="AM869">
        <f t="shared" si="241"/>
        <v>0.22041680558237009</v>
      </c>
    </row>
    <row r="870" spans="1:39" x14ac:dyDescent="0.2">
      <c r="A870" s="46">
        <v>43221</v>
      </c>
      <c r="B870">
        <v>2.1765578097141001E-2</v>
      </c>
      <c r="C870">
        <v>0</v>
      </c>
      <c r="D870">
        <v>1.5825679563133299E-2</v>
      </c>
      <c r="E870">
        <v>2.3236233399141101E-2</v>
      </c>
      <c r="F870">
        <v>-1.07395763896355E-2</v>
      </c>
      <c r="G870">
        <v>1.02992758152407E-2</v>
      </c>
      <c r="H870">
        <v>-3.7946695447911198E-3</v>
      </c>
      <c r="I870">
        <v>3.2408124731384499E-3</v>
      </c>
      <c r="J870">
        <v>7.12334131650593E-3</v>
      </c>
      <c r="K870">
        <v>1.0742390111600299E-2</v>
      </c>
      <c r="L870">
        <v>1.5372790161414199E-3</v>
      </c>
      <c r="M870" cm="1">
        <f t="array" ref="M870">SUMPRODUCT(B870:K870,TRANSPOSE(Weight_1))</f>
        <v>6.6671433181300453E-3</v>
      </c>
      <c r="N870" cm="1">
        <f t="array" ref="N870">SUMPRODUCT(B870:K870,TRANSPOSE(Weight_2))</f>
        <v>3.8068062520515912E-3</v>
      </c>
      <c r="O870">
        <f>SUMPRODUCT(B870:K870,Equally_Weight)</f>
        <v>7.7699064841474158E-3</v>
      </c>
      <c r="P870">
        <v>2.5490500000000002E-3</v>
      </c>
      <c r="Q870">
        <v>2.4926526523196802E-3</v>
      </c>
      <c r="R870">
        <v>-1.31319763624437E-3</v>
      </c>
      <c r="V870" s="46">
        <v>43221</v>
      </c>
      <c r="W870">
        <f t="shared" si="225"/>
        <v>0.96123704946660804</v>
      </c>
      <c r="X870">
        <f t="shared" si="226"/>
        <v>0.91026346335080621</v>
      </c>
      <c r="Y870">
        <f t="shared" si="227"/>
        <v>1.2171003665234665</v>
      </c>
      <c r="Z870">
        <f t="shared" si="228"/>
        <v>0.62495980464032286</v>
      </c>
      <c r="AA870">
        <f t="shared" si="229"/>
        <v>0.22835620078358043</v>
      </c>
      <c r="AB870">
        <f t="shared" si="230"/>
        <v>4.0983082927276637</v>
      </c>
      <c r="AC870">
        <f t="shared" si="231"/>
        <v>0.31734193968817559</v>
      </c>
      <c r="AD870">
        <f t="shared" si="232"/>
        <v>0.28763281523262441</v>
      </c>
      <c r="AE870">
        <f t="shared" si="233"/>
        <v>0.29943395632013092</v>
      </c>
      <c r="AF870">
        <f t="shared" si="234"/>
        <v>-3.2147330228122328E-2</v>
      </c>
      <c r="AG870">
        <f t="shared" si="235"/>
        <v>3.2760898282700124E-2</v>
      </c>
      <c r="AH870">
        <f t="shared" si="236"/>
        <v>1.692398990999791</v>
      </c>
      <c r="AI870">
        <f t="shared" si="237"/>
        <v>0.39559076180480512</v>
      </c>
      <c r="AJ870">
        <f t="shared" si="238"/>
        <v>0.7558590842086057</v>
      </c>
      <c r="AK870">
        <f t="shared" si="239"/>
        <v>0.28942528619047558</v>
      </c>
      <c r="AL870">
        <f t="shared" si="240"/>
        <v>0.28624478768820238</v>
      </c>
      <c r="AM870">
        <f t="shared" si="241"/>
        <v>0.21881415711804642</v>
      </c>
    </row>
    <row r="871" spans="1:39" x14ac:dyDescent="0.2">
      <c r="A871" s="46">
        <v>43222</v>
      </c>
      <c r="B871">
        <v>-1.4124382581671899E-2</v>
      </c>
      <c r="C871">
        <v>-7.9057139437876903E-3</v>
      </c>
      <c r="D871">
        <v>-1.56841226112239E-2</v>
      </c>
      <c r="E871">
        <v>4.4175266247621102E-2</v>
      </c>
      <c r="F871">
        <v>-2.19172658189371E-2</v>
      </c>
      <c r="G871">
        <v>-7.9506250407926898E-3</v>
      </c>
      <c r="H871">
        <v>-1.9919015573115002E-2</v>
      </c>
      <c r="I871">
        <v>-2.66616989708157E-3</v>
      </c>
      <c r="J871">
        <v>-9.2255806782172104E-3</v>
      </c>
      <c r="K871">
        <v>-2.25849331626903E-2</v>
      </c>
      <c r="L871">
        <v>-7.9304169864415908E-3</v>
      </c>
      <c r="M871" cm="1">
        <f t="array" ref="M871">SUMPRODUCT(B871:K871,TRANSPOSE(Weight_1))</f>
        <v>-7.9167047012698739E-3</v>
      </c>
      <c r="N871" cm="1">
        <f t="array" ref="N871">SUMPRODUCT(B871:K871,TRANSPOSE(Weight_2))</f>
        <v>-1.4049650732626146E-2</v>
      </c>
      <c r="O871">
        <f>SUMPRODUCT(B871:K871,Equally_Weight)</f>
        <v>-7.7802543059896263E-3</v>
      </c>
      <c r="P871">
        <v>-7.2059000000000003E-3</v>
      </c>
      <c r="Q871">
        <v>-6.8616764188681404E-3</v>
      </c>
      <c r="R871">
        <v>-3.3976878446276798E-3</v>
      </c>
      <c r="V871" s="46">
        <v>43222</v>
      </c>
      <c r="W871">
        <f t="shared" si="225"/>
        <v>0.93353578704659235</v>
      </c>
      <c r="X871">
        <f t="shared" si="226"/>
        <v>0.89516146685228559</v>
      </c>
      <c r="Y871">
        <f t="shared" si="227"/>
        <v>1.182327092533523</v>
      </c>
      <c r="Z871">
        <f t="shared" si="228"/>
        <v>0.69674283665199144</v>
      </c>
      <c r="AA871">
        <f t="shared" si="229"/>
        <v>0.20143399141066709</v>
      </c>
      <c r="AB871">
        <f t="shared" si="230"/>
        <v>4.0577735551498222</v>
      </c>
      <c r="AC871">
        <f t="shared" si="231"/>
        <v>0.29110178507640927</v>
      </c>
      <c r="AD871">
        <f t="shared" si="232"/>
        <v>0.2841997673821568</v>
      </c>
      <c r="AE871">
        <f t="shared" si="233"/>
        <v>0.28744592352008458</v>
      </c>
      <c r="AF871">
        <f t="shared" si="234"/>
        <v>-5.4006218086251501E-2</v>
      </c>
      <c r="AG871">
        <f t="shared" si="235"/>
        <v>2.457067371202637E-2</v>
      </c>
      <c r="AH871">
        <f t="shared" si="236"/>
        <v>1.6710840632500483</v>
      </c>
      <c r="AI871">
        <f t="shared" si="237"/>
        <v>0.37598319903576805</v>
      </c>
      <c r="AJ871">
        <f t="shared" si="238"/>
        <v>0.74219805400798067</v>
      </c>
      <c r="AK871">
        <f t="shared" si="239"/>
        <v>0.28013381652071567</v>
      </c>
      <c r="AL871">
        <f t="shared" si="240"/>
        <v>0.27741899215963017</v>
      </c>
      <c r="AM871">
        <f t="shared" si="241"/>
        <v>0.21467300707154635</v>
      </c>
    </row>
    <row r="872" spans="1:39" x14ac:dyDescent="0.2">
      <c r="A872" s="46">
        <v>43223</v>
      </c>
      <c r="B872">
        <v>2.4365283183369599E-4</v>
      </c>
      <c r="C872">
        <v>-6.30103262737802E-3</v>
      </c>
      <c r="D872">
        <v>5.9885642518027098E-3</v>
      </c>
      <c r="E872">
        <v>1.8120901589311299E-3</v>
      </c>
      <c r="F872">
        <v>1.8847378194750599E-3</v>
      </c>
      <c r="G872">
        <v>1.5289117919772199E-3</v>
      </c>
      <c r="H872">
        <v>-3.80583534340217E-3</v>
      </c>
      <c r="I872">
        <v>6.0665300217397303E-3</v>
      </c>
      <c r="J872">
        <v>-8.7941491372007796E-3</v>
      </c>
      <c r="K872">
        <v>-9.7103671620490896E-4</v>
      </c>
      <c r="L872">
        <v>-1.2893243940176301E-3</v>
      </c>
      <c r="M872" cm="1">
        <f t="array" ref="M872">SUMPRODUCT(B872:K872,TRANSPOSE(Weight_1))</f>
        <v>1.3943120589762353E-3</v>
      </c>
      <c r="N872" cm="1">
        <f t="array" ref="N872">SUMPRODUCT(B872:K872,TRANSPOSE(Weight_2))</f>
        <v>-3.2528113004116708E-3</v>
      </c>
      <c r="O872">
        <f>SUMPRODUCT(B872:K872,Equally_Weight)</f>
        <v>-2.3475669484263327E-4</v>
      </c>
      <c r="P872">
        <v>-2.2537E-3</v>
      </c>
      <c r="Q872">
        <v>-2.28476844141978E-3</v>
      </c>
      <c r="R872">
        <v>-2.56176896888804E-3</v>
      </c>
      <c r="V872" s="46">
        <v>43223</v>
      </c>
      <c r="W872">
        <f t="shared" si="225"/>
        <v>0.93400689851655794</v>
      </c>
      <c r="X872">
        <f t="shared" si="226"/>
        <v>0.88321999261549977</v>
      </c>
      <c r="Y872">
        <f t="shared" si="227"/>
        <v>1.1953960985456096</v>
      </c>
      <c r="Z872">
        <f t="shared" si="228"/>
        <v>0.69981748764852547</v>
      </c>
      <c r="AA872">
        <f t="shared" si="229"/>
        <v>0.20369837949188163</v>
      </c>
      <c r="AB872">
        <f t="shared" si="230"/>
        <v>4.0655064447794409</v>
      </c>
      <c r="AC872">
        <f t="shared" si="231"/>
        <v>0.28618806427083587</v>
      </c>
      <c r="AD872">
        <f t="shared" si="232"/>
        <v>0.29199040382489194</v>
      </c>
      <c r="AE872">
        <f t="shared" si="233"/>
        <v>0.27612393206256769</v>
      </c>
      <c r="AF872">
        <f t="shared" si="234"/>
        <v>-5.4924812781791288E-2</v>
      </c>
      <c r="AG872">
        <f t="shared" si="235"/>
        <v>2.3249669749014323E-2</v>
      </c>
      <c r="AH872">
        <f t="shared" si="236"/>
        <v>1.6748083879699776</v>
      </c>
      <c r="AI872">
        <f t="shared" si="237"/>
        <v>0.37150738533676786</v>
      </c>
      <c r="AJ872">
        <f t="shared" si="238"/>
        <v>0.74178906135106049</v>
      </c>
      <c r="AK872">
        <f t="shared" si="239"/>
        <v>0.27724877893842281</v>
      </c>
      <c r="AL872">
        <f t="shared" si="240"/>
        <v>0.27450038555987355</v>
      </c>
      <c r="AM872">
        <f t="shared" si="241"/>
        <v>0.21156129545468461</v>
      </c>
    </row>
    <row r="873" spans="1:39" x14ac:dyDescent="0.2">
      <c r="A873" s="46">
        <v>43224</v>
      </c>
      <c r="B873">
        <v>2.4066988206888001E-2</v>
      </c>
      <c r="C873">
        <v>1.10966317213792E-2</v>
      </c>
      <c r="D873">
        <v>1.1587146103533201E-2</v>
      </c>
      <c r="E873">
        <v>3.9233579900568499E-2</v>
      </c>
      <c r="F873">
        <v>7.3160828895795201E-3</v>
      </c>
      <c r="G873">
        <v>5.6422035552490197E-3</v>
      </c>
      <c r="H873">
        <v>9.4286495577409202E-3</v>
      </c>
      <c r="I873">
        <v>1.8806209483332701E-2</v>
      </c>
      <c r="J873">
        <v>2.1032298765511999E-2</v>
      </c>
      <c r="K873">
        <v>-2.3321762746986098E-3</v>
      </c>
      <c r="L873">
        <v>1.21352956364577E-2</v>
      </c>
      <c r="M873" cm="1">
        <f t="array" ref="M873">SUMPRODUCT(B873:K873,TRANSPOSE(Weight_1))</f>
        <v>1.0687540009674997E-2</v>
      </c>
      <c r="N873" cm="1">
        <f t="array" ref="N873">SUMPRODUCT(B873:K873,TRANSPOSE(Weight_2))</f>
        <v>1.5285631644399984E-2</v>
      </c>
      <c r="O873">
        <f>SUMPRODUCT(B873:K873,Equally_Weight)</f>
        <v>1.4587761390908447E-2</v>
      </c>
      <c r="P873">
        <v>1.281118E-2</v>
      </c>
      <c r="Q873">
        <v>1.29516727106187E-2</v>
      </c>
      <c r="R873">
        <v>8.7236949458571102E-3</v>
      </c>
      <c r="V873" s="46">
        <v>43224</v>
      </c>
      <c r="W873">
        <f t="shared" si="225"/>
        <v>0.98055261973519592</v>
      </c>
      <c r="X873">
        <f t="shared" si="226"/>
        <v>0.90411739132389246</v>
      </c>
      <c r="Y873">
        <f t="shared" si="227"/>
        <v>1.2208344738945844</v>
      </c>
      <c r="Z873">
        <f t="shared" si="228"/>
        <v>0.76650741286656765</v>
      </c>
      <c r="AA873">
        <f t="shared" si="229"/>
        <v>0.21250473661029678</v>
      </c>
      <c r="AB873">
        <f t="shared" si="230"/>
        <v>4.0940870632513127</v>
      </c>
      <c r="AC873">
        <f t="shared" si="231"/>
        <v>0.29831508079419478</v>
      </c>
      <c r="AD873">
        <f t="shared" si="232"/>
        <v>0.31628784600967852</v>
      </c>
      <c r="AE873">
        <f t="shared" si="233"/>
        <v>0.30296375186352753</v>
      </c>
      <c r="AF873">
        <f t="shared" si="234"/>
        <v>-5.7128894711227951E-2</v>
      </c>
      <c r="AG873">
        <f t="shared" si="235"/>
        <v>3.5667107001326359E-2</v>
      </c>
      <c r="AH873">
        <f t="shared" si="236"/>
        <v>1.7033955096346212</v>
      </c>
      <c r="AI873">
        <f t="shared" si="237"/>
        <v>0.39247174202659973</v>
      </c>
      <c r="AJ873">
        <f t="shared" si="238"/>
        <v>0.7671978645713442</v>
      </c>
      <c r="AK873">
        <f t="shared" si="239"/>
        <v>0.29361184295018306</v>
      </c>
      <c r="AL873">
        <f t="shared" si="240"/>
        <v>0.2910072974232023</v>
      </c>
      <c r="AM873">
        <f t="shared" si="241"/>
        <v>0.22213058660443874</v>
      </c>
    </row>
    <row r="874" spans="1:39" x14ac:dyDescent="0.2">
      <c r="A874" s="46">
        <v>43227</v>
      </c>
      <c r="B874">
        <v>8.0494395218839703E-3</v>
      </c>
      <c r="C874">
        <v>8.6691819754711706E-3</v>
      </c>
      <c r="D874">
        <v>1.11390557877741E-2</v>
      </c>
      <c r="E874">
        <v>7.2349364791133297E-3</v>
      </c>
      <c r="F874">
        <v>-9.5454334056080895E-3</v>
      </c>
      <c r="G874">
        <v>1.2138311818370801E-2</v>
      </c>
      <c r="H874">
        <v>-4.8312000207130197E-3</v>
      </c>
      <c r="I874">
        <v>4.5144583093887896E-3</v>
      </c>
      <c r="J874">
        <v>7.2582200642781203E-3</v>
      </c>
      <c r="K874">
        <v>-1.94962997999148E-4</v>
      </c>
      <c r="L874">
        <v>3.5714285714285501E-3</v>
      </c>
      <c r="M874" cm="1">
        <f t="array" ref="M874">SUMPRODUCT(B874:K874,TRANSPOSE(Weight_1))</f>
        <v>6.576685119485776E-3</v>
      </c>
      <c r="N874" cm="1">
        <f t="array" ref="N874">SUMPRODUCT(B874:K874,TRANSPOSE(Weight_2))</f>
        <v>6.7299628724839394E-4</v>
      </c>
      <c r="O874">
        <f>SUMPRODUCT(B874:K874,Equally_Weight)</f>
        <v>4.4432007531960025E-3</v>
      </c>
      <c r="P874">
        <v>3.45795E-3</v>
      </c>
      <c r="Q874">
        <v>3.8648974751998E-3</v>
      </c>
      <c r="R874">
        <v>3.5511907496745799E-3</v>
      </c>
      <c r="V874" s="46">
        <v>43227</v>
      </c>
      <c r="W874">
        <f t="shared" si="225"/>
        <v>0.99649495826766321</v>
      </c>
      <c r="X874">
        <f t="shared" si="226"/>
        <v>0.92062453149193879</v>
      </c>
      <c r="Y874">
        <f t="shared" si="227"/>
        <v>1.2455724729947084</v>
      </c>
      <c r="Z874">
        <f t="shared" si="228"/>
        <v>0.77928798178854009</v>
      </c>
      <c r="AA874">
        <f t="shared" si="229"/>
        <v>0.20093085339299877</v>
      </c>
      <c r="AB874">
        <f t="shared" si="230"/>
        <v>4.1559206804549866</v>
      </c>
      <c r="AC874">
        <f t="shared" si="231"/>
        <v>0.29204266094896991</v>
      </c>
      <c r="AD874">
        <f t="shared" si="232"/>
        <v>0.32223017261364428</v>
      </c>
      <c r="AE874">
        <f t="shared" si="233"/>
        <v>0.3124209495103305</v>
      </c>
      <c r="AF874">
        <f t="shared" si="234"/>
        <v>-5.7312719688641822E-2</v>
      </c>
      <c r="AG874">
        <f t="shared" si="235"/>
        <v>3.9365918097759689E-2</v>
      </c>
      <c r="AH874">
        <f t="shared" si="236"/>
        <v>1.7211748906549196</v>
      </c>
      <c r="AI874">
        <f t="shared" si="237"/>
        <v>0.39340887033908212</v>
      </c>
      <c r="AJ874">
        <f t="shared" si="238"/>
        <v>0.77504987945425396</v>
      </c>
      <c r="AK874">
        <f t="shared" si="239"/>
        <v>0.29808508802251277</v>
      </c>
      <c r="AL874">
        <f t="shared" si="240"/>
        <v>0.29599690826747782</v>
      </c>
      <c r="AM874">
        <f t="shared" si="241"/>
        <v>0.22647060543848285</v>
      </c>
    </row>
    <row r="875" spans="1:39" x14ac:dyDescent="0.2">
      <c r="A875" s="46">
        <v>43228</v>
      </c>
      <c r="B875">
        <v>-8.2116847192381605E-4</v>
      </c>
      <c r="C875">
        <v>1.48120176582153E-2</v>
      </c>
      <c r="D875">
        <v>-4.2610154589947102E-3</v>
      </c>
      <c r="E875">
        <v>4.8066696699466897E-3</v>
      </c>
      <c r="F875">
        <v>-1.48753192532699E-2</v>
      </c>
      <c r="G875">
        <v>-4.8433261646185699E-3</v>
      </c>
      <c r="H875">
        <v>-7.9295096732432402E-3</v>
      </c>
      <c r="I875">
        <v>7.3906270894728001E-3</v>
      </c>
      <c r="J875">
        <v>-4.1611289738592199E-3</v>
      </c>
      <c r="K875">
        <v>-1.5393671056024001E-2</v>
      </c>
      <c r="L875">
        <v>-2.5419420437222602E-4</v>
      </c>
      <c r="M875" cm="1">
        <f t="array" ref="M875">SUMPRODUCT(B875:K875,TRANSPOSE(Weight_1))</f>
        <v>-3.2930676751035705E-3</v>
      </c>
      <c r="N875" cm="1">
        <f t="array" ref="N875">SUMPRODUCT(B875:K875,TRANSPOSE(Weight_2))</f>
        <v>-7.1041922719447597E-3</v>
      </c>
      <c r="O875">
        <f>SUMPRODUCT(B875:K875,Equally_Weight)</f>
        <v>-2.527582463429867E-3</v>
      </c>
      <c r="P875">
        <v>-2.656E-4</v>
      </c>
      <c r="Q875" s="1">
        <v>2.6996873548012999E-5</v>
      </c>
      <c r="R875">
        <v>-8.5365737340592496E-4</v>
      </c>
      <c r="V875" s="46">
        <v>43228</v>
      </c>
      <c r="W875">
        <f t="shared" si="225"/>
        <v>0.99485549955357899</v>
      </c>
      <c r="X875">
        <f t="shared" si="226"/>
        <v>0.94907285596719904</v>
      </c>
      <c r="Y875">
        <f t="shared" si="227"/>
        <v>1.2360040539729851</v>
      </c>
      <c r="Z875">
        <f t="shared" si="228"/>
        <v>0.78784043136470383</v>
      </c>
      <c r="AA875">
        <f t="shared" si="229"/>
        <v>0.18306662354767611</v>
      </c>
      <c r="AB875">
        <f t="shared" si="230"/>
        <v>4.1309488749206409</v>
      </c>
      <c r="AC875">
        <f t="shared" si="231"/>
        <v>0.28179739617073207</v>
      </c>
      <c r="AD875">
        <f t="shared" si="232"/>
        <v>0.33200228274588106</v>
      </c>
      <c r="AE875">
        <f t="shared" si="233"/>
        <v>0.30695979667142326</v>
      </c>
      <c r="AF875">
        <f t="shared" si="234"/>
        <v>-7.1824137590452697E-2</v>
      </c>
      <c r="AG875">
        <f t="shared" si="235"/>
        <v>3.9101717305157324E-2</v>
      </c>
      <c r="AH875">
        <f t="shared" si="236"/>
        <v>1.7122138775842002</v>
      </c>
      <c r="AI875">
        <f t="shared" si="237"/>
        <v>0.38350982581075987</v>
      </c>
      <c r="AJ875">
        <f t="shared" si="238"/>
        <v>0.77056329450723204</v>
      </c>
      <c r="AK875">
        <f t="shared" si="239"/>
        <v>0.29774031662313405</v>
      </c>
      <c r="AL875">
        <f t="shared" si="240"/>
        <v>0.29603189613212888</v>
      </c>
      <c r="AM875">
        <f t="shared" si="241"/>
        <v>0.22542361976288472</v>
      </c>
    </row>
    <row r="876" spans="1:39" x14ac:dyDescent="0.2">
      <c r="A876" s="46">
        <v>43229</v>
      </c>
      <c r="B876">
        <v>2.86796458797304E-2</v>
      </c>
      <c r="C876">
        <v>2.1803926725382599E-2</v>
      </c>
      <c r="D876">
        <v>1.1794127676773901E-2</v>
      </c>
      <c r="E876">
        <v>7.0411488835373497E-3</v>
      </c>
      <c r="F876">
        <v>-1.3611310015805201E-2</v>
      </c>
      <c r="G876">
        <v>9.8028656346533793E-3</v>
      </c>
      <c r="H876">
        <v>7.3402854099351399E-3</v>
      </c>
      <c r="I876">
        <v>8.3274436619136197E-3</v>
      </c>
      <c r="J876">
        <v>1.8497704455832001E-2</v>
      </c>
      <c r="K876">
        <v>1.10825429160785E-2</v>
      </c>
      <c r="L876">
        <v>1.09331299262649E-2</v>
      </c>
      <c r="M876" cm="1">
        <f t="array" ref="M876">SUMPRODUCT(B876:K876,TRANSPOSE(Weight_1))</f>
        <v>6.7575475650106563E-3</v>
      </c>
      <c r="N876" cm="1">
        <f t="array" ref="N876">SUMPRODUCT(B876:K876,TRANSPOSE(Weight_2))</f>
        <v>9.9062939630291842E-3</v>
      </c>
      <c r="O876">
        <f>SUMPRODUCT(B876:K876,Equally_Weight)</f>
        <v>1.107583812280317E-2</v>
      </c>
      <c r="P876">
        <v>9.6822200000000001E-3</v>
      </c>
      <c r="Q876">
        <v>9.3989382449197693E-3</v>
      </c>
      <c r="R876">
        <v>7.0498837747665598E-3</v>
      </c>
      <c r="V876" s="46">
        <v>43229</v>
      </c>
      <c r="W876">
        <f t="shared" si="225"/>
        <v>1.0520672488620084</v>
      </c>
      <c r="X876">
        <f t="shared" si="226"/>
        <v>0.99157029770114025</v>
      </c>
      <c r="Y876">
        <f t="shared" si="227"/>
        <v>1.2623757712713264</v>
      </c>
      <c r="Z876">
        <f t="shared" si="228"/>
        <v>0.80042888202195028</v>
      </c>
      <c r="AA876">
        <f t="shared" si="229"/>
        <v>0.16696353696521671</v>
      </c>
      <c r="AB876">
        <f t="shared" si="230"/>
        <v>4.1812468773197642</v>
      </c>
      <c r="AC876">
        <f t="shared" si="231"/>
        <v>0.29120615489633694</v>
      </c>
      <c r="AD876">
        <f t="shared" si="232"/>
        <v>0.34309445671298766</v>
      </c>
      <c r="AE876">
        <f t="shared" si="233"/>
        <v>0.33113555272590567</v>
      </c>
      <c r="AF876">
        <f t="shared" si="234"/>
        <v>-6.1537588761630624E-2</v>
      </c>
      <c r="AG876">
        <f t="shared" si="235"/>
        <v>5.0462351387059678E-2</v>
      </c>
      <c r="AH876">
        <f t="shared" si="236"/>
        <v>1.7305417918684571</v>
      </c>
      <c r="AI876">
        <f t="shared" si="237"/>
        <v>0.39721528084598057</v>
      </c>
      <c r="AJ876">
        <f t="shared" si="238"/>
        <v>0.79017376694337105</v>
      </c>
      <c r="AK876">
        <f t="shared" si="239"/>
        <v>0.31030532387154874</v>
      </c>
      <c r="AL876">
        <f t="shared" si="240"/>
        <v>0.30821321988732109</v>
      </c>
      <c r="AM876">
        <f t="shared" si="241"/>
        <v>0.23406271385706678</v>
      </c>
    </row>
    <row r="877" spans="1:39" x14ac:dyDescent="0.2">
      <c r="A877" s="46">
        <v>43230</v>
      </c>
      <c r="B877">
        <v>1.51705957775856E-2</v>
      </c>
      <c r="C877">
        <v>7.7594002869640901E-3</v>
      </c>
      <c r="D877">
        <v>1.0006286312608401E-2</v>
      </c>
      <c r="E877">
        <v>1.43039563327538E-2</v>
      </c>
      <c r="F877">
        <v>1.7680137975784702E-2</v>
      </c>
      <c r="G877">
        <v>6.7161446187036201E-4</v>
      </c>
      <c r="H877">
        <v>1.48976539093099E-2</v>
      </c>
      <c r="I877">
        <v>7.9145280218859693E-3</v>
      </c>
      <c r="J877">
        <v>6.6543346352456699E-3</v>
      </c>
      <c r="K877">
        <v>1.17454697861041E-3</v>
      </c>
      <c r="L877">
        <v>8.8028169014084893E-3</v>
      </c>
      <c r="M877" cm="1">
        <f t="array" ref="M877">SUMPRODUCT(B877:K877,TRANSPOSE(Weight_1))</f>
        <v>8.0769440416694656E-3</v>
      </c>
      <c r="N877" cm="1">
        <f t="array" ref="N877">SUMPRODUCT(B877:K877,TRANSPOSE(Weight_2))</f>
        <v>1.2099091776126737E-2</v>
      </c>
      <c r="O877">
        <f>SUMPRODUCT(B877:K877,Equally_Weight)</f>
        <v>9.6233054692618919E-3</v>
      </c>
      <c r="P877">
        <v>9.3706399999999995E-3</v>
      </c>
      <c r="Q877">
        <v>8.9307154658739805E-3</v>
      </c>
      <c r="R877">
        <v>6.48864368862089E-3</v>
      </c>
      <c r="V877" s="46">
        <v>43230</v>
      </c>
      <c r="W877">
        <f t="shared" si="225"/>
        <v>1.0831983316029161</v>
      </c>
      <c r="X877">
        <f t="shared" si="226"/>
        <v>1.0070236888406314</v>
      </c>
      <c r="Y877">
        <f t="shared" si="227"/>
        <v>1.2850137509853758</v>
      </c>
      <c r="Z877">
        <f t="shared" si="228"/>
        <v>0.82618213813062114</v>
      </c>
      <c r="AA877">
        <f t="shared" si="229"/>
        <v>0.18759561331147157</v>
      </c>
      <c r="AB877">
        <f t="shared" si="230"/>
        <v>4.1847266776530931</v>
      </c>
      <c r="AC877">
        <f t="shared" si="231"/>
        <v>0.31044209731755346</v>
      </c>
      <c r="AD877">
        <f t="shared" si="232"/>
        <v>0.35372441542668231</v>
      </c>
      <c r="AE877">
        <f t="shared" si="233"/>
        <v>0.33999337413861652</v>
      </c>
      <c r="AF877">
        <f t="shared" si="234"/>
        <v>-6.0435320571971207E-2</v>
      </c>
      <c r="AG877">
        <f t="shared" si="235"/>
        <v>5.9709379128142892E-2</v>
      </c>
      <c r="AH877">
        <f t="shared" si="236"/>
        <v>1.7525962251248184</v>
      </c>
      <c r="AI877">
        <f t="shared" si="237"/>
        <v>0.41412031675994276</v>
      </c>
      <c r="AJ877">
        <f t="shared" si="238"/>
        <v>0.80740115594572615</v>
      </c>
      <c r="AK877">
        <f t="shared" si="239"/>
        <v>0.32258372335163243</v>
      </c>
      <c r="AL877">
        <f t="shared" si="240"/>
        <v>0.31989649992282954</v>
      </c>
      <c r="AM877">
        <f t="shared" si="241"/>
        <v>0.24207010709669774</v>
      </c>
    </row>
    <row r="878" spans="1:39" x14ac:dyDescent="0.2">
      <c r="A878" s="46">
        <v>43231</v>
      </c>
      <c r="B878">
        <v>-1.8905677003449E-3</v>
      </c>
      <c r="C878">
        <v>-3.76232267393672E-3</v>
      </c>
      <c r="D878">
        <v>-2.1449934320753E-3</v>
      </c>
      <c r="E878">
        <v>-3.8033148811331598E-3</v>
      </c>
      <c r="F878">
        <v>3.0084521775602901E-2</v>
      </c>
      <c r="G878">
        <v>-3.8344408255063201E-3</v>
      </c>
      <c r="H878">
        <v>1.50777202106531E-2</v>
      </c>
      <c r="I878">
        <v>6.3410229331362002E-4</v>
      </c>
      <c r="J878">
        <v>-9.4433097679078593E-3</v>
      </c>
      <c r="K878">
        <v>1.3880767073426401E-2</v>
      </c>
      <c r="L878">
        <v>1.24657192720012E-3</v>
      </c>
      <c r="M878" cm="1">
        <f t="array" ref="M878">SUMPRODUCT(B878:K878,TRANSPOSE(Weight_1))</f>
        <v>3.5109746801551766E-3</v>
      </c>
      <c r="N878" cm="1">
        <f t="array" ref="N878">SUMPRODUCT(B878:K878,TRANSPOSE(Weight_2))</f>
        <v>7.0930818396591558E-3</v>
      </c>
      <c r="O878">
        <f>SUMPRODUCT(B878:K878,Equally_Weight)</f>
        <v>3.4798162072091762E-3</v>
      </c>
      <c r="P878">
        <v>1.7076000000000001E-3</v>
      </c>
      <c r="Q878">
        <v>1.5095033735517099E-3</v>
      </c>
      <c r="R878">
        <v>3.9698049945138198E-3</v>
      </c>
      <c r="V878" s="46">
        <v>43231</v>
      </c>
      <c r="W878">
        <f t="shared" si="225"/>
        <v>1.0792599041237754</v>
      </c>
      <c r="X878">
        <f t="shared" si="226"/>
        <v>0.99947261810897814</v>
      </c>
      <c r="Y878">
        <f t="shared" si="227"/>
        <v>1.2801124114973104</v>
      </c>
      <c r="Z878">
        <f t="shared" si="228"/>
        <v>0.81923659242900926</v>
      </c>
      <c r="AA878">
        <f t="shared" si="229"/>
        <v>0.22332385940075117</v>
      </c>
      <c r="AB878">
        <f t="shared" si="230"/>
        <v>4.1648461500112086</v>
      </c>
      <c r="AC878">
        <f t="shared" si="231"/>
        <v>0.33020057661316904</v>
      </c>
      <c r="AD878">
        <f t="shared" si="232"/>
        <v>0.35458281518301904</v>
      </c>
      <c r="AE878">
        <f t="shared" si="233"/>
        <v>0.32733940161968156</v>
      </c>
      <c r="AF878">
        <f t="shared" si="234"/>
        <v>-4.7393442106412165E-2</v>
      </c>
      <c r="AG878">
        <f t="shared" si="235"/>
        <v>6.1030383091154716E-2</v>
      </c>
      <c r="AH878">
        <f t="shared" si="236"/>
        <v>1.7622605207759223</v>
      </c>
      <c r="AI878">
        <f t="shared" si="237"/>
        <v>0.42415078789784566</v>
      </c>
      <c r="AJ878">
        <f t="shared" si="238"/>
        <v>0.8136905797811147</v>
      </c>
      <c r="AK878">
        <f t="shared" si="239"/>
        <v>0.32484216731762783</v>
      </c>
      <c r="AL878">
        <f t="shared" si="240"/>
        <v>0.32188888814220218</v>
      </c>
      <c r="AM878">
        <f t="shared" si="241"/>
        <v>0.24700088321138658</v>
      </c>
    </row>
    <row r="879" spans="1:39" x14ac:dyDescent="0.2">
      <c r="A879" s="46">
        <v>43234</v>
      </c>
      <c r="B879">
        <v>2.9182790053070501E-3</v>
      </c>
      <c r="C879">
        <v>3.5134232197409001E-4</v>
      </c>
      <c r="D879">
        <v>3.37786855488686E-3</v>
      </c>
      <c r="E879">
        <v>-2.33312621311931E-3</v>
      </c>
      <c r="F879">
        <v>-2.67376271032548E-3</v>
      </c>
      <c r="G879">
        <v>-8.5469245807590001E-4</v>
      </c>
      <c r="H879">
        <v>-9.2737353477268993E-3</v>
      </c>
      <c r="I879">
        <v>2.9245272270661499E-3</v>
      </c>
      <c r="J879">
        <v>-6.0215942869501396E-4</v>
      </c>
      <c r="K879">
        <v>3.0852224420494499E-3</v>
      </c>
      <c r="L879">
        <v>2.2410358565738602E-3</v>
      </c>
      <c r="M879" cm="1">
        <f t="array" ref="M879">SUMPRODUCT(B879:K879,TRANSPOSE(Weight_1))</f>
        <v>-3.8732999011988366E-4</v>
      </c>
      <c r="N879" cm="1">
        <f t="array" ref="N879">SUMPRODUCT(B879:K879,TRANSPOSE(Weight_2))</f>
        <v>-2.313287202206121E-3</v>
      </c>
      <c r="O879">
        <f>SUMPRODUCT(B879:K879,Equally_Weight)</f>
        <v>-3.0802366066590039E-4</v>
      </c>
      <c r="P879">
        <v>8.8349000000000001E-4</v>
      </c>
      <c r="Q879">
        <v>7.0075863335605695E-4</v>
      </c>
      <c r="R879">
        <v>1.93718456256219E-3</v>
      </c>
      <c r="V879" s="46">
        <v>43234</v>
      </c>
      <c r="W879">
        <f t="shared" si="225"/>
        <v>1.0853277646485564</v>
      </c>
      <c r="X879">
        <f t="shared" si="226"/>
        <v>1.0001751174613482</v>
      </c>
      <c r="Y879">
        <f t="shared" si="227"/>
        <v>1.2878143315137143</v>
      </c>
      <c r="Z879">
        <f t="shared" si="228"/>
        <v>0.81499208384734723</v>
      </c>
      <c r="AA879">
        <f t="shared" si="229"/>
        <v>0.22005298168283405</v>
      </c>
      <c r="AB879">
        <f t="shared" si="230"/>
        <v>4.1604317949596714</v>
      </c>
      <c r="AC879">
        <f t="shared" si="231"/>
        <v>0.31786464850626484</v>
      </c>
      <c r="AD879">
        <f t="shared" si="232"/>
        <v>0.35854432950733761</v>
      </c>
      <c r="AE879">
        <f t="shared" si="233"/>
        <v>0.32654013168391782</v>
      </c>
      <c r="AF879">
        <f t="shared" si="234"/>
        <v>-4.4454438975555344E-2</v>
      </c>
      <c r="AG879">
        <f t="shared" si="235"/>
        <v>6.3408190224576222E-2</v>
      </c>
      <c r="AH879">
        <f t="shared" si="236"/>
        <v>1.7611906144357015</v>
      </c>
      <c r="AI879">
        <f t="shared" si="237"/>
        <v>0.42085631810618973</v>
      </c>
      <c r="AJ879">
        <f t="shared" si="238"/>
        <v>0.81313192016941538</v>
      </c>
      <c r="AK879">
        <f t="shared" si="239"/>
        <v>0.32601265212403141</v>
      </c>
      <c r="AL879">
        <f t="shared" si="240"/>
        <v>0.32281521319290518</v>
      </c>
      <c r="AM879">
        <f t="shared" si="241"/>
        <v>0.24941655407184515</v>
      </c>
    </row>
    <row r="880" spans="1:39" x14ac:dyDescent="0.2">
      <c r="A880" s="46">
        <v>43235</v>
      </c>
      <c r="B880">
        <v>-1.96367078873683E-2</v>
      </c>
      <c r="C880">
        <v>-7.6383955484632298E-3</v>
      </c>
      <c r="D880">
        <v>-7.2426235239552101E-3</v>
      </c>
      <c r="E880">
        <v>-9.0885322757400192E-3</v>
      </c>
      <c r="F880">
        <v>-1.44358490163033E-2</v>
      </c>
      <c r="G880">
        <v>-1.5872250037652899E-2</v>
      </c>
      <c r="H880">
        <v>-7.3775072206153603E-3</v>
      </c>
      <c r="I880">
        <v>-1.62810569911239E-2</v>
      </c>
      <c r="J880">
        <v>-9.1374241005832604E-3</v>
      </c>
      <c r="K880">
        <v>5.3822753497305698E-3</v>
      </c>
      <c r="L880">
        <v>-5.71428571428567E-3</v>
      </c>
      <c r="M880" cm="1">
        <f t="array" ref="M880">SUMPRODUCT(B880:K880,TRANSPOSE(Weight_1))</f>
        <v>-1.223797661992773E-2</v>
      </c>
      <c r="N880" cm="1">
        <f t="array" ref="N880">SUMPRODUCT(B880:K880,TRANSPOSE(Weight_2))</f>
        <v>-1.0669683741150847E-2</v>
      </c>
      <c r="O880">
        <f>SUMPRODUCT(B880:K880,Equally_Weight)</f>
        <v>-1.0132807125207491E-2</v>
      </c>
      <c r="P880">
        <v>-6.8421000000000003E-3</v>
      </c>
      <c r="Q880">
        <v>-6.5266679181819002E-3</v>
      </c>
      <c r="R880">
        <v>-7.5418170582700599E-3</v>
      </c>
      <c r="V880" s="46">
        <v>43235</v>
      </c>
      <c r="W880">
        <f t="shared" si="225"/>
        <v>1.0443787924847339</v>
      </c>
      <c r="X880">
        <f t="shared" si="226"/>
        <v>0.98489698874798459</v>
      </c>
      <c r="Y880">
        <f t="shared" si="227"/>
        <v>1.2712445536178514</v>
      </c>
      <c r="Z880">
        <f t="shared" si="228"/>
        <v>0.79849646971308808</v>
      </c>
      <c r="AA880">
        <f t="shared" si="229"/>
        <v>0.20244048104736989</v>
      </c>
      <c r="AB880">
        <f t="shared" si="230"/>
        <v>4.0785241312078178</v>
      </c>
      <c r="AC880">
        <f t="shared" si="231"/>
        <v>0.30814209254611624</v>
      </c>
      <c r="AD880">
        <f t="shared" si="232"/>
        <v>0.33642579185366039</v>
      </c>
      <c r="AE880">
        <f t="shared" si="233"/>
        <v>0.31441897191427826</v>
      </c>
      <c r="AF880">
        <f t="shared" si="234"/>
        <v>-3.9311429656909036E-2</v>
      </c>
      <c r="AG880">
        <f t="shared" si="235"/>
        <v>5.7331571994721608E-2</v>
      </c>
      <c r="AH880">
        <f t="shared" si="236"/>
        <v>1.7273992282530735</v>
      </c>
      <c r="AI880">
        <f t="shared" si="237"/>
        <v>0.40569623055038062</v>
      </c>
      <c r="AJ880">
        <f t="shared" si="238"/>
        <v>0.79475980412978164</v>
      </c>
      <c r="AK880">
        <f t="shared" si="239"/>
        <v>0.31693994095693356</v>
      </c>
      <c r="AL880">
        <f t="shared" si="240"/>
        <v>0.31418163757927609</v>
      </c>
      <c r="AM880">
        <f t="shared" si="241"/>
        <v>0.23999368299146107</v>
      </c>
    </row>
    <row r="881" spans="1:39" x14ac:dyDescent="0.2">
      <c r="A881" s="46">
        <v>43236</v>
      </c>
      <c r="B881">
        <v>-7.1900716250405895E-4</v>
      </c>
      <c r="C881">
        <v>2.7425693475222599E-3</v>
      </c>
      <c r="D881">
        <v>2.5800070416373E-3</v>
      </c>
      <c r="E881">
        <v>9.3327987190858705E-3</v>
      </c>
      <c r="F881">
        <v>1.46481833570266E-3</v>
      </c>
      <c r="G881">
        <v>7.0807008440101297E-3</v>
      </c>
      <c r="H881">
        <v>1.75822243206069E-3</v>
      </c>
      <c r="I881">
        <v>-1.08688730613156E-2</v>
      </c>
      <c r="J881">
        <v>2.38144111901905E-3</v>
      </c>
      <c r="K881">
        <v>-1.7207048133061E-3</v>
      </c>
      <c r="L881">
        <v>4.4977511244377296E-3</v>
      </c>
      <c r="M881" cm="1">
        <f t="array" ref="M881">SUMPRODUCT(B881:K881,TRANSPOSE(Weight_1))</f>
        <v>4.6596173412766844E-3</v>
      </c>
      <c r="N881" cm="1">
        <f t="array" ref="N881">SUMPRODUCT(B881:K881,TRANSPOSE(Weight_2))</f>
        <v>1.5810632034431449E-3</v>
      </c>
      <c r="O881">
        <f>SUMPRODUCT(B881:K881,Equally_Weight)</f>
        <v>1.40319728019122E-3</v>
      </c>
      <c r="P881">
        <v>4.0605600000000004E-3</v>
      </c>
      <c r="Q881">
        <v>4.1292103891621404E-3</v>
      </c>
      <c r="R881">
        <v>1.4103906640627801E-3</v>
      </c>
      <c r="V881" s="46">
        <v>43236</v>
      </c>
      <c r="W881">
        <f t="shared" si="225"/>
        <v>1.0429088694900659</v>
      </c>
      <c r="X881">
        <f t="shared" si="226"/>
        <v>0.99034070638731397</v>
      </c>
      <c r="Y881">
        <f t="shared" si="227"/>
        <v>1.2771043805594657</v>
      </c>
      <c r="Z881">
        <f t="shared" si="228"/>
        <v>0.81528147526190686</v>
      </c>
      <c r="AA881">
        <f t="shared" si="229"/>
        <v>0.20420183791159929</v>
      </c>
      <c r="AB881">
        <f t="shared" si="230"/>
        <v>4.1144836413099872</v>
      </c>
      <c r="AC881">
        <f t="shared" si="231"/>
        <v>0.31044209731755368</v>
      </c>
      <c r="AD881">
        <f t="shared" si="232"/>
        <v>0.32190034956613478</v>
      </c>
      <c r="AE881">
        <f t="shared" si="233"/>
        <v>0.31754918330161375</v>
      </c>
      <c r="AF881">
        <f t="shared" si="234"/>
        <v>-4.0964491103986589E-2</v>
      </c>
      <c r="AG881">
        <f t="shared" si="235"/>
        <v>6.2087186261564398E-2</v>
      </c>
      <c r="AH881">
        <f t="shared" si="236"/>
        <v>1.7401078649936261</v>
      </c>
      <c r="AI881">
        <f t="shared" si="237"/>
        <v>0.40791872513572258</v>
      </c>
      <c r="AJ881">
        <f t="shared" si="238"/>
        <v>0.7972782062055328</v>
      </c>
      <c r="AK881">
        <f t="shared" si="239"/>
        <v>0.32228745460358588</v>
      </c>
      <c r="AL881">
        <f t="shared" si="240"/>
        <v>0.31960817005041453</v>
      </c>
      <c r="AM881">
        <f t="shared" si="241"/>
        <v>0.24174255850544912</v>
      </c>
    </row>
    <row r="882" spans="1:39" x14ac:dyDescent="0.2">
      <c r="A882" s="46">
        <v>43237</v>
      </c>
      <c r="B882">
        <v>-2.6104439150915698E-3</v>
      </c>
      <c r="C882">
        <v>-3.3526290435520402E-3</v>
      </c>
      <c r="D882">
        <v>-9.9845986056249503E-3</v>
      </c>
      <c r="E882">
        <v>-6.3236991629593798E-3</v>
      </c>
      <c r="F882">
        <v>-2.0913106309350301E-4</v>
      </c>
      <c r="G882">
        <v>-3.4776595366698901E-3</v>
      </c>
      <c r="H882">
        <v>-1.1966458149215001E-2</v>
      </c>
      <c r="I882">
        <v>7.5936108929039996E-3</v>
      </c>
      <c r="J882">
        <v>-1.71862879615691E-3</v>
      </c>
      <c r="K882">
        <v>1.0151453202516999E-2</v>
      </c>
      <c r="L882">
        <v>2.4875621890552098E-4</v>
      </c>
      <c r="M882" cm="1">
        <f t="array" ref="M882">SUMPRODUCT(B882:K882,TRANSPOSE(Weight_1))</f>
        <v>-4.2565685337579966E-3</v>
      </c>
      <c r="N882" cm="1">
        <f t="array" ref="N882">SUMPRODUCT(B882:K882,TRANSPOSE(Weight_2))</f>
        <v>-3.3364794182638617E-3</v>
      </c>
      <c r="O882">
        <f>SUMPRODUCT(B882:K882,Equally_Weight)</f>
        <v>-2.1898184176942248E-3</v>
      </c>
      <c r="P882">
        <v>-8.5590000000000004E-4</v>
      </c>
      <c r="Q882">
        <v>-6.22428289996257E-4</v>
      </c>
      <c r="R882">
        <v>1.21998897770581E-3</v>
      </c>
      <c r="V882" s="46">
        <v>43237</v>
      </c>
      <c r="W882">
        <f t="shared" si="225"/>
        <v>1.0375759704626191</v>
      </c>
      <c r="X882">
        <f t="shared" si="226"/>
        <v>0.98366783232851596</v>
      </c>
      <c r="Y882">
        <f t="shared" si="227"/>
        <v>1.2543684073364694</v>
      </c>
      <c r="Z882">
        <f t="shared" si="228"/>
        <v>0.80380218131625747</v>
      </c>
      <c r="AA882">
        <f t="shared" si="229"/>
        <v>0.20395000190105761</v>
      </c>
      <c r="AB882">
        <f t="shared" si="230"/>
        <v>4.0966972084996431</v>
      </c>
      <c r="AC882">
        <f t="shared" si="231"/>
        <v>0.29476074680303355</v>
      </c>
      <c r="AD882">
        <f t="shared" si="232"/>
        <v>0.3319383464599337</v>
      </c>
      <c r="AE882">
        <f t="shared" si="233"/>
        <v>0.31528480533483849</v>
      </c>
      <c r="AF882">
        <f t="shared" si="234"/>
        <v>-3.1228887015876561E-2</v>
      </c>
      <c r="AG882">
        <f t="shared" si="235"/>
        <v>6.2351387054166763E-2</v>
      </c>
      <c r="AH882">
        <f t="shared" si="236"/>
        <v>1.7284444080763914</v>
      </c>
      <c r="AI882">
        <f t="shared" si="237"/>
        <v>0.40322123328671888</v>
      </c>
      <c r="AJ882">
        <f t="shared" si="238"/>
        <v>0.79334249328786344</v>
      </c>
      <c r="AK882">
        <f t="shared" si="239"/>
        <v>0.32115570877119071</v>
      </c>
      <c r="AL882">
        <f t="shared" si="240"/>
        <v>0.31878680859366493</v>
      </c>
      <c r="AM882">
        <f t="shared" si="241"/>
        <v>0.24325747073997395</v>
      </c>
    </row>
    <row r="883" spans="1:39" x14ac:dyDescent="0.2">
      <c r="A883" s="46">
        <v>43238</v>
      </c>
      <c r="B883">
        <v>-1.07467168046899E-2</v>
      </c>
      <c r="C883">
        <v>-1.6200481284755E-2</v>
      </c>
      <c r="D883">
        <v>1.87135030509799E-3</v>
      </c>
      <c r="E883">
        <v>-3.6367310509175499E-3</v>
      </c>
      <c r="F883">
        <v>-2.2988825913689E-3</v>
      </c>
      <c r="G883">
        <v>-4.67202015654222E-3</v>
      </c>
      <c r="H883">
        <v>3.1488773654262301E-3</v>
      </c>
      <c r="I883">
        <v>-6.9874167406014298E-3</v>
      </c>
      <c r="J883">
        <v>-7.2409129312612699E-3</v>
      </c>
      <c r="K883">
        <v>-5.6886112376808295E-4</v>
      </c>
      <c r="L883">
        <v>-2.7356379010196E-3</v>
      </c>
      <c r="M883" cm="1">
        <f t="array" ref="M883">SUMPRODUCT(B883:K883,TRANSPOSE(Weight_1))</f>
        <v>-4.4402251634640729E-3</v>
      </c>
      <c r="N883" cm="1">
        <f t="array" ref="N883">SUMPRODUCT(B883:K883,TRANSPOSE(Weight_2))</f>
        <v>-3.9033580108671809E-3</v>
      </c>
      <c r="O883">
        <f>SUMPRODUCT(B883:K883,Equally_Weight)</f>
        <v>-4.7331795013380142E-3</v>
      </c>
      <c r="P883">
        <v>-2.6321999999999999E-3</v>
      </c>
      <c r="Q883">
        <v>-2.30595582714288E-3</v>
      </c>
      <c r="R883">
        <v>-2.2394098496395501E-3</v>
      </c>
      <c r="V883" s="46">
        <v>43238</v>
      </c>
      <c r="W883">
        <f t="shared" si="225"/>
        <v>1.0156787185400162</v>
      </c>
      <c r="X883">
        <f t="shared" si="226"/>
        <v>0.95153145873570733</v>
      </c>
      <c r="Y883">
        <f t="shared" si="227"/>
        <v>1.2585871203433419</v>
      </c>
      <c r="Z883">
        <f t="shared" si="228"/>
        <v>0.79724223791375182</v>
      </c>
      <c r="AA883">
        <f t="shared" si="229"/>
        <v>0.20118226220080881</v>
      </c>
      <c r="AB883">
        <f t="shared" si="230"/>
        <v>4.0728853364097404</v>
      </c>
      <c r="AC883">
        <f t="shared" si="231"/>
        <v>0.29883778961228402</v>
      </c>
      <c r="AD883">
        <f t="shared" si="232"/>
        <v>0.32263153816043055</v>
      </c>
      <c r="AE883">
        <f t="shared" si="233"/>
        <v>0.30576094257959796</v>
      </c>
      <c r="AF883">
        <f t="shared" si="234"/>
        <v>-3.1779983239882736E-2</v>
      </c>
      <c r="AG883">
        <f t="shared" si="235"/>
        <v>5.9445178335540527E-2</v>
      </c>
      <c r="AH883">
        <f t="shared" si="236"/>
        <v>1.7163295005585377</v>
      </c>
      <c r="AI883">
        <f t="shared" si="237"/>
        <v>0.39774395844475019</v>
      </c>
      <c r="AJ883">
        <f t="shared" si="238"/>
        <v>0.78485428135975499</v>
      </c>
      <c r="AK883">
        <f t="shared" si="239"/>
        <v>0.31767816271456328</v>
      </c>
      <c r="AL883">
        <f t="shared" si="240"/>
        <v>0.31574574446762926</v>
      </c>
      <c r="AM883">
        <f t="shared" si="241"/>
        <v>0.24047330771436082</v>
      </c>
    </row>
    <row r="884" spans="1:39" x14ac:dyDescent="0.2">
      <c r="A884" s="46">
        <v>43241</v>
      </c>
      <c r="B884">
        <v>1.34344217871378E-2</v>
      </c>
      <c r="C884">
        <v>9.1784294984433804E-3</v>
      </c>
      <c r="D884">
        <v>1.28685272303479E-2</v>
      </c>
      <c r="E884">
        <v>7.0850358824010497E-3</v>
      </c>
      <c r="F884">
        <v>1.44534257411763E-2</v>
      </c>
      <c r="G884">
        <v>7.04406578803418E-3</v>
      </c>
      <c r="H884">
        <v>-4.1854123367861496E-3</v>
      </c>
      <c r="I884">
        <v>1.4073001884518099E-2</v>
      </c>
      <c r="J884">
        <v>9.4359182217307307E-3</v>
      </c>
      <c r="K884">
        <v>-8.9167087531815108E-3</v>
      </c>
      <c r="L884">
        <v>8.4788029925186807E-3</v>
      </c>
      <c r="M884" cm="1">
        <f t="array" ref="M884">SUMPRODUCT(B884:K884,TRANSPOSE(Weight_1))</f>
        <v>9.976360267349417E-3</v>
      </c>
      <c r="N884" cm="1">
        <f t="array" ref="N884">SUMPRODUCT(B884:K884,TRANSPOSE(Weight_2))</f>
        <v>6.9761982681786922E-3</v>
      </c>
      <c r="O884">
        <f>SUMPRODUCT(B884:K884,Equally_Weight)</f>
        <v>7.4470704943821768E-3</v>
      </c>
      <c r="P884">
        <v>7.3867500000000001E-3</v>
      </c>
      <c r="Q884">
        <v>7.4251537978973197E-3</v>
      </c>
      <c r="R884">
        <v>4.6774801961522103E-3</v>
      </c>
      <c r="V884" s="46">
        <v>43241</v>
      </c>
      <c r="W884">
        <f t="shared" si="225"/>
        <v>1.0427581966322403</v>
      </c>
      <c r="X884">
        <f t="shared" si="226"/>
        <v>0.96944345264370746</v>
      </c>
      <c r="Y884">
        <f t="shared" si="227"/>
        <v>1.2876518102035934</v>
      </c>
      <c r="Z884">
        <f t="shared" si="228"/>
        <v>0.80997576365873747</v>
      </c>
      <c r="AA884">
        <f t="shared" si="229"/>
        <v>0.21854346082914633</v>
      </c>
      <c r="AB884">
        <f t="shared" si="230"/>
        <v>4.1086190744545643</v>
      </c>
      <c r="AC884">
        <f t="shared" si="231"/>
        <v>0.29340161790415675</v>
      </c>
      <c r="AD884">
        <f t="shared" si="232"/>
        <v>0.34124493428948544</v>
      </c>
      <c r="AE884">
        <f t="shared" si="233"/>
        <v>0.31808199605090914</v>
      </c>
      <c r="AF884">
        <f t="shared" si="234"/>
        <v>-4.0413319138333237E-2</v>
      </c>
      <c r="AG884">
        <f t="shared" si="235"/>
        <v>6.8428005284021376E-2</v>
      </c>
      <c r="AH884">
        <f t="shared" si="236"/>
        <v>1.7434285822609392</v>
      </c>
      <c r="AI884">
        <f t="shared" si="237"/>
        <v>0.40749489742700962</v>
      </c>
      <c r="AJ884">
        <f t="shared" si="238"/>
        <v>0.79814621701524069</v>
      </c>
      <c r="AK884">
        <f t="shared" si="239"/>
        <v>0.32741152188299516</v>
      </c>
      <c r="AL884">
        <f t="shared" si="240"/>
        <v>0.32551535897923034</v>
      </c>
      <c r="AM884">
        <f t="shared" si="241"/>
        <v>0.24627559704505009</v>
      </c>
    </row>
    <row r="885" spans="1:39" x14ac:dyDescent="0.2">
      <c r="A885" s="46">
        <v>43242</v>
      </c>
      <c r="B885">
        <v>-8.0257111036788897E-3</v>
      </c>
      <c r="C885">
        <v>7.6683752318988897E-3</v>
      </c>
      <c r="D885">
        <v>-1.0247466744428501E-3</v>
      </c>
      <c r="E885">
        <v>-2.5047829826678699E-3</v>
      </c>
      <c r="F885">
        <v>7.8463492297216001E-3</v>
      </c>
      <c r="G885">
        <v>-2.5607310329279699E-3</v>
      </c>
      <c r="H885">
        <v>-6.5469864393442601E-3</v>
      </c>
      <c r="I885">
        <v>-1.3828305654284501E-2</v>
      </c>
      <c r="J885">
        <v>1.1116225386904599E-3</v>
      </c>
      <c r="K885">
        <v>1.9141685889125699E-3</v>
      </c>
      <c r="L885">
        <v>-3.2146389713154601E-3</v>
      </c>
      <c r="M885" cm="1">
        <f t="array" ref="M885">SUMPRODUCT(B885:K885,TRANSPOSE(Weight_1))</f>
        <v>1.2934177021689073E-3</v>
      </c>
      <c r="N885" cm="1">
        <f t="array" ref="N885">SUMPRODUCT(B885:K885,TRANSPOSE(Weight_2))</f>
        <v>-6.3034944317380895E-4</v>
      </c>
      <c r="O885">
        <f>SUMPRODUCT(B885:K885,Equally_Weight)</f>
        <v>-1.5950748298122824E-3</v>
      </c>
      <c r="P885">
        <v>-3.1357999999999998E-3</v>
      </c>
      <c r="Q885">
        <v>-3.4346559521710699E-3</v>
      </c>
      <c r="R885">
        <v>-9.1049035067936003E-4</v>
      </c>
      <c r="V885" s="46">
        <v>43242</v>
      </c>
      <c r="W885">
        <f t="shared" si="225"/>
        <v>1.0263636094913977</v>
      </c>
      <c r="X885">
        <f t="shared" si="226"/>
        <v>0.98454588403658594</v>
      </c>
      <c r="Y885">
        <f t="shared" si="227"/>
        <v>1.285307546618804</v>
      </c>
      <c r="Z885">
        <f t="shared" si="228"/>
        <v>0.80544216716688388</v>
      </c>
      <c r="AA885">
        <f t="shared" si="229"/>
        <v>0.22810457837440534</v>
      </c>
      <c r="AB885">
        <f t="shared" si="230"/>
        <v>4.095537275055201</v>
      </c>
      <c r="AC885">
        <f t="shared" si="231"/>
        <v>0.2849337350511123</v>
      </c>
      <c r="AD885">
        <f t="shared" si="232"/>
        <v>0.32269778938086979</v>
      </c>
      <c r="AE885">
        <f t="shared" si="233"/>
        <v>0.3195472057055615</v>
      </c>
      <c r="AF885">
        <f t="shared" si="234"/>
        <v>-3.8576508455488989E-2</v>
      </c>
      <c r="AG885">
        <f t="shared" si="235"/>
        <v>6.4993394980190411E-2</v>
      </c>
      <c r="AH885">
        <f t="shared" si="236"/>
        <v>1.7469769813538716</v>
      </c>
      <c r="AI885">
        <f t="shared" si="237"/>
        <v>0.4066076838021464</v>
      </c>
      <c r="AJ885">
        <f t="shared" si="238"/>
        <v>0.79527803924415763</v>
      </c>
      <c r="AK885">
        <f t="shared" si="239"/>
        <v>0.32324902483267448</v>
      </c>
      <c r="AL885">
        <f t="shared" si="240"/>
        <v>0.3209626697618182</v>
      </c>
      <c r="AM885">
        <f t="shared" si="241"/>
        <v>0.24514087513965332</v>
      </c>
    </row>
    <row r="886" spans="1:39" x14ac:dyDescent="0.2">
      <c r="A886" s="46">
        <v>43243</v>
      </c>
      <c r="B886">
        <v>9.9040293156724604E-3</v>
      </c>
      <c r="C886">
        <v>-4.6014389641141299E-3</v>
      </c>
      <c r="D886">
        <v>1.1897604678265899E-2</v>
      </c>
      <c r="E886">
        <v>6.4116195716912199E-3</v>
      </c>
      <c r="F886">
        <v>-4.5072485660315699E-3</v>
      </c>
      <c r="G886">
        <v>1.2937878222861901E-2</v>
      </c>
      <c r="H886">
        <v>4.3933543882661496E-3</v>
      </c>
      <c r="I886">
        <v>-1.50763895405692E-3</v>
      </c>
      <c r="J886">
        <v>-1.10029166751381E-2</v>
      </c>
      <c r="K886">
        <v>3.0569287693764601E-3</v>
      </c>
      <c r="L886">
        <v>3.9692384023814996E-3</v>
      </c>
      <c r="M886" cm="1">
        <f t="array" ref="M886">SUMPRODUCT(B886:K886,TRANSPOSE(Weight_1))</f>
        <v>6.173419482247108E-3</v>
      </c>
      <c r="N886" cm="1">
        <f t="array" ref="N886">SUMPRODUCT(B886:K886,TRANSPOSE(Weight_2))</f>
        <v>-1.655818573885472E-3</v>
      </c>
      <c r="O886">
        <f>SUMPRODUCT(B886:K886,Equally_Weight)</f>
        <v>2.6982171786793371E-3</v>
      </c>
      <c r="P886">
        <v>3.2484100000000002E-3</v>
      </c>
      <c r="Q886">
        <v>3.0562192693386302E-3</v>
      </c>
      <c r="R886">
        <v>-2.7621454542038301E-3</v>
      </c>
      <c r="V886" s="46">
        <v>43243</v>
      </c>
      <c r="W886">
        <f t="shared" si="225"/>
        <v>1.0464327740840123</v>
      </c>
      <c r="X886">
        <f t="shared" si="226"/>
        <v>0.97541411727970773</v>
      </c>
      <c r="Y886">
        <f t="shared" si="227"/>
        <v>1.3124972323767325</v>
      </c>
      <c r="Z886">
        <f t="shared" si="228"/>
        <v>0.81701797550144772</v>
      </c>
      <c r="AA886">
        <f t="shared" si="229"/>
        <v>0.2225692057745905</v>
      </c>
      <c r="AB886">
        <f t="shared" si="230"/>
        <v>4.1614627157999191</v>
      </c>
      <c r="AC886">
        <f t="shared" si="231"/>
        <v>0.29057890431463029</v>
      </c>
      <c r="AD886">
        <f t="shared" si="232"/>
        <v>0.32070363866915419</v>
      </c>
      <c r="AE886">
        <f t="shared" si="233"/>
        <v>0.30502833775227201</v>
      </c>
      <c r="AF886">
        <f t="shared" si="234"/>
        <v>-3.5637505324632168E-2</v>
      </c>
      <c r="AG886">
        <f t="shared" si="235"/>
        <v>6.922060766182847E-2</v>
      </c>
      <c r="AH886">
        <f t="shared" si="236"/>
        <v>1.763935222567846</v>
      </c>
      <c r="AI886">
        <f t="shared" si="237"/>
        <v>0.40427859667313681</v>
      </c>
      <c r="AJ886">
        <f t="shared" si="238"/>
        <v>0.80012208929015194</v>
      </c>
      <c r="AK886">
        <f t="shared" si="239"/>
        <v>0.32754748019743141</v>
      </c>
      <c r="AL886">
        <f t="shared" si="240"/>
        <v>0.32499982132722138</v>
      </c>
      <c r="AM886">
        <f t="shared" si="241"/>
        <v>0.24170161493154296</v>
      </c>
    </row>
    <row r="887" spans="1:39" x14ac:dyDescent="0.2">
      <c r="A887" s="46">
        <v>43244</v>
      </c>
      <c r="B887">
        <v>-4.6963956680756702E-4</v>
      </c>
      <c r="C887">
        <v>-1.1200897052181099E-2</v>
      </c>
      <c r="D887">
        <v>-3.5475591601663498E-3</v>
      </c>
      <c r="E887">
        <v>-1.1149541069020901E-3</v>
      </c>
      <c r="F887">
        <v>1.0290722520538401E-3</v>
      </c>
      <c r="G887">
        <v>7.5534750138261898E-4</v>
      </c>
      <c r="H887">
        <v>-9.7205196552063704E-3</v>
      </c>
      <c r="I887">
        <v>3.7248752254022098E-3</v>
      </c>
      <c r="J887">
        <v>-5.7157189825490697E-3</v>
      </c>
      <c r="K887">
        <v>3.6191526690230102E-3</v>
      </c>
      <c r="L887">
        <v>-2.4709661477637602E-3</v>
      </c>
      <c r="M887" cm="1">
        <f t="array" ref="M887">SUMPRODUCT(B887:K887,TRANSPOSE(Weight_1))</f>
        <v>-1.8046995597149466E-3</v>
      </c>
      <c r="N887" cm="1">
        <f t="array" ref="N887">SUMPRODUCT(B887:K887,TRANSPOSE(Weight_2))</f>
        <v>-3.7215446936616379E-3</v>
      </c>
      <c r="O887">
        <f>SUMPRODUCT(B887:K887,Equally_Weight)</f>
        <v>-2.2640840875950865E-3</v>
      </c>
      <c r="P887">
        <v>-2.0232000000000002E-3</v>
      </c>
      <c r="Q887">
        <v>-1.79391323781252E-3</v>
      </c>
      <c r="R887">
        <v>-2.4353478731923201E-3</v>
      </c>
      <c r="V887" s="46">
        <v>43244</v>
      </c>
      <c r="W887">
        <f t="shared" si="225"/>
        <v>1.0454716882824906</v>
      </c>
      <c r="X887">
        <f t="shared" si="226"/>
        <v>0.95328770711663258</v>
      </c>
      <c r="Y887">
        <f t="shared" si="227"/>
        <v>1.3042935116371552</v>
      </c>
      <c r="Z887">
        <f t="shared" si="228"/>
        <v>0.81499208384734745</v>
      </c>
      <c r="AA887">
        <f t="shared" si="229"/>
        <v>0.22382731782046861</v>
      </c>
      <c r="AB887">
        <f t="shared" si="230"/>
        <v>4.165361413765778</v>
      </c>
      <c r="AC887">
        <f t="shared" si="231"/>
        <v>0.27803380670864519</v>
      </c>
      <c r="AD887">
        <f t="shared" si="232"/>
        <v>0.32562309493293151</v>
      </c>
      <c r="AE887">
        <f t="shared" si="233"/>
        <v>0.29756916250941678</v>
      </c>
      <c r="AF887">
        <f t="shared" si="234"/>
        <v>-3.2147330228122106E-2</v>
      </c>
      <c r="AG887">
        <f t="shared" si="235"/>
        <v>6.65785997358046E-2</v>
      </c>
      <c r="AH887">
        <f t="shared" si="236"/>
        <v>1.7589471498885971</v>
      </c>
      <c r="AI887">
        <f t="shared" si="237"/>
        <v>0.39905251111326545</v>
      </c>
      <c r="AJ887">
        <f t="shared" si="238"/>
        <v>0.79604646151206171</v>
      </c>
      <c r="AK887">
        <f t="shared" si="239"/>
        <v>0.32486158613549598</v>
      </c>
      <c r="AL887">
        <f t="shared" si="240"/>
        <v>0.32262288660764327</v>
      </c>
      <c r="AM887">
        <f t="shared" si="241"/>
        <v>0.23867763954447985</v>
      </c>
    </row>
    <row r="888" spans="1:39" x14ac:dyDescent="0.2">
      <c r="A888" s="46">
        <v>43245</v>
      </c>
      <c r="B888">
        <v>-1.2621448973381101E-3</v>
      </c>
      <c r="C888">
        <v>-5.1245259281018597E-3</v>
      </c>
      <c r="D888">
        <v>5.0863283681912199E-4</v>
      </c>
      <c r="E888">
        <v>2.2854062172847898E-3</v>
      </c>
      <c r="F888">
        <v>-2.4673217101970298E-3</v>
      </c>
      <c r="G888">
        <v>4.4165746737312396E-3</v>
      </c>
      <c r="H888">
        <v>9.8898641001365895E-4</v>
      </c>
      <c r="I888">
        <v>-1.9057944783850099E-3</v>
      </c>
      <c r="J888">
        <v>-3.4902629378403801E-3</v>
      </c>
      <c r="K888">
        <v>1.5182720888202699E-3</v>
      </c>
      <c r="L888">
        <v>-4.4587565023532696E-3</v>
      </c>
      <c r="M888" cm="1">
        <f t="array" ref="M888">SUMPRODUCT(B888:K888,TRANSPOSE(Weight_1))</f>
        <v>7.617215207839569E-4</v>
      </c>
      <c r="N888" cm="1">
        <f t="array" ref="N888">SUMPRODUCT(B888:K888,TRANSPOSE(Weight_2))</f>
        <v>-1.4662924906038235E-3</v>
      </c>
      <c r="O888">
        <f>SUMPRODUCT(B888:K888,Equally_Weight)</f>
        <v>-4.5321777251933096E-4</v>
      </c>
      <c r="P888">
        <v>-2.3571999999999998E-3</v>
      </c>
      <c r="Q888">
        <v>-2.1802274588651402E-3</v>
      </c>
      <c r="R888">
        <v>-3.2723718321031599E-3</v>
      </c>
      <c r="V888" s="46">
        <v>43245</v>
      </c>
      <c r="W888">
        <f t="shared" si="225"/>
        <v>1.0428900066284754</v>
      </c>
      <c r="X888">
        <f t="shared" si="226"/>
        <v>0.94327803361647078</v>
      </c>
      <c r="Y888">
        <f t="shared" si="227"/>
        <v>1.3054655509828432</v>
      </c>
      <c r="Z888">
        <f t="shared" si="228"/>
        <v>0.81914007804009481</v>
      </c>
      <c r="AA888">
        <f t="shared" si="229"/>
        <v>0.22080774210967791</v>
      </c>
      <c r="AB888">
        <f t="shared" si="230"/>
        <v>4.1881746181664843</v>
      </c>
      <c r="AC888">
        <f t="shared" si="231"/>
        <v>0.27929776477501811</v>
      </c>
      <c r="AD888">
        <f t="shared" si="232"/>
        <v>0.32309672975818859</v>
      </c>
      <c r="AE888">
        <f t="shared" si="233"/>
        <v>0.29304030495222566</v>
      </c>
      <c r="AF888">
        <f t="shared" si="234"/>
        <v>-3.0677866533517228E-2</v>
      </c>
      <c r="AG888">
        <f t="shared" si="235"/>
        <v>6.1822985468961811E-2</v>
      </c>
      <c r="AH888">
        <f t="shared" si="236"/>
        <v>1.7610486993073731</v>
      </c>
      <c r="AI888">
        <f t="shared" si="237"/>
        <v>0.39700109092225966</v>
      </c>
      <c r="AJ888">
        <f t="shared" si="238"/>
        <v>0.79523246133543402</v>
      </c>
      <c r="AK888">
        <f t="shared" si="239"/>
        <v>0.32173862240465745</v>
      </c>
      <c r="AL888">
        <f t="shared" si="240"/>
        <v>0.3197392678725377</v>
      </c>
      <c r="AM888">
        <f t="shared" si="241"/>
        <v>0.23462422572777841</v>
      </c>
    </row>
    <row r="889" spans="1:39" x14ac:dyDescent="0.2">
      <c r="A889" s="46">
        <v>43248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cm="1">
        <f t="array" ref="M889">SUMPRODUCT(B889:K889,TRANSPOSE(Weight_1))</f>
        <v>0</v>
      </c>
      <c r="N889" cm="1">
        <f t="array" ref="N889">SUMPRODUCT(B889:K889,TRANSPOSE(Weight_2))</f>
        <v>0</v>
      </c>
      <c r="O889">
        <f>SUMPRODUCT(B889:K889,Equally_Weight)</f>
        <v>0</v>
      </c>
      <c r="P889">
        <v>0</v>
      </c>
      <c r="Q889">
        <v>0</v>
      </c>
      <c r="R889">
        <v>-1.7339397384878901E-3</v>
      </c>
      <c r="V889" s="46">
        <v>43248</v>
      </c>
      <c r="W889">
        <f t="shared" si="225"/>
        <v>1.0428900066284754</v>
      </c>
      <c r="X889">
        <f t="shared" si="226"/>
        <v>0.94327803361647078</v>
      </c>
      <c r="Y889">
        <f t="shared" si="227"/>
        <v>1.3054655509828432</v>
      </c>
      <c r="Z889">
        <f t="shared" si="228"/>
        <v>0.81914007804009481</v>
      </c>
      <c r="AA889">
        <f t="shared" si="229"/>
        <v>0.22080774210967791</v>
      </c>
      <c r="AB889">
        <f t="shared" si="230"/>
        <v>4.1881746181664843</v>
      </c>
      <c r="AC889">
        <f t="shared" si="231"/>
        <v>0.27929776477501811</v>
      </c>
      <c r="AD889">
        <f t="shared" si="232"/>
        <v>0.32309672975818859</v>
      </c>
      <c r="AE889">
        <f t="shared" si="233"/>
        <v>0.29304030495222566</v>
      </c>
      <c r="AF889">
        <f t="shared" si="234"/>
        <v>-3.0677866533517228E-2</v>
      </c>
      <c r="AG889">
        <f t="shared" si="235"/>
        <v>6.1822985468961811E-2</v>
      </c>
      <c r="AH889">
        <f t="shared" si="236"/>
        <v>1.7610486993073731</v>
      </c>
      <c r="AI889">
        <f t="shared" si="237"/>
        <v>0.39700109092225966</v>
      </c>
      <c r="AJ889">
        <f t="shared" si="238"/>
        <v>0.79523246133543402</v>
      </c>
      <c r="AK889">
        <f t="shared" si="239"/>
        <v>0.32173862240465745</v>
      </c>
      <c r="AL889">
        <f t="shared" si="240"/>
        <v>0.3197392678725377</v>
      </c>
      <c r="AM889">
        <f t="shared" si="241"/>
        <v>0.23248346172068923</v>
      </c>
    </row>
    <row r="890" spans="1:39" x14ac:dyDescent="0.2">
      <c r="A890" s="46">
        <v>43249</v>
      </c>
      <c r="B890">
        <v>-1.47682923904345E-2</v>
      </c>
      <c r="C890">
        <v>-4.2743573693528603E-2</v>
      </c>
      <c r="D890">
        <v>-3.5585396289725601E-3</v>
      </c>
      <c r="E890">
        <v>-3.60581805938831E-3</v>
      </c>
      <c r="F890">
        <v>-6.5949528423909698E-3</v>
      </c>
      <c r="G890">
        <v>1.68926538638203E-3</v>
      </c>
      <c r="H890">
        <v>-1.7041312053746802E-2</v>
      </c>
      <c r="I890">
        <v>-1.6529955018586499E-2</v>
      </c>
      <c r="J890">
        <v>-2.2044805118968201E-2</v>
      </c>
      <c r="K890">
        <v>-9.4750300892899597E-3</v>
      </c>
      <c r="L890">
        <v>-9.4550883304302894E-3</v>
      </c>
      <c r="M890" cm="1">
        <f t="array" ref="M890">SUMPRODUCT(B890:K890,TRANSPOSE(Weight_1))</f>
        <v>-7.573363131721968E-3</v>
      </c>
      <c r="N890" cm="1">
        <f t="array" ref="N890">SUMPRODUCT(B890:K890,TRANSPOSE(Weight_2))</f>
        <v>-1.5233252500017868E-2</v>
      </c>
      <c r="O890">
        <f>SUMPRODUCT(B890:K890,Equally_Weight)</f>
        <v>-1.3467301350892436E-2</v>
      </c>
      <c r="P890">
        <v>-1.15642E-2</v>
      </c>
      <c r="Q890">
        <v>-1.08192347123357E-2</v>
      </c>
      <c r="R890">
        <v>-1.13281509534249E-2</v>
      </c>
      <c r="V890" s="46">
        <v>43249</v>
      </c>
      <c r="W890">
        <f t="shared" si="225"/>
        <v>1.0127200096890894</v>
      </c>
      <c r="X890">
        <f t="shared" si="226"/>
        <v>0.8602153857795698</v>
      </c>
      <c r="Y890">
        <f t="shared" si="227"/>
        <v>1.2972614604564399</v>
      </c>
      <c r="Z890">
        <f t="shared" si="228"/>
        <v>0.81258058989414073</v>
      </c>
      <c r="AA890">
        <f t="shared" si="229"/>
        <v>0.21275657262083869</v>
      </c>
      <c r="AB890">
        <f t="shared" si="230"/>
        <v>4.1969388219674588</v>
      </c>
      <c r="AC890">
        <f t="shared" si="231"/>
        <v>0.25749685235582631</v>
      </c>
      <c r="AD890">
        <f t="shared" si="232"/>
        <v>0.30122600033004687</v>
      </c>
      <c r="AE890">
        <f t="shared" si="233"/>
        <v>0.26453548341858268</v>
      </c>
      <c r="AF890">
        <f t="shared" si="234"/>
        <v>-3.9862222914326839E-2</v>
      </c>
      <c r="AG890">
        <f t="shared" si="235"/>
        <v>5.1783355350071503E-2</v>
      </c>
      <c r="AH890">
        <f t="shared" si="236"/>
        <v>1.7401382748831495</v>
      </c>
      <c r="AI890">
        <f t="shared" si="237"/>
        <v>0.3757202205614405</v>
      </c>
      <c r="AJ890">
        <f t="shared" si="238"/>
        <v>0.77105552478372541</v>
      </c>
      <c r="AK890">
        <f t="shared" si="239"/>
        <v>0.30645377262744544</v>
      </c>
      <c r="AL890">
        <f t="shared" si="240"/>
        <v>0.3054606989743387</v>
      </c>
      <c r="AM890">
        <f t="shared" si="241"/>
        <v>0.21852170301871765</v>
      </c>
    </row>
    <row r="891" spans="1:39" x14ac:dyDescent="0.2">
      <c r="A891" s="46">
        <v>43250</v>
      </c>
      <c r="B891">
        <v>8.8009445886218993E-3</v>
      </c>
      <c r="C891">
        <v>2.2845285620815399E-2</v>
      </c>
      <c r="D891">
        <v>9.5909885947349505E-3</v>
      </c>
      <c r="E891">
        <v>-2.1288733598306899E-3</v>
      </c>
      <c r="F891">
        <v>8.2986609103077296E-3</v>
      </c>
      <c r="G891">
        <v>7.4525656547890203E-3</v>
      </c>
      <c r="H891">
        <v>1.31491787873598E-2</v>
      </c>
      <c r="I891">
        <v>1.50195965609272E-2</v>
      </c>
      <c r="J891">
        <v>2.22784594465141E-2</v>
      </c>
      <c r="K891">
        <v>1.43485370233575E-2</v>
      </c>
      <c r="L891">
        <v>1.2559658377292201E-2</v>
      </c>
      <c r="M891" cm="1">
        <f t="array" ref="M891">SUMPRODUCT(B891:K891,TRANSPOSE(Weight_1))</f>
        <v>9.344334029985862E-3</v>
      </c>
      <c r="N891" cm="1">
        <f t="array" ref="N891">SUMPRODUCT(B891:K891,TRANSPOSE(Weight_2))</f>
        <v>1.3971860132137172E-2</v>
      </c>
      <c r="O891">
        <f>SUMPRODUCT(B891:K891,Equally_Weight)</f>
        <v>1.1965534382759692E-2</v>
      </c>
      <c r="P891">
        <v>1.269579E-2</v>
      </c>
      <c r="Q891">
        <v>1.26244098943681E-2</v>
      </c>
      <c r="R891">
        <v>8.2322502604079695E-3</v>
      </c>
      <c r="V891" s="46">
        <v>43250</v>
      </c>
      <c r="W891">
        <f t="shared" si="225"/>
        <v>1.0304338469667735</v>
      </c>
      <c r="X891">
        <f t="shared" si="226"/>
        <v>0.90271253758393954</v>
      </c>
      <c r="Y891">
        <f t="shared" si="227"/>
        <v>1.3192944689228017</v>
      </c>
      <c r="Z891">
        <f t="shared" si="228"/>
        <v>0.80872183536376885</v>
      </c>
      <c r="AA891">
        <f t="shared" si="229"/>
        <v>0.22282082818376603</v>
      </c>
      <c r="AB891">
        <f t="shared" si="230"/>
        <v>4.2356693497420936</v>
      </c>
      <c r="AC891">
        <f t="shared" si="231"/>
        <v>0.27403190329199534</v>
      </c>
      <c r="AD891">
        <f t="shared" si="232"/>
        <v>0.32076988988959321</v>
      </c>
      <c r="AE891">
        <f t="shared" si="233"/>
        <v>0.29270738590460188</v>
      </c>
      <c r="AF891">
        <f t="shared" si="234"/>
        <v>-2.6085650472288835E-2</v>
      </c>
      <c r="AG891">
        <f t="shared" si="235"/>
        <v>6.4993394980190633E-2</v>
      </c>
      <c r="AH891">
        <f t="shared" si="236"/>
        <v>1.7657430422120068</v>
      </c>
      <c r="AI891">
        <f t="shared" si="237"/>
        <v>0.39494159106407789</v>
      </c>
      <c r="AJ891">
        <f t="shared" si="238"/>
        <v>0.79224715055930139</v>
      </c>
      <c r="AK891">
        <f t="shared" si="239"/>
        <v>0.32304023536943127</v>
      </c>
      <c r="AL891">
        <f t="shared" si="240"/>
        <v>0.3219413699391791</v>
      </c>
      <c r="AM891">
        <f t="shared" si="241"/>
        <v>0.22855287862570628</v>
      </c>
    </row>
    <row r="892" spans="1:39" x14ac:dyDescent="0.2">
      <c r="A892" s="46">
        <v>43251</v>
      </c>
      <c r="B892">
        <v>2.0910122703626299E-2</v>
      </c>
      <c r="C892">
        <v>-1.2367295848954201E-2</v>
      </c>
      <c r="D892">
        <v>-1.11161121923752E-3</v>
      </c>
      <c r="E892">
        <v>-3.3600365402295298E-3</v>
      </c>
      <c r="F892">
        <v>-1.9135844521536102E-2</v>
      </c>
      <c r="G892">
        <v>2.9109542345075999E-3</v>
      </c>
      <c r="H892">
        <v>-1.1159864759012201E-2</v>
      </c>
      <c r="I892">
        <v>-7.2980589505153796E-3</v>
      </c>
      <c r="J892">
        <v>-1.32406349479872E-2</v>
      </c>
      <c r="K892">
        <v>-7.5443448405175797E-3</v>
      </c>
      <c r="L892">
        <v>-7.1942446043165003E-3</v>
      </c>
      <c r="M892" cm="1">
        <f t="array" ref="M892">SUMPRODUCT(B892:K892,TRANSPOSE(Weight_1))</f>
        <v>-5.0374837288873217E-3</v>
      </c>
      <c r="N892" cm="1">
        <f t="array" ref="N892">SUMPRODUCT(B892:K892,TRANSPOSE(Weight_2))</f>
        <v>-8.2228451727494514E-3</v>
      </c>
      <c r="O892">
        <f>SUMPRODUCT(B892:K892,Equally_Weight)</f>
        <v>-5.1396614689855815E-3</v>
      </c>
      <c r="P892">
        <v>-6.8795999999999996E-3</v>
      </c>
      <c r="Q892">
        <v>-6.9275842636065104E-3</v>
      </c>
      <c r="R892">
        <v>-3.5707144285428401E-3</v>
      </c>
      <c r="V892" s="46">
        <v>43251</v>
      </c>
      <c r="W892">
        <f t="shared" si="225"/>
        <v>1.072890467848445</v>
      </c>
      <c r="X892">
        <f t="shared" si="226"/>
        <v>0.87918112871612442</v>
      </c>
      <c r="Y892">
        <f t="shared" si="227"/>
        <v>1.3167163151704315</v>
      </c>
      <c r="Z892">
        <f t="shared" si="228"/>
        <v>0.80264446390583566</v>
      </c>
      <c r="AA892">
        <f t="shared" si="229"/>
        <v>0.19942111893794556</v>
      </c>
      <c r="AB892">
        <f t="shared" si="230"/>
        <v>4.2509101436062071</v>
      </c>
      <c r="AC892">
        <f t="shared" si="231"/>
        <v>0.25981387955258972</v>
      </c>
      <c r="AD892">
        <f t="shared" si="232"/>
        <v>0.31113083337311331</v>
      </c>
      <c r="AE892">
        <f t="shared" si="233"/>
        <v>0.27559111931327229</v>
      </c>
      <c r="AF892">
        <f t="shared" si="234"/>
        <v>-3.3433196170254309E-2</v>
      </c>
      <c r="AG892">
        <f t="shared" si="235"/>
        <v>5.7331571994721608E-2</v>
      </c>
      <c r="AH892">
        <f t="shared" si="236"/>
        <v>1.7518106566385803</v>
      </c>
      <c r="AI892">
        <f t="shared" si="237"/>
        <v>0.38347120233572918</v>
      </c>
      <c r="AJ892">
        <f t="shared" si="238"/>
        <v>0.78303560693667262</v>
      </c>
      <c r="AK892">
        <f t="shared" si="239"/>
        <v>0.31393824776618384</v>
      </c>
      <c r="AL892">
        <f t="shared" si="240"/>
        <v>0.31278350970737812</v>
      </c>
      <c r="AM892">
        <f t="shared" si="241"/>
        <v>0.2241660671357697</v>
      </c>
    </row>
    <row r="893" spans="1:39" x14ac:dyDescent="0.2">
      <c r="A893" s="46">
        <v>43252</v>
      </c>
      <c r="B893">
        <v>3.1818181818181697E-2</v>
      </c>
      <c r="C893">
        <v>1.2989413422090401E-2</v>
      </c>
      <c r="D893">
        <v>1.9728715300306902E-2</v>
      </c>
      <c r="E893">
        <v>1.8034038591212699E-2</v>
      </c>
      <c r="F893">
        <v>2.93692254718269E-3</v>
      </c>
      <c r="G893">
        <v>7.3146156656327399E-3</v>
      </c>
      <c r="H893">
        <v>1.37100994172432E-2</v>
      </c>
      <c r="I893">
        <v>1.1965733207196501E-2</v>
      </c>
      <c r="J893">
        <v>3.65476401975439E-3</v>
      </c>
      <c r="K893">
        <v>9.6920666402064894E-3</v>
      </c>
      <c r="L893">
        <v>1.2493753123438299E-2</v>
      </c>
      <c r="M893" cm="1">
        <f t="array" ref="M893">SUMPRODUCT(B893:K893,TRANSPOSE(Weight_1))</f>
        <v>1.0442565572320629E-2</v>
      </c>
      <c r="N893" cm="1">
        <f t="array" ref="N893">SUMPRODUCT(B893:K893,TRANSPOSE(Weight_2))</f>
        <v>1.0826458030475392E-2</v>
      </c>
      <c r="O893">
        <f>SUMPRODUCT(B893:K893,Equally_Weight)</f>
        <v>1.3184455062900773E-2</v>
      </c>
      <c r="P893">
        <v>1.084923E-2</v>
      </c>
      <c r="Q893">
        <v>1.05170877792046E-2</v>
      </c>
      <c r="R893">
        <v>7.7738279532901799E-3</v>
      </c>
      <c r="V893" s="46">
        <v>43252</v>
      </c>
      <c r="W893">
        <f t="shared" si="225"/>
        <v>1.1388460736436228</v>
      </c>
      <c r="X893">
        <f t="shared" si="226"/>
        <v>0.90359058929200886</v>
      </c>
      <c r="Y893">
        <f t="shared" si="227"/>
        <v>1.3624221517840054</v>
      </c>
      <c r="Z893">
        <f t="shared" si="228"/>
        <v>0.83515342373414958</v>
      </c>
      <c r="AA893">
        <f t="shared" si="229"/>
        <v>0.20294372586572162</v>
      </c>
      <c r="AB893">
        <f t="shared" si="230"/>
        <v>4.2893185332014587</v>
      </c>
      <c r="AC893">
        <f t="shared" si="231"/>
        <v>0.27708605308847867</v>
      </c>
      <c r="AD893">
        <f t="shared" si="232"/>
        <v>0.32681947512498533</v>
      </c>
      <c r="AE893">
        <f t="shared" si="233"/>
        <v>0.28025310384005664</v>
      </c>
      <c r="AF893">
        <f t="shared" si="234"/>
        <v>-2.4065166295324958E-2</v>
      </c>
      <c r="AG893">
        <f t="shared" si="235"/>
        <v>7.0541611624840739E-2</v>
      </c>
      <c r="AH893">
        <f t="shared" si="236"/>
        <v>1.7805466198631392</v>
      </c>
      <c r="AI893">
        <f t="shared" si="237"/>
        <v>0.39844929524418826</v>
      </c>
      <c r="AJ893">
        <f t="shared" si="238"/>
        <v>0.80654395977188109</v>
      </c>
      <c r="AK893">
        <f t="shared" si="239"/>
        <v>0.32819346602199628</v>
      </c>
      <c r="AL893">
        <f t="shared" si="240"/>
        <v>0.32659016911406291</v>
      </c>
      <c r="AM893">
        <f t="shared" si="241"/>
        <v>0.23368252352793895</v>
      </c>
    </row>
    <row r="894" spans="1:39" x14ac:dyDescent="0.2">
      <c r="A894" s="46">
        <v>43255</v>
      </c>
      <c r="B894">
        <v>1.58943075440529E-2</v>
      </c>
      <c r="C894">
        <v>4.6110848805147597E-4</v>
      </c>
      <c r="D894">
        <v>8.7310916286817905E-3</v>
      </c>
      <c r="E894">
        <v>8.3577453379590702E-3</v>
      </c>
      <c r="F894">
        <v>2.09083436809587E-4</v>
      </c>
      <c r="G894">
        <v>1.4455925474898801E-2</v>
      </c>
      <c r="H894">
        <v>5.6901852147679399E-3</v>
      </c>
      <c r="I894">
        <v>7.3649807531959103E-3</v>
      </c>
      <c r="J894">
        <v>-4.8379165398275597E-3</v>
      </c>
      <c r="K894">
        <v>-3.1620601520413301E-2</v>
      </c>
      <c r="L894">
        <v>3.4550839091804699E-3</v>
      </c>
      <c r="M894" cm="1">
        <f t="array" ref="M894">SUMPRODUCT(B894:K894,TRANSPOSE(Weight_1))</f>
        <v>7.9886879777156146E-3</v>
      </c>
      <c r="N894" cm="1">
        <f t="array" ref="N894">SUMPRODUCT(B894:K894,TRANSPOSE(Weight_2))</f>
        <v>7.1581515471508587E-4</v>
      </c>
      <c r="O894">
        <f>SUMPRODUCT(B894:K894,Equally_Weight)</f>
        <v>2.470590981817661E-3</v>
      </c>
      <c r="P894">
        <v>4.4796000000000002E-3</v>
      </c>
      <c r="Q894">
        <v>4.7888622045828503E-3</v>
      </c>
      <c r="R894">
        <v>6.0070453586447102E-3</v>
      </c>
      <c r="V894" s="46">
        <v>43255</v>
      </c>
      <c r="W894">
        <f t="shared" si="225"/>
        <v>1.1728415509275045</v>
      </c>
      <c r="X894">
        <f t="shared" si="226"/>
        <v>0.90446835107050627</v>
      </c>
      <c r="Y894">
        <f t="shared" si="227"/>
        <v>1.383048676056859</v>
      </c>
      <c r="Z894">
        <f t="shared" si="228"/>
        <v>0.85049116870580321</v>
      </c>
      <c r="AA894">
        <f t="shared" si="229"/>
        <v>0.20319524147421419</v>
      </c>
      <c r="AB894">
        <f t="shared" si="230"/>
        <v>4.3657805277304202</v>
      </c>
      <c r="AC894">
        <f t="shared" si="231"/>
        <v>0.28435290926574908</v>
      </c>
      <c r="AD894">
        <f t="shared" si="232"/>
        <v>0.33659147502224629</v>
      </c>
      <c r="AE894">
        <f t="shared" si="233"/>
        <v>0.27405934617382322</v>
      </c>
      <c r="AF894">
        <f t="shared" si="234"/>
        <v>-5.4924812781791399E-2</v>
      </c>
      <c r="AG894">
        <f t="shared" si="235"/>
        <v>7.4240422721273847E-2</v>
      </c>
      <c r="AH894">
        <f t="shared" si="236"/>
        <v>1.8027595392167175</v>
      </c>
      <c r="AI894">
        <f t="shared" si="237"/>
        <v>0.39945032644282463</v>
      </c>
      <c r="AJ894">
        <f t="shared" si="238"/>
        <v>0.81100719098715079</v>
      </c>
      <c r="AK894">
        <f t="shared" si="239"/>
        <v>0.33414324147238839</v>
      </c>
      <c r="AL894">
        <f t="shared" si="240"/>
        <v>0.33294302663590436</v>
      </c>
      <c r="AM894">
        <f t="shared" si="241"/>
        <v>0.24109331040493864</v>
      </c>
    </row>
    <row r="895" spans="1:39" x14ac:dyDescent="0.2">
      <c r="A895" s="46">
        <v>43256</v>
      </c>
      <c r="B895">
        <v>-1.7519075338375801E-3</v>
      </c>
      <c r="C895">
        <v>-5.62460537448084E-3</v>
      </c>
      <c r="D895">
        <v>5.1146851095953396E-3</v>
      </c>
      <c r="E895">
        <v>7.7151654090297202E-3</v>
      </c>
      <c r="F895">
        <v>3.1367498857825999E-3</v>
      </c>
      <c r="G895">
        <v>1.8663613522230001E-2</v>
      </c>
      <c r="H895">
        <v>-3.85401466889823E-3</v>
      </c>
      <c r="I895">
        <v>6.9641633424555305E-4</v>
      </c>
      <c r="J895">
        <v>-2.7705110864711898E-3</v>
      </c>
      <c r="K895">
        <v>9.1351585110488395E-3</v>
      </c>
      <c r="L895">
        <v>7.3782587309390003E-4</v>
      </c>
      <c r="M895" cm="1">
        <f t="array" ref="M895">SUMPRODUCT(B895:K895,TRANSPOSE(Weight_1))</f>
        <v>8.6262758007043423E-3</v>
      </c>
      <c r="N895" cm="1">
        <f t="array" ref="N895">SUMPRODUCT(B895:K895,TRANSPOSE(Weight_2))</f>
        <v>-6.0610160509658748E-4</v>
      </c>
      <c r="O895">
        <f>SUMPRODUCT(B895:K895,Equally_Weight)</f>
        <v>3.0460750108244217E-3</v>
      </c>
      <c r="P895">
        <v>7.0259000000000001E-4</v>
      </c>
      <c r="Q895">
        <v>1.00304795655992E-3</v>
      </c>
      <c r="R895">
        <v>-1.17821156909503E-3</v>
      </c>
      <c r="V895" s="46">
        <v>43256</v>
      </c>
      <c r="W895">
        <f t="shared" si="225"/>
        <v>1.1690349334445993</v>
      </c>
      <c r="X895">
        <f t="shared" si="226"/>
        <v>0.8937564681475465</v>
      </c>
      <c r="Y895">
        <f t="shared" si="227"/>
        <v>1.3952372196357281</v>
      </c>
      <c r="Z895">
        <f t="shared" si="228"/>
        <v>0.86476801416031712</v>
      </c>
      <c r="AA895">
        <f t="shared" si="229"/>
        <v>0.2069693640104826</v>
      </c>
      <c r="AB895">
        <f t="shared" si="230"/>
        <v>4.4659253817450884</v>
      </c>
      <c r="AC895">
        <f t="shared" si="231"/>
        <v>0.27940299431339666</v>
      </c>
      <c r="AD895">
        <f t="shared" si="232"/>
        <v>0.33752229915766518</v>
      </c>
      <c r="AE895">
        <f t="shared" si="233"/>
        <v>0.27052955063042639</v>
      </c>
      <c r="AF895">
        <f t="shared" si="234"/>
        <v>-4.6291401141693944E-2</v>
      </c>
      <c r="AG895">
        <f t="shared" si="235"/>
        <v>7.5033025099080941E-2</v>
      </c>
      <c r="AH895">
        <f t="shared" si="236"/>
        <v>1.8269369160050557</v>
      </c>
      <c r="AI895">
        <f t="shared" si="237"/>
        <v>0.39860211735371465</v>
      </c>
      <c r="AJ895">
        <f t="shared" si="238"/>
        <v>0.81652365473603994</v>
      </c>
      <c r="AK895">
        <f t="shared" si="239"/>
        <v>0.33508059717241445</v>
      </c>
      <c r="AL895">
        <f t="shared" si="240"/>
        <v>0.33428003241498239</v>
      </c>
      <c r="AM895">
        <f t="shared" si="241"/>
        <v>0.23963103990829304</v>
      </c>
    </row>
    <row r="896" spans="1:39" x14ac:dyDescent="0.2">
      <c r="A896" s="46">
        <v>43257</v>
      </c>
      <c r="B896">
        <v>-3.5360534919561802E-3</v>
      </c>
      <c r="C896">
        <v>2.3367975748115302E-2</v>
      </c>
      <c r="D896">
        <v>2.9355387221865399E-3</v>
      </c>
      <c r="E896">
        <v>3.4659139690005301E-3</v>
      </c>
      <c r="F896">
        <v>9.1725267692044296E-3</v>
      </c>
      <c r="G896">
        <v>-3.5368620542486302E-4</v>
      </c>
      <c r="H896">
        <v>1.0783682536299201E-2</v>
      </c>
      <c r="I896">
        <v>1.3220723829932E-2</v>
      </c>
      <c r="J896">
        <v>1.6878970218526999E-2</v>
      </c>
      <c r="K896">
        <v>1.9260378406208999E-2</v>
      </c>
      <c r="L896">
        <v>7.8643401327107496E-3</v>
      </c>
      <c r="M896" cm="1">
        <f t="array" ref="M896">SUMPRODUCT(B896:K896,TRANSPOSE(Weight_1))</f>
        <v>5.8223522276081964E-3</v>
      </c>
      <c r="N896" cm="1">
        <f t="array" ref="N896">SUMPRODUCT(B896:K896,TRANSPOSE(Weight_2))</f>
        <v>1.0463842338329761E-2</v>
      </c>
      <c r="O896">
        <f>SUMPRODUCT(B896:K896,Equally_Weight)</f>
        <v>9.5195970502092962E-3</v>
      </c>
      <c r="P896">
        <v>8.5673899999999994E-3</v>
      </c>
      <c r="Q896">
        <v>8.62521142712591E-3</v>
      </c>
      <c r="R896">
        <v>8.2005888570133492E-3</v>
      </c>
      <c r="V896" s="46">
        <v>43257</v>
      </c>
      <c r="W896">
        <f t="shared" si="225"/>
        <v>1.1613651098940174</v>
      </c>
      <c r="X896">
        <f t="shared" si="226"/>
        <v>0.93800972336805488</v>
      </c>
      <c r="Y896">
        <f t="shared" si="227"/>
        <v>1.4022685312427914</v>
      </c>
      <c r="Z896">
        <f t="shared" si="228"/>
        <v>0.87123113966954069</v>
      </c>
      <c r="AA896">
        <f t="shared" si="229"/>
        <v>0.21804032281147845</v>
      </c>
      <c r="AB896">
        <f t="shared" si="230"/>
        <v>4.4639921593376837</v>
      </c>
      <c r="AC896">
        <f t="shared" si="231"/>
        <v>0.29319967004006298</v>
      </c>
      <c r="AD896">
        <f t="shared" si="232"/>
        <v>0.35520531209120443</v>
      </c>
      <c r="AE896">
        <f t="shared" si="233"/>
        <v>0.29197478107727592</v>
      </c>
      <c r="AF896">
        <f t="shared" si="234"/>
        <v>-2.7922612638427546E-2</v>
      </c>
      <c r="AG896">
        <f t="shared" si="235"/>
        <v>8.348745046235706E-2</v>
      </c>
      <c r="AH896">
        <f t="shared" si="236"/>
        <v>1.8433963384552654</v>
      </c>
      <c r="AI896">
        <f t="shared" si="237"/>
        <v>0.41323686940375826</v>
      </c>
      <c r="AJ896">
        <f t="shared" si="238"/>
        <v>0.83381622796130062</v>
      </c>
      <c r="AK896">
        <f t="shared" si="239"/>
        <v>0.34651875332982351</v>
      </c>
      <c r="AL896">
        <f t="shared" si="240"/>
        <v>0.34578847979755412</v>
      </c>
      <c r="AM896">
        <f t="shared" si="241"/>
        <v>0.24979674440097277</v>
      </c>
    </row>
    <row r="897" spans="1:39" x14ac:dyDescent="0.2">
      <c r="A897" s="46">
        <v>43258</v>
      </c>
      <c r="B897">
        <v>-1.09245457604844E-2</v>
      </c>
      <c r="C897">
        <v>3.9869604156115204E-3</v>
      </c>
      <c r="D897">
        <v>-1.57087187510607E-2</v>
      </c>
      <c r="E897">
        <v>-2.6805159585705498E-3</v>
      </c>
      <c r="F897">
        <v>1.23939930901018E-2</v>
      </c>
      <c r="G897">
        <v>-3.8035979194309599E-3</v>
      </c>
      <c r="H897">
        <v>4.3977149512734997E-3</v>
      </c>
      <c r="I897">
        <v>5.9353558020811504E-3</v>
      </c>
      <c r="J897">
        <v>8.1447589376473194E-3</v>
      </c>
      <c r="K897">
        <v>-5.6688732846505996E-3</v>
      </c>
      <c r="L897">
        <v>-4.8768593026082802E-4</v>
      </c>
      <c r="M897" cm="1">
        <f t="array" ref="M897">SUMPRODUCT(B897:K897,TRANSPOSE(Weight_1))</f>
        <v>-1.5442911106621634E-3</v>
      </c>
      <c r="N897" cm="1">
        <f t="array" ref="N897">SUMPRODUCT(B897:K897,TRANSPOSE(Weight_2))</f>
        <v>4.2127780543506502E-3</v>
      </c>
      <c r="O897">
        <f>SUMPRODUCT(B897:K897,Equally_Weight)</f>
        <v>-3.9274684774819209E-4</v>
      </c>
      <c r="P897">
        <v>-7.1420000000000001E-4</v>
      </c>
      <c r="Q897">
        <v>-7.9864715069788395E-4</v>
      </c>
      <c r="R897">
        <v>3.8844220635181299E-4</v>
      </c>
      <c r="V897" s="46">
        <v>43258</v>
      </c>
      <c r="W897">
        <f t="shared" si="225"/>
        <v>1.1377531778458656</v>
      </c>
      <c r="X897">
        <f t="shared" si="226"/>
        <v>0.94573649142019356</v>
      </c>
      <c r="Y897">
        <f t="shared" si="227"/>
        <v>1.3645319705209746</v>
      </c>
      <c r="Z897">
        <f t="shared" si="228"/>
        <v>0.86621527473748228</v>
      </c>
      <c r="AA897">
        <f t="shared" si="229"/>
        <v>0.23313670615586934</v>
      </c>
      <c r="AB897">
        <f t="shared" si="230"/>
        <v>4.4432093301286395</v>
      </c>
      <c r="AC897">
        <f t="shared" si="231"/>
        <v>0.29888679356398007</v>
      </c>
      <c r="AD897">
        <f t="shared" si="232"/>
        <v>0.36324893780333611</v>
      </c>
      <c r="AE897">
        <f t="shared" si="233"/>
        <v>0.30249760422266991</v>
      </c>
      <c r="AF897">
        <f t="shared" si="234"/>
        <v>-3.3433196170254531E-2</v>
      </c>
      <c r="AG897">
        <f t="shared" si="235"/>
        <v>8.295904887715233E-2</v>
      </c>
      <c r="AH897">
        <f t="shared" si="236"/>
        <v>1.8390053067656997</v>
      </c>
      <c r="AI897">
        <f t="shared" si="237"/>
        <v>0.41919052267278167</v>
      </c>
      <c r="AJ897">
        <f t="shared" si="238"/>
        <v>0.83309600241841952</v>
      </c>
      <c r="AK897">
        <f t="shared" si="239"/>
        <v>0.34555706963619537</v>
      </c>
      <c r="AL897">
        <f t="shared" si="240"/>
        <v>0.34471366966272177</v>
      </c>
      <c r="AM897">
        <f t="shared" si="241"/>
        <v>0.25028221820585927</v>
      </c>
    </row>
    <row r="898" spans="1:39" x14ac:dyDescent="0.2">
      <c r="A898" s="46">
        <v>43259</v>
      </c>
      <c r="B898">
        <v>-1.5074513333396199E-3</v>
      </c>
      <c r="C898">
        <v>2.79791615817814E-3</v>
      </c>
      <c r="D898">
        <v>7.4344991978025901E-3</v>
      </c>
      <c r="E898">
        <v>-9.0976567969736008E-3</v>
      </c>
      <c r="F898">
        <v>3.4687753060544898E-3</v>
      </c>
      <c r="G898">
        <v>-3.1433483929830201E-3</v>
      </c>
      <c r="H898">
        <v>5.9191379879683899E-3</v>
      </c>
      <c r="I898">
        <v>7.4122112065775304E-3</v>
      </c>
      <c r="J898">
        <v>2.2497681962436698E-3</v>
      </c>
      <c r="K898">
        <v>1.02622250832884E-2</v>
      </c>
      <c r="L898">
        <v>1.95169553549634E-3</v>
      </c>
      <c r="M898" cm="1">
        <f t="array" ref="M898">SUMPRODUCT(B898:K898,TRANSPOSE(Weight_1))</f>
        <v>5.4435345878679287E-4</v>
      </c>
      <c r="N898" cm="1">
        <f t="array" ref="N898">SUMPRODUCT(B898:K898,TRANSPOSE(Weight_2))</f>
        <v>2.8284953187630267E-3</v>
      </c>
      <c r="O898">
        <f>SUMPRODUCT(B898:K898,Equally_Weight)</f>
        <v>2.5796076612816972E-3</v>
      </c>
      <c r="P898">
        <v>3.1259E-3</v>
      </c>
      <c r="Q898">
        <v>3.2686937496684198E-3</v>
      </c>
      <c r="R898" s="1">
        <v>7.9529559265711897E-5</v>
      </c>
      <c r="V898" s="46">
        <v>43259</v>
      </c>
      <c r="W898">
        <f t="shared" si="225"/>
        <v>1.1345306189675708</v>
      </c>
      <c r="X898">
        <f t="shared" si="226"/>
        <v>0.95118049898909507</v>
      </c>
      <c r="Y898">
        <f t="shared" si="227"/>
        <v>1.3821110815589912</v>
      </c>
      <c r="Z898">
        <f t="shared" si="228"/>
        <v>0.84923708865865088</v>
      </c>
      <c r="AA898">
        <f t="shared" si="229"/>
        <v>0.23741418031117223</v>
      </c>
      <c r="AB898">
        <f t="shared" si="230"/>
        <v>4.4260994268281095</v>
      </c>
      <c r="AC898">
        <f t="shared" si="231"/>
        <v>0.30657508372583497</v>
      </c>
      <c r="AD898">
        <f t="shared" si="232"/>
        <v>0.37335362685747686</v>
      </c>
      <c r="AE898">
        <f t="shared" si="233"/>
        <v>0.30542792190833357</v>
      </c>
      <c r="AF898">
        <f t="shared" si="234"/>
        <v>-2.3514070071319004E-2</v>
      </c>
      <c r="AG898">
        <f t="shared" si="235"/>
        <v>8.5072655217971249E-2</v>
      </c>
      <c r="AH898">
        <f t="shared" si="236"/>
        <v>1.8405507291239518</v>
      </c>
      <c r="AI898">
        <f t="shared" si="237"/>
        <v>0.4232046964225944</v>
      </c>
      <c r="AJ898">
        <f t="shared" si="238"/>
        <v>0.83782467091012269</v>
      </c>
      <c r="AK898">
        <f t="shared" si="239"/>
        <v>0.34976314648017093</v>
      </c>
      <c r="AL898">
        <f t="shared" si="240"/>
        <v>0.34910912682984208</v>
      </c>
      <c r="AM898">
        <f t="shared" si="241"/>
        <v>0.25038165259963097</v>
      </c>
    </row>
    <row r="899" spans="1:39" x14ac:dyDescent="0.2">
      <c r="A899" s="46">
        <v>43262</v>
      </c>
      <c r="B899">
        <v>7.2305036231727904E-3</v>
      </c>
      <c r="C899">
        <v>-2.5200439297023902E-3</v>
      </c>
      <c r="D899">
        <v>-5.7070566457660902E-3</v>
      </c>
      <c r="E899">
        <v>-2.4516037016877302E-3</v>
      </c>
      <c r="F899">
        <v>2.4400577894341199E-3</v>
      </c>
      <c r="G899">
        <v>3.04633929688535E-3</v>
      </c>
      <c r="H899">
        <v>-1.12847929908382E-2</v>
      </c>
      <c r="I899">
        <v>-7.1155892962350099E-3</v>
      </c>
      <c r="J899">
        <v>-3.46917348522013E-3</v>
      </c>
      <c r="K899">
        <v>-7.5254075583730496E-4</v>
      </c>
      <c r="L899">
        <v>7.3046018991962305E-4</v>
      </c>
      <c r="M899" cm="1">
        <f t="array" ref="M899">SUMPRODUCT(B899:K899,TRANSPOSE(Weight_1))</f>
        <v>3.5147183974478359E-5</v>
      </c>
      <c r="N899" cm="1">
        <f t="array" ref="N899">SUMPRODUCT(B899:K899,TRANSPOSE(Weight_2))</f>
        <v>-2.1610951679099572E-3</v>
      </c>
      <c r="O899">
        <f>SUMPRODUCT(B899:K899,Equally_Weight)</f>
        <v>-2.0583900095794594E-3</v>
      </c>
      <c r="P899">
        <v>1.0687100000000001E-3</v>
      </c>
      <c r="Q899">
        <v>9.9102863696409705E-4</v>
      </c>
      <c r="R899">
        <v>3.0218829230870201E-3</v>
      </c>
      <c r="V899" s="46">
        <v>43262</v>
      </c>
      <c r="W899">
        <f t="shared" si="225"/>
        <v>1.1499643503417891</v>
      </c>
      <c r="X899">
        <f t="shared" si="226"/>
        <v>0.946263438416864</v>
      </c>
      <c r="Y899">
        <f t="shared" si="227"/>
        <v>1.3685162386800269</v>
      </c>
      <c r="Z899">
        <f t="shared" si="228"/>
        <v>0.84470349216679708</v>
      </c>
      <c r="AA899">
        <f t="shared" si="229"/>
        <v>0.24043354242059678</v>
      </c>
      <c r="AB899">
        <f t="shared" si="230"/>
        <v>4.4426291667408631</v>
      </c>
      <c r="AC899">
        <f t="shared" si="231"/>
        <v>0.29183065437900191</v>
      </c>
      <c r="AD899">
        <f t="shared" si="232"/>
        <v>0.36358140649026427</v>
      </c>
      <c r="AE899">
        <f t="shared" si="233"/>
        <v>0.30089916597478306</v>
      </c>
      <c r="AF899">
        <f t="shared" si="234"/>
        <v>-2.4248915531091986E-2</v>
      </c>
      <c r="AG899">
        <f t="shared" si="235"/>
        <v>8.5865257595778344E-2</v>
      </c>
      <c r="AH899">
        <f t="shared" si="236"/>
        <v>1.8406505664830175</v>
      </c>
      <c r="AI899">
        <f t="shared" si="237"/>
        <v>0.42012901563020866</v>
      </c>
      <c r="AJ899">
        <f t="shared" si="238"/>
        <v>0.83404171096816282</v>
      </c>
      <c r="AK899">
        <f t="shared" si="239"/>
        <v>0.35120565185244579</v>
      </c>
      <c r="AL899">
        <f t="shared" si="240"/>
        <v>0.3504461326089201</v>
      </c>
      <c r="AM899">
        <f t="shared" si="241"/>
        <v>0.25416015956296323</v>
      </c>
    </row>
    <row r="900" spans="1:39" x14ac:dyDescent="0.2">
      <c r="A900" s="46">
        <v>43263</v>
      </c>
      <c r="B900">
        <v>6.3896194549837304E-3</v>
      </c>
      <c r="C900">
        <v>-5.7745676652961597E-3</v>
      </c>
      <c r="D900">
        <v>2.5731116313747401E-3</v>
      </c>
      <c r="E900">
        <v>5.49061017144913E-3</v>
      </c>
      <c r="F900">
        <v>-9.9392378749546505E-3</v>
      </c>
      <c r="G900">
        <v>5.7011964281106203E-3</v>
      </c>
      <c r="H900">
        <v>-9.7849051184306602E-4</v>
      </c>
      <c r="I900">
        <v>-9.7511910285163995E-4</v>
      </c>
      <c r="J900">
        <v>-3.0715997558661197E-4</v>
      </c>
      <c r="K900">
        <v>1.88315686952877E-4</v>
      </c>
      <c r="L900">
        <v>2.4330900243296701E-4</v>
      </c>
      <c r="M900" cm="1">
        <f t="array" ref="M900">SUMPRODUCT(B900:K900,TRANSPOSE(Weight_1))</f>
        <v>2.7897976107000948E-4</v>
      </c>
      <c r="N900" cm="1">
        <f t="array" ref="N900">SUMPRODUCT(B900:K900,TRANSPOSE(Weight_2))</f>
        <v>-1.2804513660174825E-3</v>
      </c>
      <c r="O900">
        <f>SUMPRODUCT(B900:K900,Equally_Weight)</f>
        <v>2.3682782423389706E-4</v>
      </c>
      <c r="P900">
        <v>1.74339E-3</v>
      </c>
      <c r="Q900">
        <v>1.9735388604691299E-3</v>
      </c>
      <c r="R900">
        <v>5.4099431023235602E-4</v>
      </c>
      <c r="V900" s="46">
        <v>43263</v>
      </c>
      <c r="W900">
        <f t="shared" si="225"/>
        <v>1.1637018043822547</v>
      </c>
      <c r="X900">
        <f t="shared" si="226"/>
        <v>0.93502460849723379</v>
      </c>
      <c r="Y900">
        <f t="shared" si="227"/>
        <v>1.3746106953628745</v>
      </c>
      <c r="Z900">
        <f t="shared" si="228"/>
        <v>0.85483203992419576</v>
      </c>
      <c r="AA900">
        <f t="shared" si="229"/>
        <v>0.22810457837440579</v>
      </c>
      <c r="AB900">
        <f t="shared" si="230"/>
        <v>4.473658664705817</v>
      </c>
      <c r="AC900">
        <f t="shared" si="231"/>
        <v>0.29056661034078402</v>
      </c>
      <c r="AD900">
        <f t="shared" si="232"/>
        <v>0.36225175221250239</v>
      </c>
      <c r="AE900">
        <f t="shared" si="233"/>
        <v>0.3004995818187215</v>
      </c>
      <c r="AF900">
        <f t="shared" si="234"/>
        <v>-2.406516629532518E-2</v>
      </c>
      <c r="AG900">
        <f t="shared" si="235"/>
        <v>8.6129458388380487E-2</v>
      </c>
      <c r="AH900">
        <f t="shared" si="236"/>
        <v>1.8414430504993384</v>
      </c>
      <c r="AI900">
        <f t="shared" si="237"/>
        <v>0.41831060949222376</v>
      </c>
      <c r="AJ900">
        <f t="shared" si="238"/>
        <v>0.83447606307612565</v>
      </c>
      <c r="AK900">
        <f t="shared" si="239"/>
        <v>0.35356133027382874</v>
      </c>
      <c r="AL900">
        <f t="shared" si="240"/>
        <v>0.35311129053059398</v>
      </c>
      <c r="AM900">
        <f t="shared" si="241"/>
        <v>0.25483865307340681</v>
      </c>
    </row>
    <row r="901" spans="1:39" x14ac:dyDescent="0.2">
      <c r="A901" s="46">
        <v>43264</v>
      </c>
      <c r="B901">
        <v>-3.44887269492188E-3</v>
      </c>
      <c r="C901">
        <v>-1.9965929588164899E-3</v>
      </c>
      <c r="D901">
        <v>-4.5405587561850799E-3</v>
      </c>
      <c r="E901">
        <v>-8.2171226325947703E-3</v>
      </c>
      <c r="F901">
        <v>-2.8887559501742401E-2</v>
      </c>
      <c r="G901">
        <v>3.5967537021706002E-3</v>
      </c>
      <c r="H901">
        <v>7.3437016932942302E-4</v>
      </c>
      <c r="I901">
        <v>-1.46467278036688E-4</v>
      </c>
      <c r="J901">
        <v>-3.6872085059131898E-3</v>
      </c>
      <c r="K901">
        <v>6.2113073842404703E-3</v>
      </c>
      <c r="L901">
        <v>-8.2704937971295103E-3</v>
      </c>
      <c r="M901" cm="1">
        <f t="array" ref="M901">SUMPRODUCT(B901:K901,TRANSPOSE(Weight_1))</f>
        <v>-6.423054953639297E-3</v>
      </c>
      <c r="N901" cm="1">
        <f t="array" ref="N901">SUMPRODUCT(B901:K901,TRANSPOSE(Weight_2))</f>
        <v>-7.6426011317627567E-3</v>
      </c>
      <c r="O901">
        <f>SUMPRODUCT(B901:K901,Equally_Weight)</f>
        <v>-4.0381951072470017E-3</v>
      </c>
      <c r="P901">
        <v>-4.0261000000000003E-3</v>
      </c>
      <c r="Q901">
        <v>-4.20418346605722E-3</v>
      </c>
      <c r="R901">
        <v>-2.4051907372191201E-3</v>
      </c>
      <c r="V901" s="46">
        <v>43264</v>
      </c>
      <c r="W901">
        <f t="shared" ref="W901:W964" si="242">(W900+1)*(1+B901) - 1</f>
        <v>1.1562394723091676</v>
      </c>
      <c r="X901">
        <f t="shared" ref="X901:X964" si="243">(X900+1)*(1+C901) - 1</f>
        <v>0.93116115198877147</v>
      </c>
      <c r="Y901">
        <f t="shared" ref="Y901:Y964" si="244">(Y900+1)*(1+D901) - 1</f>
        <v>1.363828635977514</v>
      </c>
      <c r="Z901">
        <f t="shared" ref="Z901:Z964" si="245">(Z900+1)*(1+E901) - 1</f>
        <v>0.83959065758927265</v>
      </c>
      <c r="AA901">
        <f t="shared" ref="AA901:AA964" si="246">(AA900+1)*(1+F901) - 1</f>
        <v>0.19262763429225283</v>
      </c>
      <c r="AB901">
        <f t="shared" ref="AB901:AB964" si="247">(AB900+1)*(1+G901) - 1</f>
        <v>4.4933460667725162</v>
      </c>
      <c r="AC901">
        <f t="shared" ref="AC901:AC964" si="248">(AC900+1)*(1+H901) - 1</f>
        <v>0.29151436396095098</v>
      </c>
      <c r="AD901">
        <f t="shared" ref="AD901:AD964" si="249">(AD900+1)*(1+I901) - 1</f>
        <v>0.36205222690635508</v>
      </c>
      <c r="AE901">
        <f t="shared" ref="AE901:AE964" si="250">(AE900+1)*(1+J901) - 1</f>
        <v>0.29570436869870287</v>
      </c>
      <c r="AF901">
        <f t="shared" ref="AF901:AF964" si="251">(AF900+1)*(1+K901) - 1</f>
        <v>-1.8003335056197889E-2</v>
      </c>
      <c r="AG901">
        <f t="shared" ref="AG901:AG964" si="252">(AG900+1)*(1+L901) - 1</f>
        <v>7.7146631439899638E-2</v>
      </c>
      <c r="AH901">
        <f t="shared" ref="AH901:AH964" si="253">(AH900+1)*(1+M901) - 1</f>
        <v>1.823192305638345</v>
      </c>
      <c r="AI901">
        <f t="shared" ref="AI901:AI964" si="254">(AI900+1)*(1+N901) - 1</f>
        <v>0.40747102722292738</v>
      </c>
      <c r="AJ901">
        <f t="shared" ref="AJ901:AJ964" si="255">(AJ900+1)*(1+O901) - 1</f>
        <v>0.82706809081384991</v>
      </c>
      <c r="AK901">
        <f t="shared" ref="AK901:AK964" si="256">(AK900+1)*(1+P901) - 1</f>
        <v>0.34811175700201313</v>
      </c>
      <c r="AL901">
        <f t="shared" ref="AL901:AL964" si="257">(AL900+1)*(1+Q901) - 1</f>
        <v>0.34742256241520986</v>
      </c>
      <c r="AM901">
        <f t="shared" ref="AM901:AM964" si="258">(AM900+1)*(1+R901) - 1</f>
        <v>0.25182052676833022</v>
      </c>
    </row>
    <row r="902" spans="1:39" x14ac:dyDescent="0.2">
      <c r="A902" s="46">
        <v>43265</v>
      </c>
      <c r="B902">
        <v>1.3878333161928699E-2</v>
      </c>
      <c r="C902">
        <v>-1.7641290212548202E-2</v>
      </c>
      <c r="D902">
        <v>5.6519381034598696E-3</v>
      </c>
      <c r="E902">
        <v>5.24486456155992E-4</v>
      </c>
      <c r="F902">
        <v>8.8607767236859002E-3</v>
      </c>
      <c r="G902">
        <v>1.1144610210369801E-2</v>
      </c>
      <c r="H902">
        <v>-1.79377277870762E-3</v>
      </c>
      <c r="I902">
        <v>-6.1495323003206703E-3</v>
      </c>
      <c r="J902">
        <v>-1.05371525037315E-2</v>
      </c>
      <c r="K902">
        <v>3.1798487660934498E-3</v>
      </c>
      <c r="L902">
        <v>9.8111356389507499E-4</v>
      </c>
      <c r="M902" cm="1">
        <f t="array" ref="M902">SUMPRODUCT(B902:K902,TRANSPOSE(Weight_1))</f>
        <v>4.7805606849666673E-3</v>
      </c>
      <c r="N902" cm="1">
        <f t="array" ref="N902">SUMPRODUCT(B902:K902,TRANSPOSE(Weight_2))</f>
        <v>3.7244344978044328E-4</v>
      </c>
      <c r="O902">
        <f>SUMPRODUCT(B902:K902,Equally_Weight)</f>
        <v>7.1182456263857192E-4</v>
      </c>
      <c r="P902">
        <v>2.4715499999999999E-3</v>
      </c>
      <c r="Q902">
        <v>2.51629754899873E-3</v>
      </c>
      <c r="R902">
        <v>8.5038781422297396E-4</v>
      </c>
      <c r="V902" s="46">
        <v>43265</v>
      </c>
      <c r="W902">
        <f t="shared" si="242"/>
        <v>1.1861644820827757</v>
      </c>
      <c r="X902">
        <f t="shared" si="243"/>
        <v>0.8970929776593386</v>
      </c>
      <c r="Y902">
        <f t="shared" si="244"/>
        <v>1.3771888491152451</v>
      </c>
      <c r="Z902">
        <f t="shared" si="245"/>
        <v>0.84055549797404927</v>
      </c>
      <c r="AA902">
        <f t="shared" si="246"/>
        <v>0.20319524147421419</v>
      </c>
      <c r="AB902">
        <f t="shared" si="247"/>
        <v>4.5545672674373643</v>
      </c>
      <c r="AC902">
        <f t="shared" si="248"/>
        <v>0.28919768065156792</v>
      </c>
      <c r="AD902">
        <f t="shared" si="249"/>
        <v>0.35367624274227083</v>
      </c>
      <c r="AE902">
        <f t="shared" si="250"/>
        <v>0.28205133416597339</v>
      </c>
      <c r="AF902">
        <f t="shared" si="251"/>
        <v>-1.4880734172868504E-2</v>
      </c>
      <c r="AG902">
        <f t="shared" si="252"/>
        <v>7.8203434610309319E-2</v>
      </c>
      <c r="AH902">
        <f t="shared" si="253"/>
        <v>1.8366887477807801</v>
      </c>
      <c r="AI902">
        <f t="shared" si="254"/>
        <v>0.40799523058777232</v>
      </c>
      <c r="AJ902">
        <f t="shared" si="255"/>
        <v>0.82836864275850419</v>
      </c>
      <c r="AK902">
        <f t="shared" si="256"/>
        <v>0.35144368261503156</v>
      </c>
      <c r="AL902">
        <f t="shared" si="257"/>
        <v>0.35081307850648091</v>
      </c>
      <c r="AM902">
        <f t="shared" si="258"/>
        <v>0.25288505968988817</v>
      </c>
    </row>
    <row r="903" spans="1:39" x14ac:dyDescent="0.2">
      <c r="A903" s="46">
        <v>43266</v>
      </c>
      <c r="B903">
        <v>-7.2403981598168001E-4</v>
      </c>
      <c r="C903">
        <v>-1.2032939397907899E-3</v>
      </c>
      <c r="D903">
        <v>-1.2719454040759E-2</v>
      </c>
      <c r="E903">
        <v>-1.02725833915149E-2</v>
      </c>
      <c r="F903">
        <v>5.0188175700955897E-3</v>
      </c>
      <c r="G903">
        <v>-4.5769463387297302E-3</v>
      </c>
      <c r="H903">
        <v>1.6337480777668301E-3</v>
      </c>
      <c r="I903">
        <v>6.5805010392578902E-3</v>
      </c>
      <c r="J903">
        <v>-3.8441843800730499E-3</v>
      </c>
      <c r="K903">
        <v>2.1816181669988E-2</v>
      </c>
      <c r="L903">
        <v>-9.8015192354816705E-4</v>
      </c>
      <c r="M903" cm="1">
        <f t="array" ref="M903">SUMPRODUCT(B903:K903,TRANSPOSE(Weight_1))</f>
        <v>-4.1502329127928632E-3</v>
      </c>
      <c r="N903" cm="1">
        <f t="array" ref="N903">SUMPRODUCT(B903:K903,TRANSPOSE(Weight_2))</f>
        <v>9.3629326615670902E-4</v>
      </c>
      <c r="O903">
        <f>SUMPRODUCT(B903:K903,Equally_Weight)</f>
        <v>1.7087464502591604E-4</v>
      </c>
      <c r="P903">
        <v>-1.0170999999999999E-3</v>
      </c>
      <c r="Q903">
        <v>-9.0559918202315305E-4</v>
      </c>
      <c r="R903">
        <v>-3.6741020158541598E-3</v>
      </c>
      <c r="V903" s="46">
        <v>43266</v>
      </c>
      <c r="W903">
        <f t="shared" si="242"/>
        <v>1.1845816119534627</v>
      </c>
      <c r="X903">
        <f t="shared" si="243"/>
        <v>0.89481021717610143</v>
      </c>
      <c r="Y903">
        <f t="shared" si="244"/>
        <v>1.346952304802719</v>
      </c>
      <c r="Z903">
        <f t="shared" si="245"/>
        <v>0.82164823813439947</v>
      </c>
      <c r="AA903">
        <f t="shared" si="246"/>
        <v>0.20923385889238033</v>
      </c>
      <c r="AB903">
        <f t="shared" si="247"/>
        <v>4.5291443111194392</v>
      </c>
      <c r="AC903">
        <f t="shared" si="248"/>
        <v>0.29130390488419389</v>
      </c>
      <c r="AD903">
        <f t="shared" si="249"/>
        <v>0.36258411066445495</v>
      </c>
      <c r="AE903">
        <f t="shared" si="250"/>
        <v>0.2771228924527207</v>
      </c>
      <c r="AF903">
        <f t="shared" si="251"/>
        <v>6.6108066970214097E-3</v>
      </c>
      <c r="AG903">
        <f t="shared" si="252"/>
        <v>7.714663143989986E-2</v>
      </c>
      <c r="AH903">
        <f t="shared" si="253"/>
        <v>1.8249158287763914</v>
      </c>
      <c r="AI903">
        <f t="shared" si="254"/>
        <v>0.40931352704095247</v>
      </c>
      <c r="AJ903">
        <f t="shared" si="255"/>
        <v>0.82868106460131208</v>
      </c>
      <c r="AK903">
        <f t="shared" si="256"/>
        <v>0.35006912924544387</v>
      </c>
      <c r="AL903">
        <f t="shared" si="257"/>
        <v>0.34958978328751922</v>
      </c>
      <c r="AM903">
        <f t="shared" si="258"/>
        <v>0.24828183216644795</v>
      </c>
    </row>
    <row r="904" spans="1:39" x14ac:dyDescent="0.2">
      <c r="A904" s="46">
        <v>43269</v>
      </c>
      <c r="B904">
        <v>2.0970038139403499E-2</v>
      </c>
      <c r="C904">
        <v>2.5950148081632599E-3</v>
      </c>
      <c r="D904">
        <v>7.29087279184947E-3</v>
      </c>
      <c r="E904">
        <v>-5.2965241289659704E-4</v>
      </c>
      <c r="F904">
        <v>-1.24844312245646E-2</v>
      </c>
      <c r="G904">
        <v>4.5572291432178702E-3</v>
      </c>
      <c r="H904">
        <v>-1.0521183011088E-2</v>
      </c>
      <c r="I904">
        <v>-3.90292672176806E-3</v>
      </c>
      <c r="J904">
        <v>-3.3896220020031001E-3</v>
      </c>
      <c r="K904">
        <v>-2.098538779781E-2</v>
      </c>
      <c r="L904">
        <v>-2.2075055187639101E-3</v>
      </c>
      <c r="M904" cm="1">
        <f t="array" ref="M904">SUMPRODUCT(B904:K904,TRANSPOSE(Weight_1))</f>
        <v>8.5436478684466455E-4</v>
      </c>
      <c r="N904" cm="1">
        <f t="array" ref="N904">SUMPRODUCT(B904:K904,TRANSPOSE(Weight_2))</f>
        <v>-4.1058046655928094E-3</v>
      </c>
      <c r="O904">
        <f>SUMPRODUCT(B904:K904,Equally_Weight)</f>
        <v>-1.6400048287496256E-3</v>
      </c>
      <c r="P904">
        <v>-2.1261000000000001E-3</v>
      </c>
      <c r="Q904">
        <v>-1.6576073403898801E-3</v>
      </c>
      <c r="R904">
        <v>-3.9172504275707398E-3</v>
      </c>
      <c r="V904" s="46">
        <v>43269</v>
      </c>
      <c r="W904">
        <f t="shared" si="242"/>
        <v>1.2303923716747667</v>
      </c>
      <c r="X904">
        <f t="shared" si="243"/>
        <v>0.8997272777483325</v>
      </c>
      <c r="Y904">
        <f t="shared" si="244"/>
        <v>1.3640636355055737</v>
      </c>
      <c r="Z904">
        <f t="shared" si="245"/>
        <v>0.82068339774962284</v>
      </c>
      <c r="AA904">
        <f t="shared" si="246"/>
        <v>0.19413726194662351</v>
      </c>
      <c r="AB904">
        <f t="shared" si="247"/>
        <v>4.5543418887111304</v>
      </c>
      <c r="AC904">
        <f t="shared" si="248"/>
        <v>0.27771786017797484</v>
      </c>
      <c r="AD904">
        <f t="shared" si="249"/>
        <v>0.35726604472828605</v>
      </c>
      <c r="AE904">
        <f t="shared" si="250"/>
        <v>0.2727939285972012</v>
      </c>
      <c r="AF904">
        <f t="shared" si="251"/>
        <v>-1.4513311442981958E-2</v>
      </c>
      <c r="AG904">
        <f t="shared" si="252"/>
        <v>7.4768824306478354E-2</v>
      </c>
      <c r="AH904">
        <f t="shared" si="253"/>
        <v>1.8273293373862978</v>
      </c>
      <c r="AI904">
        <f t="shared" si="254"/>
        <v>0.40352716098634467</v>
      </c>
      <c r="AJ904">
        <f t="shared" si="255"/>
        <v>0.82568201882512304</v>
      </c>
      <c r="AK904">
        <f t="shared" si="256"/>
        <v>0.34719874726975508</v>
      </c>
      <c r="AL904">
        <f t="shared" si="257"/>
        <v>0.34735269335622654</v>
      </c>
      <c r="AM904">
        <f t="shared" si="258"/>
        <v>0.24339199962566505</v>
      </c>
    </row>
    <row r="905" spans="1:39" x14ac:dyDescent="0.2">
      <c r="A905" s="46">
        <v>43270</v>
      </c>
      <c r="B905">
        <v>-4.1315456749856302E-3</v>
      </c>
      <c r="C905">
        <v>-5.8236898834391699E-3</v>
      </c>
      <c r="D905">
        <v>0</v>
      </c>
      <c r="E905">
        <v>-1.61597920808592E-2</v>
      </c>
      <c r="F905">
        <v>2.1913267243174901E-2</v>
      </c>
      <c r="G905">
        <v>6.3754807635110202E-3</v>
      </c>
      <c r="H905">
        <v>1.03032892501371E-2</v>
      </c>
      <c r="I905">
        <v>-2.3411853386819299E-2</v>
      </c>
      <c r="J905">
        <v>-3.9767385506186397E-3</v>
      </c>
      <c r="K905">
        <v>-1.86455319894585E-4</v>
      </c>
      <c r="L905">
        <v>-7.6204523107178401E-3</v>
      </c>
      <c r="M905" cm="1">
        <f t="array" ref="M905">SUMPRODUCT(B905:K905,TRANSPOSE(Weight_1))</f>
        <v>4.8086622395867151E-3</v>
      </c>
      <c r="N905" cm="1">
        <f t="array" ref="N905">SUMPRODUCT(B905:K905,TRANSPOSE(Weight_2))</f>
        <v>4.534103602807849E-3</v>
      </c>
      <c r="O905">
        <f>SUMPRODUCT(B905:K905,Equally_Weight)</f>
        <v>-1.5098037639793506E-3</v>
      </c>
      <c r="P905">
        <v>-4.0233999999999999E-3</v>
      </c>
      <c r="Q905">
        <v>-4.1378358117199997E-3</v>
      </c>
      <c r="R905">
        <v>-6.75043160425059E-3</v>
      </c>
      <c r="V905" s="46">
        <v>43270</v>
      </c>
      <c r="W905">
        <f t="shared" si="242"/>
        <v>1.2211774037180527</v>
      </c>
      <c r="X905">
        <f t="shared" si="243"/>
        <v>0.88866385521961599</v>
      </c>
      <c r="Y905">
        <f t="shared" si="244"/>
        <v>1.3640636355055737</v>
      </c>
      <c r="Z905">
        <f t="shared" si="245"/>
        <v>0.79126153259691678</v>
      </c>
      <c r="AA905">
        <f t="shared" si="246"/>
        <v>0.22030471089269321</v>
      </c>
      <c r="AB905">
        <f t="shared" si="247"/>
        <v>4.5897534885765721</v>
      </c>
      <c r="AC905">
        <f t="shared" si="248"/>
        <v>0.29088255687145481</v>
      </c>
      <c r="AD905">
        <f t="shared" si="249"/>
        <v>0.32548993108219926</v>
      </c>
      <c r="AE905">
        <f t="shared" si="250"/>
        <v>0.26773235991435529</v>
      </c>
      <c r="AF905">
        <f t="shared" si="251"/>
        <v>-1.4697060678748763E-2</v>
      </c>
      <c r="AG905">
        <f t="shared" si="252"/>
        <v>6.65785997358046E-2</v>
      </c>
      <c r="AH905">
        <f t="shared" si="253"/>
        <v>1.840925009209863</v>
      </c>
      <c r="AI905">
        <f t="shared" si="254"/>
        <v>0.4098908985436116</v>
      </c>
      <c r="AJ905">
        <f t="shared" si="255"/>
        <v>0.82292559724127146</v>
      </c>
      <c r="AK905">
        <f t="shared" si="256"/>
        <v>0.34177842782999002</v>
      </c>
      <c r="AL905">
        <f t="shared" si="257"/>
        <v>0.34177756913063972</v>
      </c>
      <c r="AM905">
        <f t="shared" si="258"/>
        <v>0.23499856697491972</v>
      </c>
    </row>
    <row r="906" spans="1:39" x14ac:dyDescent="0.2">
      <c r="A906" s="46">
        <v>43271</v>
      </c>
      <c r="B906">
        <v>4.5643936490997704E-3</v>
      </c>
      <c r="C906" s="1">
        <v>-9.3104066552274198E-5</v>
      </c>
      <c r="D906">
        <v>1.0013695352816701E-2</v>
      </c>
      <c r="E906">
        <v>4.3623018233018796E-3</v>
      </c>
      <c r="F906">
        <v>-8.4535263037347399E-3</v>
      </c>
      <c r="G906">
        <v>8.8195197658655893E-3</v>
      </c>
      <c r="H906">
        <v>-4.32395806429997E-3</v>
      </c>
      <c r="I906">
        <v>-6.5700710973174399E-3</v>
      </c>
      <c r="J906">
        <v>-4.4654902876828297E-3</v>
      </c>
      <c r="K906">
        <v>1.13721289097001E-2</v>
      </c>
      <c r="L906">
        <v>2.4770869457535401E-4</v>
      </c>
      <c r="M906" cm="1">
        <f t="array" ref="M906">SUMPRODUCT(B906:K906,TRANSPOSE(Weight_1))</f>
        <v>3.8742190308021754E-3</v>
      </c>
      <c r="N906" cm="1">
        <f t="array" ref="N906">SUMPRODUCT(B906:K906,TRANSPOSE(Weight_2))</f>
        <v>-2.763207398308579E-3</v>
      </c>
      <c r="O906">
        <f>SUMPRODUCT(B906:K906,Equally_Weight)</f>
        <v>1.5225889681196787E-3</v>
      </c>
      <c r="P906">
        <v>1.71215E-3</v>
      </c>
      <c r="Q906">
        <v>2.1622207767490998E-3</v>
      </c>
      <c r="R906">
        <v>2.99321789868534E-3</v>
      </c>
      <c r="V906" s="46">
        <v>43271</v>
      </c>
      <c r="W906">
        <f t="shared" si="242"/>
        <v>1.2313157317531074</v>
      </c>
      <c r="X906">
        <f t="shared" si="243"/>
        <v>0.88848801293434465</v>
      </c>
      <c r="Y906">
        <f t="shared" si="244"/>
        <v>1.3877366485461988</v>
      </c>
      <c r="Z906">
        <f t="shared" si="245"/>
        <v>0.79907555604657476</v>
      </c>
      <c r="AA906">
        <f t="shared" si="246"/>
        <v>0.20998883292059034</v>
      </c>
      <c r="AB906">
        <f t="shared" si="247"/>
        <v>4.639052429955389</v>
      </c>
      <c r="AC906">
        <f t="shared" si="248"/>
        <v>0.28530083482960622</v>
      </c>
      <c r="AD906">
        <f t="shared" si="249"/>
        <v>0.31678136799621082</v>
      </c>
      <c r="AE906">
        <f t="shared" si="250"/>
        <v>0.26207131337377643</v>
      </c>
      <c r="AF906">
        <f t="shared" si="251"/>
        <v>-3.4920686376810339E-3</v>
      </c>
      <c r="AG906">
        <f t="shared" si="252"/>
        <v>6.6842800528407187E-2</v>
      </c>
      <c r="AH906">
        <f t="shared" si="253"/>
        <v>1.8519313749456257</v>
      </c>
      <c r="AI906">
        <f t="shared" si="254"/>
        <v>0.40599507758194786</v>
      </c>
      <c r="AJ906">
        <f t="shared" si="255"/>
        <v>0.82570116364533397</v>
      </c>
      <c r="AK906">
        <f t="shared" si="256"/>
        <v>0.34407575376519905</v>
      </c>
      <c r="AL906">
        <f t="shared" si="257"/>
        <v>0.34467878846838995</v>
      </c>
      <c r="AM906">
        <f t="shared" si="258"/>
        <v>0.23869518679043988</v>
      </c>
    </row>
    <row r="907" spans="1:39" x14ac:dyDescent="0.2">
      <c r="A907" s="46">
        <v>43272</v>
      </c>
      <c r="B907">
        <v>-1.23556931148059E-2</v>
      </c>
      <c r="C907">
        <v>-2.7880087069998E-4</v>
      </c>
      <c r="D907">
        <v>-7.1660294445036101E-3</v>
      </c>
      <c r="E907">
        <v>-5.5764687543651201E-3</v>
      </c>
      <c r="F907">
        <v>1.12289156073515E-2</v>
      </c>
      <c r="G907">
        <v>-1.1348044575251201E-2</v>
      </c>
      <c r="H907">
        <v>-4.83450012518182E-3</v>
      </c>
      <c r="I907">
        <v>-1.29239948052873E-2</v>
      </c>
      <c r="J907">
        <v>-3.3773054862714599E-3</v>
      </c>
      <c r="K907">
        <v>-5.7142874515901899E-3</v>
      </c>
      <c r="L907">
        <v>-7.1817731550272096E-3</v>
      </c>
      <c r="M907" cm="1">
        <f t="array" ref="M907">SUMPRODUCT(B907:K907,TRANSPOSE(Weight_1))</f>
        <v>-3.8806066073038378E-3</v>
      </c>
      <c r="N907" cm="1">
        <f t="array" ref="N907">SUMPRODUCT(B907:K907,TRANSPOSE(Weight_2))</f>
        <v>-2.1487339557330395E-3</v>
      </c>
      <c r="O907">
        <f>SUMPRODUCT(B907:K907,Equally_Weight)</f>
        <v>-5.2346209020605085E-3</v>
      </c>
      <c r="P907">
        <v>-6.3454999999999996E-3</v>
      </c>
      <c r="Q907">
        <v>-6.6480606114644996E-3</v>
      </c>
      <c r="R907">
        <v>-5.5860909640376103E-3</v>
      </c>
      <c r="V907" s="46">
        <v>43272</v>
      </c>
      <c r="W907">
        <f t="shared" si="242"/>
        <v>1.2037462793293274</v>
      </c>
      <c r="X907">
        <f t="shared" si="243"/>
        <v>0.88796150083203207</v>
      </c>
      <c r="Y907">
        <f t="shared" si="244"/>
        <v>1.3706260574169962</v>
      </c>
      <c r="Z907">
        <f t="shared" si="245"/>
        <v>0.78904306742153896</v>
      </c>
      <c r="AA907">
        <f t="shared" si="246"/>
        <v>0.2235756954112933</v>
      </c>
      <c r="AB907">
        <f t="shared" si="247"/>
        <v>4.5750602116180765</v>
      </c>
      <c r="AC907">
        <f t="shared" si="248"/>
        <v>0.27908704778272608</v>
      </c>
      <c r="AD907">
        <f t="shared" si="249"/>
        <v>0.29976329243652877</v>
      </c>
      <c r="AE907">
        <f t="shared" si="250"/>
        <v>0.25780891300305342</v>
      </c>
      <c r="AF907">
        <f t="shared" si="251"/>
        <v>-9.1864014052748244E-3</v>
      </c>
      <c r="AG907">
        <f t="shared" si="252"/>
        <v>5.9180977542938162E-2</v>
      </c>
      <c r="AH907">
        <f t="shared" si="253"/>
        <v>1.8408641512084345</v>
      </c>
      <c r="AI907">
        <f t="shared" si="254"/>
        <v>0.40297396821715403</v>
      </c>
      <c r="AJ907">
        <f t="shared" si="255"/>
        <v>0.81614431017319999</v>
      </c>
      <c r="AK907">
        <f t="shared" si="256"/>
        <v>0.33554692106968198</v>
      </c>
      <c r="AL907">
        <f t="shared" si="257"/>
        <v>0.33573928237970141</v>
      </c>
      <c r="AM907">
        <f t="shared" si="258"/>
        <v>0.231775722800313</v>
      </c>
    </row>
    <row r="908" spans="1:39" x14ac:dyDescent="0.2">
      <c r="A908" s="46">
        <v>43273</v>
      </c>
      <c r="B908">
        <v>-1.28183020300931E-4</v>
      </c>
      <c r="C908">
        <v>-1.6370605118236601E-2</v>
      </c>
      <c r="D908">
        <v>-7.2176740748528499E-3</v>
      </c>
      <c r="E908">
        <v>-2.9117226460973998E-3</v>
      </c>
      <c r="F908">
        <v>2.3236505540722801E-2</v>
      </c>
      <c r="G908">
        <v>-8.4092930402945801E-3</v>
      </c>
      <c r="H908">
        <v>1.14450379540873E-2</v>
      </c>
      <c r="I908">
        <v>5.0122794443110399E-3</v>
      </c>
      <c r="J908">
        <v>2.64762530955309E-4</v>
      </c>
      <c r="K908">
        <v>2.2247007030544701E-2</v>
      </c>
      <c r="L908">
        <v>9.9775505113486296E-4</v>
      </c>
      <c r="M908" cm="1">
        <f t="array" ref="M908">SUMPRODUCT(B908:K908,TRANSPOSE(Weight_1))</f>
        <v>-2.2736024898778236E-3</v>
      </c>
      <c r="N908" cm="1">
        <f t="array" ref="N908">SUMPRODUCT(B908:K908,TRANSPOSE(Weight_2))</f>
        <v>8.7087472174667765E-3</v>
      </c>
      <c r="O908">
        <f>SUMPRODUCT(B908:K908,Equally_Weight)</f>
        <v>2.7168114600838789E-3</v>
      </c>
      <c r="P908">
        <v>1.8619299999999999E-3</v>
      </c>
      <c r="Q908">
        <v>1.8056037923907999E-3</v>
      </c>
      <c r="R908">
        <v>4.2594008347855896E-3</v>
      </c>
      <c r="V908" s="46">
        <v>43273</v>
      </c>
      <c r="W908">
        <f t="shared" si="242"/>
        <v>1.2034637964752659</v>
      </c>
      <c r="X908">
        <f t="shared" si="243"/>
        <v>0.85705442862347758</v>
      </c>
      <c r="Y908">
        <f t="shared" si="244"/>
        <v>1.353515651181207</v>
      </c>
      <c r="Z908">
        <f t="shared" si="245"/>
        <v>0.78383387020728401</v>
      </c>
      <c r="AA908">
        <f t="shared" si="246"/>
        <v>0.25200731883721161</v>
      </c>
      <c r="AB908">
        <f t="shared" si="247"/>
        <v>4.5281778965812931</v>
      </c>
      <c r="AC908">
        <f t="shared" si="248"/>
        <v>0.29372624759118082</v>
      </c>
      <c r="AD908">
        <f t="shared" si="249"/>
        <v>0.30627806926967849</v>
      </c>
      <c r="AE908">
        <f t="shared" si="250"/>
        <v>0.25814193367431826</v>
      </c>
      <c r="AF908">
        <f t="shared" si="251"/>
        <v>1.2856235688621265E-2</v>
      </c>
      <c r="AG908">
        <f t="shared" si="252"/>
        <v>6.0237780713347622E-2</v>
      </c>
      <c r="AH908">
        <f t="shared" si="253"/>
        <v>1.8344051554008423</v>
      </c>
      <c r="AI908">
        <f t="shared" si="254"/>
        <v>0.41519211385904353</v>
      </c>
      <c r="AJ908">
        <f t="shared" si="255"/>
        <v>0.82107843184824492</v>
      </c>
      <c r="AK908">
        <f t="shared" si="256"/>
        <v>0.33803361594842918</v>
      </c>
      <c r="AL908">
        <f t="shared" si="257"/>
        <v>0.33815109829361156</v>
      </c>
      <c r="AM908">
        <f t="shared" si="258"/>
        <v>0.23702234934227739</v>
      </c>
    </row>
    <row r="909" spans="1:39" x14ac:dyDescent="0.2">
      <c r="A909" s="46">
        <v>43276</v>
      </c>
      <c r="B909">
        <v>-2.5665154720454102E-2</v>
      </c>
      <c r="C909">
        <v>-9.0780267849914706E-3</v>
      </c>
      <c r="D909">
        <v>-2.0117463689327701E-2</v>
      </c>
      <c r="E909">
        <v>-1.48713125421419E-2</v>
      </c>
      <c r="F909">
        <v>-3.2154324378733598E-3</v>
      </c>
      <c r="G909">
        <v>-3.06119581189844E-2</v>
      </c>
      <c r="H909">
        <v>-2.0352525924102098E-3</v>
      </c>
      <c r="I909">
        <v>-3.5624646939200698E-3</v>
      </c>
      <c r="J909">
        <v>-1.15399284966906E-2</v>
      </c>
      <c r="K909">
        <v>-8.5239020875207405E-3</v>
      </c>
      <c r="L909">
        <v>-1.3207076999750799E-2</v>
      </c>
      <c r="M909" cm="1">
        <f t="array" ref="M909">SUMPRODUCT(B909:K909,TRANSPOSE(Weight_1))</f>
        <v>-1.867525931141488E-2</v>
      </c>
      <c r="N909" cm="1">
        <f t="array" ref="N909">SUMPRODUCT(B909:K909,TRANSPOSE(Weight_2))</f>
        <v>-9.7153097901391001E-3</v>
      </c>
      <c r="O909">
        <f>SUMPRODUCT(B909:K909,Equally_Weight)</f>
        <v>-1.2922089616431457E-2</v>
      </c>
      <c r="P909">
        <v>-1.3724699999999999E-2</v>
      </c>
      <c r="Q909">
        <v>-1.41771007235942E-2</v>
      </c>
      <c r="R909">
        <v>-1.38588112913139E-2</v>
      </c>
      <c r="V909" s="46">
        <v>43276</v>
      </c>
      <c r="W909">
        <f t="shared" si="242"/>
        <v>1.146911557217809</v>
      </c>
      <c r="X909">
        <f t="shared" si="243"/>
        <v>0.84019603877924665</v>
      </c>
      <c r="Y909">
        <f t="shared" si="244"/>
        <v>1.3061688855263047</v>
      </c>
      <c r="Z909">
        <f t="shared" si="245"/>
        <v>0.75730591920017298</v>
      </c>
      <c r="AA909">
        <f t="shared" si="246"/>
        <v>0.24798157389176767</v>
      </c>
      <c r="AB909">
        <f t="shared" si="247"/>
        <v>4.3589495463368513</v>
      </c>
      <c r="AC909">
        <f t="shared" si="248"/>
        <v>0.29109318789190164</v>
      </c>
      <c r="AD909">
        <f t="shared" si="249"/>
        <v>0.30162449976746308</v>
      </c>
      <c r="AE909">
        <f t="shared" si="250"/>
        <v>0.24362306572102854</v>
      </c>
      <c r="AF909">
        <f t="shared" si="251"/>
        <v>4.2227483068766336E-3</v>
      </c>
      <c r="AG909">
        <f t="shared" si="252"/>
        <v>4.6235138705421619E-2</v>
      </c>
      <c r="AH909">
        <f t="shared" si="253"/>
        <v>1.7814719041301204</v>
      </c>
      <c r="AI909">
        <f t="shared" si="254"/>
        <v>0.40144308406034113</v>
      </c>
      <c r="AJ909">
        <f t="shared" si="255"/>
        <v>0.79754629315335146</v>
      </c>
      <c r="AK909">
        <f t="shared" si="256"/>
        <v>0.31966950597962174</v>
      </c>
      <c r="AL909">
        <f t="shared" si="257"/>
        <v>0.31917999538971475</v>
      </c>
      <c r="AM909">
        <f t="shared" si="258"/>
        <v>0.21987869003960503</v>
      </c>
    </row>
    <row r="910" spans="1:39" x14ac:dyDescent="0.2">
      <c r="A910" s="46">
        <v>43277</v>
      </c>
      <c r="B910">
        <v>-5.8458271964951696E-3</v>
      </c>
      <c r="C910">
        <v>6.68027404878923E-4</v>
      </c>
      <c r="D910">
        <v>7.0129281219764002E-3</v>
      </c>
      <c r="E910">
        <v>1.24060209136309E-2</v>
      </c>
      <c r="F910">
        <v>-6.0481914389430803E-3</v>
      </c>
      <c r="G910">
        <v>1.67994113556253E-2</v>
      </c>
      <c r="H910">
        <v>-1.9577659001808099E-3</v>
      </c>
      <c r="I910">
        <v>3.9836625626592497E-3</v>
      </c>
      <c r="J910">
        <v>-1.5530085833448299E-3</v>
      </c>
      <c r="K910">
        <v>4.3900046822693498E-3</v>
      </c>
      <c r="L910">
        <v>2.5252525252517002E-4</v>
      </c>
      <c r="M910" cm="1">
        <f t="array" ref="M910">SUMPRODUCT(B910:K910,TRANSPOSE(Weight_1))</f>
        <v>7.6339149263337392E-3</v>
      </c>
      <c r="N910" cm="1">
        <f t="array" ref="N910">SUMPRODUCT(B910:K910,TRANSPOSE(Weight_2))</f>
        <v>-2.4704702649782969E-3</v>
      </c>
      <c r="O910">
        <f>SUMPRODUCT(B910:K910,Equally_Weight)</f>
        <v>2.9855261922076236E-3</v>
      </c>
      <c r="P910">
        <v>2.2045799999999998E-3</v>
      </c>
      <c r="Q910">
        <v>2.32507949250626E-3</v>
      </c>
      <c r="R910">
        <v>1.35213536697031E-3</v>
      </c>
      <c r="V910" s="46">
        <v>43277</v>
      </c>
      <c r="W910">
        <f t="shared" si="242"/>
        <v>1.1343610832481552</v>
      </c>
      <c r="X910">
        <f t="shared" si="243"/>
        <v>0.84142534016350079</v>
      </c>
      <c r="Y910">
        <f t="shared" si="244"/>
        <v>1.3223418821576391</v>
      </c>
      <c r="Z910">
        <f t="shared" si="245"/>
        <v>0.77910709318541782</v>
      </c>
      <c r="AA910">
        <f t="shared" si="246"/>
        <v>0.24043354242059678</v>
      </c>
      <c r="AB910">
        <f t="shared" si="247"/>
        <v>4.4489767441998058</v>
      </c>
      <c r="AC910">
        <f t="shared" si="248"/>
        <v>0.28856552967469118</v>
      </c>
      <c r="AD910">
        <f t="shared" si="249"/>
        <v>0.30680973255782673</v>
      </c>
      <c r="AE910">
        <f t="shared" si="250"/>
        <v>0.24169170842551813</v>
      </c>
      <c r="AF910">
        <f t="shared" si="251"/>
        <v>8.6312908739851757E-3</v>
      </c>
      <c r="AG910">
        <f t="shared" si="252"/>
        <v>4.6499339498023984E-2</v>
      </c>
      <c r="AH910">
        <f t="shared" si="253"/>
        <v>1.8027054240162372</v>
      </c>
      <c r="AI910">
        <f t="shared" si="254"/>
        <v>0.39798086059311055</v>
      </c>
      <c r="AJ910">
        <f t="shared" si="255"/>
        <v>0.80291291469326653</v>
      </c>
      <c r="AK910">
        <f t="shared" si="256"/>
        <v>0.32257882297911422</v>
      </c>
      <c r="AL910">
        <f t="shared" si="257"/>
        <v>0.32224719374391997</v>
      </c>
      <c r="AM910">
        <f t="shared" si="258"/>
        <v>0.22152813115982095</v>
      </c>
    </row>
    <row r="911" spans="1:39" x14ac:dyDescent="0.2">
      <c r="A911" s="46">
        <v>43278</v>
      </c>
      <c r="B911">
        <v>-1.38440551804978E-2</v>
      </c>
      <c r="C911">
        <v>-1.54491571390671E-2</v>
      </c>
      <c r="D911">
        <v>-1.55430910200887E-2</v>
      </c>
      <c r="E911">
        <v>-1.46394938281779E-3</v>
      </c>
      <c r="F911">
        <v>2.0285037494605001E-4</v>
      </c>
      <c r="G911">
        <v>-1.8082985927868001E-2</v>
      </c>
      <c r="H911">
        <v>-6.0481469889667096E-3</v>
      </c>
      <c r="I911">
        <v>-8.4444525049631701E-3</v>
      </c>
      <c r="J911">
        <v>-8.2063868229014202E-3</v>
      </c>
      <c r="K911">
        <v>-8.0130764805451601E-3</v>
      </c>
      <c r="L911">
        <v>-9.0886139863670598E-3</v>
      </c>
      <c r="M911" cm="1">
        <f t="array" ref="M911">SUMPRODUCT(B911:K911,TRANSPOSE(Weight_1))</f>
        <v>-1.206235575305132E-2</v>
      </c>
      <c r="N911" cm="1">
        <f t="array" ref="N911">SUMPRODUCT(B911:K911,TRANSPOSE(Weight_2))</f>
        <v>-6.5502784046294303E-3</v>
      </c>
      <c r="O911">
        <f>SUMPRODUCT(B911:K911,Equally_Weight)</f>
        <v>-9.4892451072769793E-3</v>
      </c>
      <c r="P911">
        <v>-8.6043999999999999E-3</v>
      </c>
      <c r="Q911">
        <v>-9.0540684335617093E-3</v>
      </c>
      <c r="R911">
        <v>-5.79866980142773E-3</v>
      </c>
      <c r="V911" s="46">
        <v>43278</v>
      </c>
      <c r="W911">
        <f t="shared" si="242"/>
        <v>1.1048128706365605</v>
      </c>
      <c r="X911">
        <f t="shared" si="243"/>
        <v>0.81297687072345481</v>
      </c>
      <c r="Y911">
        <f t="shared" si="244"/>
        <v>1.2862455109034991</v>
      </c>
      <c r="Z911">
        <f t="shared" si="245"/>
        <v>0.7765025704543822</v>
      </c>
      <c r="AA911">
        <f t="shared" si="246"/>
        <v>0.24068516482977254</v>
      </c>
      <c r="AB911">
        <f t="shared" si="247"/>
        <v>4.350442974413161</v>
      </c>
      <c r="AC911">
        <f t="shared" si="248"/>
        <v>0.28077209594630292</v>
      </c>
      <c r="AD911">
        <f t="shared" si="249"/>
        <v>0.29577443983821849</v>
      </c>
      <c r="AE911">
        <f t="shared" si="250"/>
        <v>0.23150190595138898</v>
      </c>
      <c r="AF911">
        <f t="shared" si="251"/>
        <v>5.4905119954096193E-4</v>
      </c>
      <c r="AG911">
        <f t="shared" si="252"/>
        <v>3.6988110964338405E-2</v>
      </c>
      <c r="AH911">
        <f t="shared" si="253"/>
        <v>1.7688981941207467</v>
      </c>
      <c r="AI911">
        <f t="shared" si="254"/>
        <v>0.38882369675188233</v>
      </c>
      <c r="AJ911">
        <f t="shared" si="255"/>
        <v>0.78580463213866691</v>
      </c>
      <c r="AK911">
        <f t="shared" si="256"/>
        <v>0.31119882575467273</v>
      </c>
      <c r="AL911">
        <f t="shared" si="257"/>
        <v>0.31027547716567749</v>
      </c>
      <c r="AM911">
        <f t="shared" si="258"/>
        <v>0.21444489287407009</v>
      </c>
    </row>
    <row r="912" spans="1:39" x14ac:dyDescent="0.2">
      <c r="A912" s="46">
        <v>43279</v>
      </c>
      <c r="B912">
        <v>8.8098630247175295E-3</v>
      </c>
      <c r="C912">
        <v>1.63696356547877E-2</v>
      </c>
      <c r="D912">
        <v>1.1174903002036E-2</v>
      </c>
      <c r="E912">
        <v>7.2762354715538704E-3</v>
      </c>
      <c r="F912">
        <v>3.1433709787215401E-2</v>
      </c>
      <c r="G912">
        <v>2.4655040418593201E-2</v>
      </c>
      <c r="H912">
        <v>3.2069646766694701E-3</v>
      </c>
      <c r="I912">
        <v>5.3868857775360903E-3</v>
      </c>
      <c r="J912">
        <v>1.17894793824395E-2</v>
      </c>
      <c r="K912">
        <v>1.5237821275886999E-2</v>
      </c>
      <c r="L912">
        <v>7.6433121019108203E-3</v>
      </c>
      <c r="M912" cm="1">
        <f t="array" ref="M912">SUMPRODUCT(B912:K912,TRANSPOSE(Weight_1))</f>
        <v>2.0902885597623398E-2</v>
      </c>
      <c r="N912" cm="1">
        <f t="array" ref="N912">SUMPRODUCT(B912:K912,TRANSPOSE(Weight_2))</f>
        <v>1.3641066613693475E-2</v>
      </c>
      <c r="O912">
        <f>SUMPRODUCT(B912:K912,Equally_Weight)</f>
        <v>1.3534053847143577E-2</v>
      </c>
      <c r="P912">
        <v>6.1786899999999997E-3</v>
      </c>
      <c r="Q912">
        <v>6.2223753465242499E-3</v>
      </c>
      <c r="R912">
        <v>1.59899821798381E-3</v>
      </c>
      <c r="V912" s="46">
        <v>43279</v>
      </c>
      <c r="W912">
        <f t="shared" si="242"/>
        <v>1.1233559837195313</v>
      </c>
      <c r="X912">
        <f t="shared" si="243"/>
        <v>0.84265464154775493</v>
      </c>
      <c r="Y912">
        <f t="shared" si="244"/>
        <v>1.3117940827266863</v>
      </c>
      <c r="Z912">
        <f t="shared" si="245"/>
        <v>0.78942882147282911</v>
      </c>
      <c r="AA912">
        <f t="shared" si="246"/>
        <v>0.27968450223833519</v>
      </c>
      <c r="AB912">
        <f t="shared" si="247"/>
        <v>4.4823583622046961</v>
      </c>
      <c r="AC912">
        <f t="shared" si="248"/>
        <v>0.2848794868168667</v>
      </c>
      <c r="AD912">
        <f t="shared" si="249"/>
        <v>0.30275462873907788</v>
      </c>
      <c r="AE912">
        <f t="shared" si="250"/>
        <v>0.24602067228103786</v>
      </c>
      <c r="AF912">
        <f t="shared" si="251"/>
        <v>1.5795238819477975E-2</v>
      </c>
      <c r="AG912">
        <f t="shared" si="252"/>
        <v>4.4914134742409795E-2</v>
      </c>
      <c r="AH912">
        <f t="shared" si="253"/>
        <v>1.8267761563039189</v>
      </c>
      <c r="AI912">
        <f t="shared" si="254"/>
        <v>0.4077687333139508</v>
      </c>
      <c r="AJ912">
        <f t="shared" si="255"/>
        <v>0.80997380819051013</v>
      </c>
      <c r="AK912">
        <f t="shared" si="256"/>
        <v>0.31930031682737492</v>
      </c>
      <c r="AL912">
        <f t="shared" si="257"/>
        <v>0.31842850299194847</v>
      </c>
      <c r="AM912">
        <f t="shared" si="258"/>
        <v>0.21638678809361522</v>
      </c>
    </row>
    <row r="913" spans="1:39" x14ac:dyDescent="0.2">
      <c r="A913" s="46">
        <v>43280</v>
      </c>
      <c r="B913">
        <v>2.1387600478497402E-3</v>
      </c>
      <c r="C913">
        <v>-6.9571750563486301E-3</v>
      </c>
      <c r="D913">
        <v>-2.0274504798223301E-4</v>
      </c>
      <c r="E913">
        <v>-2.10239621946906E-3</v>
      </c>
      <c r="F913">
        <v>-1.08139817866618E-2</v>
      </c>
      <c r="G913">
        <v>-9.6970371806326297E-4</v>
      </c>
      <c r="H913">
        <v>-5.4096417401209296E-3</v>
      </c>
      <c r="I913">
        <v>3.8271349102922902E-3</v>
      </c>
      <c r="J913">
        <v>-2.3518223850493799E-3</v>
      </c>
      <c r="K913">
        <v>7.2326975792158499E-4</v>
      </c>
      <c r="L913">
        <v>1.0113780025287E-3</v>
      </c>
      <c r="M913" cm="1">
        <f t="array" ref="M913">SUMPRODUCT(B913:K913,TRANSPOSE(Weight_1))</f>
        <v>-3.7783575506145787E-3</v>
      </c>
      <c r="N913" cm="1">
        <f t="array" ref="N913">SUMPRODUCT(B913:K913,TRANSPOSE(Weight_2))</f>
        <v>-3.9871169676995877E-3</v>
      </c>
      <c r="O913">
        <f>SUMPRODUCT(B913:K913,Equally_Weight)</f>
        <v>-2.2118301237631678E-3</v>
      </c>
      <c r="P913">
        <v>7.584E-4</v>
      </c>
      <c r="Q913">
        <v>7.8868309341117895E-4</v>
      </c>
      <c r="R913">
        <v>4.65469653109718E-3</v>
      </c>
      <c r="V913" s="46">
        <v>43280</v>
      </c>
      <c r="W913">
        <f t="shared" si="242"/>
        <v>1.1278973326648734</v>
      </c>
      <c r="X913">
        <f t="shared" si="243"/>
        <v>0.82983497063811384</v>
      </c>
      <c r="Y913">
        <f t="shared" si="244"/>
        <v>1.3113253779244589</v>
      </c>
      <c r="Z913">
        <f t="shared" si="245"/>
        <v>0.78566673308355561</v>
      </c>
      <c r="AA913">
        <f t="shared" si="246"/>
        <v>0.26584601733845648</v>
      </c>
      <c r="AB913">
        <f t="shared" si="247"/>
        <v>4.4770420989171109</v>
      </c>
      <c r="AC913">
        <f t="shared" si="248"/>
        <v>0.27792874911395704</v>
      </c>
      <c r="AD913">
        <f t="shared" si="249"/>
        <v>0.30774044645827003</v>
      </c>
      <c r="AE913">
        <f t="shared" si="250"/>
        <v>0.24309025297173292</v>
      </c>
      <c r="AF913">
        <f t="shared" si="251"/>
        <v>1.6529932795956936E-2</v>
      </c>
      <c r="AG913">
        <f t="shared" si="252"/>
        <v>4.5970937912819476E-2</v>
      </c>
      <c r="AH913">
        <f t="shared" si="253"/>
        <v>1.8160955852698506</v>
      </c>
      <c r="AI913">
        <f t="shared" si="254"/>
        <v>0.40215579471075769</v>
      </c>
      <c r="AJ913">
        <f t="shared" si="255"/>
        <v>0.80597045359833208</v>
      </c>
      <c r="AK913">
        <f t="shared" si="256"/>
        <v>0.32030087418765696</v>
      </c>
      <c r="AL913">
        <f t="shared" si="257"/>
        <v>0.31946832526212954</v>
      </c>
      <c r="AM913">
        <f t="shared" si="258"/>
        <v>0.22204869945662709</v>
      </c>
    </row>
    <row r="914" spans="1:39" x14ac:dyDescent="0.2">
      <c r="A914" s="46">
        <v>43283</v>
      </c>
      <c r="B914">
        <v>1.14418694955982E-2</v>
      </c>
      <c r="C914">
        <v>8.4453168467362102E-3</v>
      </c>
      <c r="D914">
        <v>1.41974311672972E-2</v>
      </c>
      <c r="E914">
        <v>1.1182382039522E-2</v>
      </c>
      <c r="F914">
        <v>2.1863054913280298E-3</v>
      </c>
      <c r="G914">
        <v>8.2244852730697302E-3</v>
      </c>
      <c r="H914">
        <v>1.9777317815470302E-3</v>
      </c>
      <c r="I914">
        <v>-6.09995205344116E-3</v>
      </c>
      <c r="J914">
        <v>6.3220357522473201E-3</v>
      </c>
      <c r="K914">
        <v>-2.7105248432365199E-3</v>
      </c>
      <c r="L914">
        <v>1.7681232634501E-3</v>
      </c>
      <c r="M914" cm="1">
        <f t="array" ref="M914">SUMPRODUCT(B914:K914,TRANSPOSE(Weight_1))</f>
        <v>8.386565163838915E-3</v>
      </c>
      <c r="N914" cm="1">
        <f t="array" ref="N914">SUMPRODUCT(B914:K914,TRANSPOSE(Weight_2))</f>
        <v>4.9074272829287089E-3</v>
      </c>
      <c r="O914">
        <f>SUMPRODUCT(B914:K914,Equally_Weight)</f>
        <v>5.5167080950668038E-3</v>
      </c>
      <c r="P914">
        <v>3.0679599999999998E-3</v>
      </c>
      <c r="Q914">
        <v>3.00009895233399E-3</v>
      </c>
      <c r="R914">
        <v>-3.4557028669890402E-3</v>
      </c>
      <c r="V914" s="46">
        <v>43283</v>
      </c>
      <c r="W914">
        <f t="shared" si="242"/>
        <v>1.1522444562452563</v>
      </c>
      <c r="X914">
        <f t="shared" si="243"/>
        <v>0.84528850674239098</v>
      </c>
      <c r="Y914">
        <f t="shared" si="244"/>
        <v>1.3441402608827686</v>
      </c>
      <c r="Z914">
        <f t="shared" si="245"/>
        <v>0.80563474068816121</v>
      </c>
      <c r="AA914">
        <f t="shared" si="246"/>
        <v>0.26861354343733934</v>
      </c>
      <c r="AB914">
        <f t="shared" si="247"/>
        <v>4.5220879509996372</v>
      </c>
      <c r="AC914">
        <f t="shared" si="248"/>
        <v>0.28045614941563235</v>
      </c>
      <c r="AD914">
        <f t="shared" si="249"/>
        <v>0.29976329243652877</v>
      </c>
      <c r="AE914">
        <f t="shared" si="250"/>
        <v>0.25094911399429032</v>
      </c>
      <c r="AF914">
        <f t="shared" si="251"/>
        <v>1.3774603159219856E-2</v>
      </c>
      <c r="AG914">
        <f t="shared" si="252"/>
        <v>4.7820343461035808E-2</v>
      </c>
      <c r="AH914">
        <f t="shared" si="253"/>
        <v>1.8397129544033151</v>
      </c>
      <c r="AI914">
        <f t="shared" si="254"/>
        <v>0.40903677231263802</v>
      </c>
      <c r="AJ914">
        <f t="shared" si="255"/>
        <v>0.81593346541914968</v>
      </c>
      <c r="AK914">
        <f t="shared" si="256"/>
        <v>0.32435150445762995</v>
      </c>
      <c r="AL914">
        <f t="shared" si="257"/>
        <v>0.32342686080238625</v>
      </c>
      <c r="AM914">
        <f t="shared" si="258"/>
        <v>0.2178256622623147</v>
      </c>
    </row>
    <row r="915" spans="1:39" x14ac:dyDescent="0.2">
      <c r="A915" s="46">
        <v>43284</v>
      </c>
      <c r="B915">
        <v>-2.26159970457981E-2</v>
      </c>
      <c r="C915">
        <v>-1.39893107346177E-2</v>
      </c>
      <c r="D915">
        <v>-9.5991326304490903E-3</v>
      </c>
      <c r="E915">
        <v>-1.74163712881584E-2</v>
      </c>
      <c r="F915">
        <v>5.5534752029073797E-3</v>
      </c>
      <c r="G915">
        <v>-1.15651180551489E-2</v>
      </c>
      <c r="H915">
        <v>9.2943413548942592E-3</v>
      </c>
      <c r="I915">
        <v>1.58538282631703E-3</v>
      </c>
      <c r="J915">
        <v>-9.6363602243999501E-3</v>
      </c>
      <c r="K915">
        <v>8.3348531103453194E-3</v>
      </c>
      <c r="L915">
        <v>-3.7821482602117202E-3</v>
      </c>
      <c r="M915" cm="1">
        <f t="array" ref="M915">SUMPRODUCT(B915:K915,TRANSPOSE(Weight_1))</f>
        <v>-8.4784697422383634E-3</v>
      </c>
      <c r="N915" cm="1">
        <f t="array" ref="N915">SUMPRODUCT(B915:K915,TRANSPOSE(Weight_2))</f>
        <v>-3.3886820741620529E-3</v>
      </c>
      <c r="O915">
        <f>SUMPRODUCT(B915:K915,Equally_Weight)</f>
        <v>-6.0054237484108153E-3</v>
      </c>
      <c r="P915">
        <v>-4.9474000000000002E-3</v>
      </c>
      <c r="Q915">
        <v>-4.5163493086236503E-3</v>
      </c>
      <c r="R915" s="1">
        <v>-1.4408668254750601E-5</v>
      </c>
      <c r="V915" s="46">
        <v>43284</v>
      </c>
      <c r="W915">
        <f t="shared" si="242"/>
        <v>1.1035693019809782</v>
      </c>
      <c r="X915">
        <f t="shared" si="243"/>
        <v>0.81947419242655295</v>
      </c>
      <c r="Y915">
        <f t="shared" si="244"/>
        <v>1.3216385476141794</v>
      </c>
      <c r="Z915">
        <f t="shared" si="245"/>
        <v>0.77418713563353858</v>
      </c>
      <c r="AA915">
        <f t="shared" si="246"/>
        <v>0.27565875729289102</v>
      </c>
      <c r="AB915">
        <f t="shared" si="247"/>
        <v>4.458224351935411</v>
      </c>
      <c r="AC915">
        <f t="shared" si="248"/>
        <v>0.29235714595827478</v>
      </c>
      <c r="AD915">
        <f t="shared" si="249"/>
        <v>0.30182391483863502</v>
      </c>
      <c r="AE915">
        <f t="shared" si="250"/>
        <v>0.23889451770944747</v>
      </c>
      <c r="AF915">
        <f t="shared" si="251"/>
        <v>2.2224265563550505E-2</v>
      </c>
      <c r="AG915">
        <f t="shared" si="252"/>
        <v>4.3857331572000113E-2</v>
      </c>
      <c r="AH915">
        <f t="shared" si="253"/>
        <v>1.8156365340427643</v>
      </c>
      <c r="AI915">
        <f t="shared" si="254"/>
        <v>0.40426199466046686</v>
      </c>
      <c r="AJ915">
        <f t="shared" si="255"/>
        <v>0.80502801546038749</v>
      </c>
      <c r="AK915">
        <f t="shared" si="256"/>
        <v>0.31779940782447613</v>
      </c>
      <c r="AL915">
        <f t="shared" si="257"/>
        <v>0.31744980281458735</v>
      </c>
      <c r="AM915">
        <f t="shared" si="258"/>
        <v>0.21780811501635511</v>
      </c>
    </row>
    <row r="916" spans="1:39" x14ac:dyDescent="0.2">
      <c r="A916" s="46">
        <v>43285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cm="1">
        <f t="array" ref="M916">SUMPRODUCT(B916:K916,TRANSPOSE(Weight_1))</f>
        <v>0</v>
      </c>
      <c r="N916" cm="1">
        <f t="array" ref="N916">SUMPRODUCT(B916:K916,TRANSPOSE(Weight_2))</f>
        <v>0</v>
      </c>
      <c r="O916">
        <f>SUMPRODUCT(B916:K916,Equally_Weight)</f>
        <v>0</v>
      </c>
      <c r="P916">
        <v>0</v>
      </c>
      <c r="Q916">
        <v>0</v>
      </c>
      <c r="R916" s="1">
        <v>5.7635503470043698E-5</v>
      </c>
      <c r="V916" s="46">
        <v>43285</v>
      </c>
      <c r="W916">
        <f t="shared" si="242"/>
        <v>1.1035693019809782</v>
      </c>
      <c r="X916">
        <f t="shared" si="243"/>
        <v>0.81947419242655295</v>
      </c>
      <c r="Y916">
        <f t="shared" si="244"/>
        <v>1.3216385476141794</v>
      </c>
      <c r="Z916">
        <f t="shared" si="245"/>
        <v>0.77418713563353858</v>
      </c>
      <c r="AA916">
        <f t="shared" si="246"/>
        <v>0.27565875729289102</v>
      </c>
      <c r="AB916">
        <f t="shared" si="247"/>
        <v>4.458224351935411</v>
      </c>
      <c r="AC916">
        <f t="shared" si="248"/>
        <v>0.29235714595827478</v>
      </c>
      <c r="AD916">
        <f t="shared" si="249"/>
        <v>0.30182391483863502</v>
      </c>
      <c r="AE916">
        <f t="shared" si="250"/>
        <v>0.23889451770944747</v>
      </c>
      <c r="AF916">
        <f t="shared" si="251"/>
        <v>2.2224265563550505E-2</v>
      </c>
      <c r="AG916">
        <f t="shared" si="252"/>
        <v>4.3857331572000113E-2</v>
      </c>
      <c r="AH916">
        <f t="shared" si="253"/>
        <v>1.8156365340427643</v>
      </c>
      <c r="AI916">
        <f t="shared" si="254"/>
        <v>0.40426199466046686</v>
      </c>
      <c r="AJ916">
        <f t="shared" si="255"/>
        <v>0.80502801546038749</v>
      </c>
      <c r="AK916">
        <f t="shared" si="256"/>
        <v>0.31779940782447613</v>
      </c>
      <c r="AL916">
        <f t="shared" si="257"/>
        <v>0.31744980281458735</v>
      </c>
      <c r="AM916">
        <f t="shared" si="258"/>
        <v>0.21787830400019392</v>
      </c>
    </row>
    <row r="917" spans="1:39" x14ac:dyDescent="0.2">
      <c r="A917" s="46">
        <v>43286</v>
      </c>
      <c r="B917">
        <v>2.24047811563719E-2</v>
      </c>
      <c r="C917">
        <v>6.5017170543630797E-3</v>
      </c>
      <c r="D917">
        <v>7.1680845628030402E-3</v>
      </c>
      <c r="E917">
        <v>8.04697834167078E-3</v>
      </c>
      <c r="F917">
        <v>1.1439771994895501E-2</v>
      </c>
      <c r="G917">
        <v>3.4062313539315798E-3</v>
      </c>
      <c r="H917">
        <v>1.8661910695148401E-2</v>
      </c>
      <c r="I917">
        <v>7.7108025243328698E-3</v>
      </c>
      <c r="J917">
        <v>7.9561105985748101E-3</v>
      </c>
      <c r="K917">
        <v>1.2669790410603E-2</v>
      </c>
      <c r="L917">
        <v>8.6054163502910994E-3</v>
      </c>
      <c r="M917" cm="1">
        <f t="array" ref="M917">SUMPRODUCT(B917:K917,TRANSPOSE(Weight_1))</f>
        <v>6.5955519167004827E-3</v>
      </c>
      <c r="N917" cm="1">
        <f t="array" ref="N917">SUMPRODUCT(B917:K917,TRANSPOSE(Weight_2))</f>
        <v>1.3551078680375415E-2</v>
      </c>
      <c r="O917">
        <f>SUMPRODUCT(B917:K917,Equally_Weight)</f>
        <v>1.0596617869269498E-2</v>
      </c>
      <c r="P917">
        <v>8.6207999999999996E-3</v>
      </c>
      <c r="Q917">
        <v>8.4966247577358198E-3</v>
      </c>
      <c r="R917">
        <v>6.7333599081726902E-3</v>
      </c>
      <c r="V917" s="46">
        <v>43286</v>
      </c>
      <c r="W917">
        <f t="shared" si="242"/>
        <v>1.1506993118391242</v>
      </c>
      <c r="X917">
        <f t="shared" si="243"/>
        <v>0.83130389881342626</v>
      </c>
      <c r="Y917">
        <f t="shared" si="244"/>
        <v>1.3382802490477412</v>
      </c>
      <c r="Z917">
        <f t="shared" si="245"/>
        <v>0.78846398108805249</v>
      </c>
      <c r="AA917">
        <f t="shared" si="246"/>
        <v>0.29025200261961359</v>
      </c>
      <c r="AB917">
        <f t="shared" si="247"/>
        <v>4.4768163268597663</v>
      </c>
      <c r="AC917">
        <f t="shared" si="248"/>
        <v>0.31647499960238501</v>
      </c>
      <c r="AD917">
        <f t="shared" si="249"/>
        <v>0.31186202196740975</v>
      </c>
      <c r="AE917">
        <f t="shared" si="250"/>
        <v>0.24875129951231179</v>
      </c>
      <c r="AF917">
        <f t="shared" si="251"/>
        <v>3.517563276087321E-2</v>
      </c>
      <c r="AG917">
        <f t="shared" si="252"/>
        <v>5.2840158520480962E-2</v>
      </c>
      <c r="AH917">
        <f t="shared" si="253"/>
        <v>1.8342072109816017</v>
      </c>
      <c r="AI917">
        <f t="shared" si="254"/>
        <v>0.42329125943797186</v>
      </c>
      <c r="AJ917">
        <f t="shared" si="255"/>
        <v>0.82415520758354721</v>
      </c>
      <c r="AK917">
        <f t="shared" si="256"/>
        <v>0.32915989295944947</v>
      </c>
      <c r="AL917">
        <f t="shared" si="257"/>
        <v>0.32864367942625594</v>
      </c>
      <c r="AM917">
        <f t="shared" si="258"/>
        <v>0.22607871694538217</v>
      </c>
    </row>
    <row r="918" spans="1:39" x14ac:dyDescent="0.2">
      <c r="A918" s="46">
        <v>43287</v>
      </c>
      <c r="B918">
        <v>1.2082745419836401E-2</v>
      </c>
      <c r="C918">
        <v>3.2781460885396001E-3</v>
      </c>
      <c r="D918">
        <v>1.4033689109019301E-2</v>
      </c>
      <c r="E918">
        <v>1.3862037219701299E-2</v>
      </c>
      <c r="F918">
        <v>3.9001123588622202E-3</v>
      </c>
      <c r="G918">
        <v>6.4127976439272098E-3</v>
      </c>
      <c r="H918">
        <v>5.9999234630339002E-3</v>
      </c>
      <c r="I918">
        <v>6.08204781659349E-4</v>
      </c>
      <c r="J918">
        <v>3.1998697916657499E-4</v>
      </c>
      <c r="K918">
        <v>1.09025321368134E-2</v>
      </c>
      <c r="L918">
        <v>8.0301129234629995E-3</v>
      </c>
      <c r="M918" cm="1">
        <f t="array" ref="M918">SUMPRODUCT(B918:K918,TRANSPOSE(Weight_1))</f>
        <v>7.5319440173032279E-3</v>
      </c>
      <c r="N918" cm="1">
        <f t="array" ref="N918">SUMPRODUCT(B918:K918,TRANSPOSE(Weight_2))</f>
        <v>5.1621198538368013E-3</v>
      </c>
      <c r="O918">
        <f>SUMPRODUCT(B918:K918,Equally_Weight)</f>
        <v>7.1400175200559265E-3</v>
      </c>
      <c r="P918">
        <v>8.4812800000000008E-3</v>
      </c>
      <c r="Q918">
        <v>8.6552980793872508E-3</v>
      </c>
      <c r="R918">
        <v>8.3723326606841494E-3</v>
      </c>
      <c r="V918" s="46">
        <v>43287</v>
      </c>
      <c r="W918">
        <f t="shared" si="242"/>
        <v>1.1766856640986938</v>
      </c>
      <c r="X918">
        <f t="shared" si="243"/>
        <v>0.83730718052624886</v>
      </c>
      <c r="Y918">
        <f t="shared" si="244"/>
        <v>1.3710949471126375</v>
      </c>
      <c r="Z918">
        <f t="shared" si="245"/>
        <v>0.81325573535999029</v>
      </c>
      <c r="AA918">
        <f t="shared" si="246"/>
        <v>0.29528413040107715</v>
      </c>
      <c r="AB918">
        <f t="shared" si="247"/>
        <v>4.5119380416968751</v>
      </c>
      <c r="AC918">
        <f t="shared" si="248"/>
        <v>0.32437374884099701</v>
      </c>
      <c r="AD918">
        <f t="shared" si="249"/>
        <v>0.31265990272204758</v>
      </c>
      <c r="AE918">
        <f t="shared" si="250"/>
        <v>0.24915088366837312</v>
      </c>
      <c r="AF918">
        <f t="shared" si="251"/>
        <v>4.6461668364294884E-2</v>
      </c>
      <c r="AG918">
        <f t="shared" si="252"/>
        <v>6.1294583883757081E-2</v>
      </c>
      <c r="AH918">
        <f t="shared" si="253"/>
        <v>1.8555543010281519</v>
      </c>
      <c r="AI918">
        <f t="shared" si="254"/>
        <v>0.43063845950610902</v>
      </c>
      <c r="AJ918">
        <f t="shared" si="255"/>
        <v>0.83717970772499517</v>
      </c>
      <c r="AK918">
        <f t="shared" si="256"/>
        <v>0.34043287017640855</v>
      </c>
      <c r="AL918">
        <f t="shared" si="257"/>
        <v>0.34014348651298398</v>
      </c>
      <c r="AM918">
        <f t="shared" si="258"/>
        <v>0.23634385583183382</v>
      </c>
    </row>
    <row r="919" spans="1:39" x14ac:dyDescent="0.2">
      <c r="A919" s="46">
        <v>43290</v>
      </c>
      <c r="B919">
        <v>1.05621028035653E-2</v>
      </c>
      <c r="C919">
        <v>3.0943663178677899E-2</v>
      </c>
      <c r="D919">
        <v>6.8208199581445399E-3</v>
      </c>
      <c r="E919">
        <v>1.3885333207239701E-2</v>
      </c>
      <c r="F919">
        <v>-2.9474645184127601E-3</v>
      </c>
      <c r="G919">
        <v>1.6596233298493E-2</v>
      </c>
      <c r="H919">
        <v>2.3856945830562598E-3</v>
      </c>
      <c r="I919">
        <v>1.5547410591429899E-2</v>
      </c>
      <c r="J919">
        <v>1.1089794509113699E-2</v>
      </c>
      <c r="K919">
        <v>-1.9448909211571201E-3</v>
      </c>
      <c r="L919">
        <v>9.9576798605924798E-3</v>
      </c>
      <c r="M919" cm="1">
        <f t="array" ref="M919">SUMPRODUCT(B919:K919,TRANSPOSE(Weight_1))</f>
        <v>1.2448961071408395E-2</v>
      </c>
      <c r="N919" cm="1">
        <f t="array" ref="N919">SUMPRODUCT(B919:K919,TRANSPOSE(Weight_2))</f>
        <v>5.4431145256690445E-3</v>
      </c>
      <c r="O919">
        <f>SUMPRODUCT(B919:K919,Equally_Weight)</f>
        <v>1.0293869669015044E-2</v>
      </c>
      <c r="P919">
        <v>8.8229899999999993E-3</v>
      </c>
      <c r="Q919">
        <v>8.7896483559606296E-3</v>
      </c>
      <c r="R919">
        <v>8.2318544381050299E-3</v>
      </c>
      <c r="V919" s="46">
        <v>43290</v>
      </c>
      <c r="W919">
        <f t="shared" si="242"/>
        <v>1.1996760418539512</v>
      </c>
      <c r="X919">
        <f t="shared" si="243"/>
        <v>0.89416019507621947</v>
      </c>
      <c r="Y919">
        <f t="shared" si="244"/>
        <v>1.3872677588505589</v>
      </c>
      <c r="Z919">
        <f t="shared" si="245"/>
        <v>0.83843339543540218</v>
      </c>
      <c r="AA919">
        <f t="shared" si="246"/>
        <v>0.29146632638545689</v>
      </c>
      <c r="AB919">
        <f t="shared" si="247"/>
        <v>4.6034154513637153</v>
      </c>
      <c r="AC919">
        <f t="shared" si="248"/>
        <v>0.32753330011954884</v>
      </c>
      <c r="AD919">
        <f t="shared" si="249"/>
        <v>0.33306836519657379</v>
      </c>
      <c r="AE919">
        <f t="shared" si="250"/>
        <v>0.26300371027913316</v>
      </c>
      <c r="AF919">
        <f t="shared" si="251"/>
        <v>4.4426414566154149E-2</v>
      </c>
      <c r="AG919">
        <f t="shared" si="252"/>
        <v>7.1862615587852341E-2</v>
      </c>
      <c r="AH919">
        <f t="shared" si="253"/>
        <v>1.8911029853589443</v>
      </c>
      <c r="AI919">
        <f t="shared" si="254"/>
        <v>0.43842558848602753</v>
      </c>
      <c r="AJ919">
        <f t="shared" si="255"/>
        <v>0.85609139619487551</v>
      </c>
      <c r="AK919">
        <f t="shared" si="256"/>
        <v>0.35225949598564643</v>
      </c>
      <c r="AL919">
        <f t="shared" si="257"/>
        <v>0.3519228765059641</v>
      </c>
      <c r="AM919">
        <f t="shared" si="258"/>
        <v>0.24652125848848705</v>
      </c>
    </row>
    <row r="920" spans="1:39" x14ac:dyDescent="0.2">
      <c r="A920" s="46">
        <v>43291</v>
      </c>
      <c r="B920">
        <v>-1.19949493629034E-4</v>
      </c>
      <c r="C920">
        <v>-6.1521403036365304E-3</v>
      </c>
      <c r="D920">
        <v>2.65087434242206E-3</v>
      </c>
      <c r="E920">
        <v>-1.20696264408515E-3</v>
      </c>
      <c r="F920">
        <v>1.18250417786387E-2</v>
      </c>
      <c r="G920">
        <v>2.3288557419276399E-3</v>
      </c>
      <c r="H920">
        <v>1.0551378821044901E-2</v>
      </c>
      <c r="I920">
        <v>4.7372973936676797E-3</v>
      </c>
      <c r="J920">
        <v>1.37098981055006E-3</v>
      </c>
      <c r="K920">
        <v>-4.7829016758467102E-3</v>
      </c>
      <c r="L920">
        <v>2.7113630761645899E-3</v>
      </c>
      <c r="M920" cm="1">
        <f t="array" ref="M920">SUMPRODUCT(B920:K920,TRANSPOSE(Weight_1))</f>
        <v>2.8897202894458494E-3</v>
      </c>
      <c r="N920" cm="1">
        <f t="array" ref="N920">SUMPRODUCT(B920:K920,TRANSPOSE(Weight_2))</f>
        <v>5.0156639013581202E-3</v>
      </c>
      <c r="O920">
        <f>SUMPRODUCT(B920:K920,Equally_Weight)</f>
        <v>2.1202483771053616E-3</v>
      </c>
      <c r="P920">
        <v>3.4732700000000001E-3</v>
      </c>
      <c r="Q920">
        <v>3.12841180058809E-3</v>
      </c>
      <c r="R920">
        <v>2.2194693919685899E-3</v>
      </c>
      <c r="V920" s="46">
        <v>43291</v>
      </c>
      <c r="W920">
        <f t="shared" si="242"/>
        <v>1.1994121918265828</v>
      </c>
      <c r="X920">
        <f t="shared" si="243"/>
        <v>0.88250705579854705</v>
      </c>
      <c r="Y920">
        <f t="shared" si="244"/>
        <v>1.3935961057009871</v>
      </c>
      <c r="Z920">
        <f t="shared" si="245"/>
        <v>0.83621447500347301</v>
      </c>
      <c r="AA920">
        <f t="shared" si="246"/>
        <v>0.30673796965067002</v>
      </c>
      <c r="AB920">
        <f t="shared" si="247"/>
        <v>4.61646499761203</v>
      </c>
      <c r="AC920">
        <f t="shared" si="248"/>
        <v>0.34154060686666221</v>
      </c>
      <c r="AD920">
        <f t="shared" si="249"/>
        <v>0.33938350648860038</v>
      </c>
      <c r="AE920">
        <f t="shared" si="250"/>
        <v>0.2647352754966128</v>
      </c>
      <c r="AF920">
        <f t="shared" si="251"/>
        <v>3.9431025717627133E-2</v>
      </c>
      <c r="AG920">
        <f t="shared" si="252"/>
        <v>7.4768824306478354E-2</v>
      </c>
      <c r="AH920">
        <f t="shared" si="253"/>
        <v>1.8994574643146134</v>
      </c>
      <c r="AI920">
        <f t="shared" si="254"/>
        <v>0.44564024778498679</v>
      </c>
      <c r="AJ920">
        <f t="shared" si="255"/>
        <v>0.86002677096541702</v>
      </c>
      <c r="AK920">
        <f t="shared" si="256"/>
        <v>0.35695625832526856</v>
      </c>
      <c r="AL920">
        <f t="shared" si="257"/>
        <v>0.3561522479863104</v>
      </c>
      <c r="AM920">
        <f t="shared" si="258"/>
        <v>0.24928787426814036</v>
      </c>
    </row>
    <row r="921" spans="1:39" x14ac:dyDescent="0.2">
      <c r="A921" s="46">
        <v>43292</v>
      </c>
      <c r="B921">
        <v>3.7013093843447599E-3</v>
      </c>
      <c r="C921">
        <v>-2.1571757377062402E-3</v>
      </c>
      <c r="D921">
        <v>-1.3708676224040101E-3</v>
      </c>
      <c r="E921">
        <v>-1.2976106120237399E-2</v>
      </c>
      <c r="F921">
        <v>0</v>
      </c>
      <c r="G921">
        <v>6.8442770964733902E-3</v>
      </c>
      <c r="H921">
        <v>-8.9495808174325699E-3</v>
      </c>
      <c r="I921">
        <v>-1.8860421000079099E-2</v>
      </c>
      <c r="J921" s="1">
        <v>5.2710721151871802E-5</v>
      </c>
      <c r="K921">
        <v>-7.6540938362465996E-3</v>
      </c>
      <c r="L921">
        <v>-9.3411996066864404E-3</v>
      </c>
      <c r="M921" cm="1">
        <f t="array" ref="M921">SUMPRODUCT(B921:K921,TRANSPOSE(Weight_1))</f>
        <v>9.6931937256168393E-4</v>
      </c>
      <c r="N921" cm="1">
        <f t="array" ref="N921">SUMPRODUCT(B921:K921,TRANSPOSE(Weight_2))</f>
        <v>-2.2748369605604859E-3</v>
      </c>
      <c r="O921">
        <f>SUMPRODUCT(B921:K921,Equally_Weight)</f>
        <v>-4.13699479321359E-3</v>
      </c>
      <c r="P921">
        <v>-7.0942000000000002E-3</v>
      </c>
      <c r="Q921">
        <v>-7.0041338760428104E-3</v>
      </c>
      <c r="R921">
        <v>-8.6943493751959703E-3</v>
      </c>
      <c r="V921" s="46">
        <v>43292</v>
      </c>
      <c r="W921">
        <f t="shared" si="242"/>
        <v>1.2075528968122327</v>
      </c>
      <c r="X921">
        <f t="shared" si="243"/>
        <v>0.87844615725171771</v>
      </c>
      <c r="Y921">
        <f t="shared" si="244"/>
        <v>1.3903148022985694</v>
      </c>
      <c r="Z921">
        <f t="shared" si="245"/>
        <v>0.81238756111631205</v>
      </c>
      <c r="AA921">
        <f t="shared" si="246"/>
        <v>0.30673796965067002</v>
      </c>
      <c r="AB921">
        <f t="shared" si="247"/>
        <v>4.6549056403583302</v>
      </c>
      <c r="AC921">
        <f t="shared" si="248"/>
        <v>0.32953438078564146</v>
      </c>
      <c r="AD921">
        <f t="shared" si="249"/>
        <v>0.31412216967566309</v>
      </c>
      <c r="AE921">
        <f t="shared" si="250"/>
        <v>0.26480194060505036</v>
      </c>
      <c r="AF921">
        <f t="shared" si="251"/>
        <v>3.1475123110478398E-2</v>
      </c>
      <c r="AG921">
        <f t="shared" si="252"/>
        <v>6.4729194187587824E-2</v>
      </c>
      <c r="AH921">
        <f t="shared" si="253"/>
        <v>1.9022679646046923</v>
      </c>
      <c r="AI921">
        <f t="shared" si="254"/>
        <v>0.44235165191765158</v>
      </c>
      <c r="AJ921">
        <f t="shared" si="255"/>
        <v>0.85233184989869515</v>
      </c>
      <c r="AK921">
        <f t="shared" si="256"/>
        <v>0.34732973923745747</v>
      </c>
      <c r="AL921">
        <f t="shared" si="257"/>
        <v>0.34665357608511793</v>
      </c>
      <c r="AM921">
        <f t="shared" si="258"/>
        <v>0.23842612901905724</v>
      </c>
    </row>
    <row r="922" spans="1:39" x14ac:dyDescent="0.2">
      <c r="A922" s="46">
        <v>43293</v>
      </c>
      <c r="B922">
        <v>2.5438384427818001E-2</v>
      </c>
      <c r="C922">
        <v>4.3235240641496999E-3</v>
      </c>
      <c r="D922">
        <v>2.1670985821625698E-2</v>
      </c>
      <c r="E922">
        <v>1.6766035277014899E-2</v>
      </c>
      <c r="F922">
        <v>-1.9478073926449901E-3</v>
      </c>
      <c r="G922">
        <v>2.37150969328703E-2</v>
      </c>
      <c r="H922">
        <v>1.20405321387035E-2</v>
      </c>
      <c r="I922">
        <v>8.2963820452810408E-3</v>
      </c>
      <c r="J922">
        <v>2.6329867196883602E-4</v>
      </c>
      <c r="K922">
        <v>1.9013484394384501E-2</v>
      </c>
      <c r="L922">
        <v>8.1885856079406596E-3</v>
      </c>
      <c r="M922" cm="1">
        <f t="array" ref="M922">SUMPRODUCT(B922:K922,TRANSPOSE(Weight_1))</f>
        <v>1.4771156186743663E-2</v>
      </c>
      <c r="N922" cm="1">
        <f t="array" ref="N922">SUMPRODUCT(B922:K922,TRANSPOSE(Weight_2))</f>
        <v>7.813160283439962E-3</v>
      </c>
      <c r="O922">
        <f>SUMPRODUCT(B922:K922,Equally_Weight)</f>
        <v>1.295799163811715E-2</v>
      </c>
      <c r="P922">
        <v>8.7490399999999996E-3</v>
      </c>
      <c r="Q922">
        <v>8.4681742444916407E-3</v>
      </c>
      <c r="R922">
        <v>6.4043829405373504E-3</v>
      </c>
      <c r="V922" s="46">
        <v>43293</v>
      </c>
      <c r="W922">
        <f t="shared" si="242"/>
        <v>1.2637094760460856</v>
      </c>
      <c r="X922">
        <f t="shared" si="243"/>
        <v>0.88656766441580515</v>
      </c>
      <c r="Y922">
        <f t="shared" si="244"/>
        <v>1.4421152804884039</v>
      </c>
      <c r="Z922">
        <f t="shared" si="245"/>
        <v>0.84277411490161125</v>
      </c>
      <c r="AA922">
        <f t="shared" si="246"/>
        <v>0.30419269577313446</v>
      </c>
      <c r="AB922">
        <f t="shared" si="247"/>
        <v>4.7890122757656632</v>
      </c>
      <c r="AC922">
        <f t="shared" si="248"/>
        <v>0.34554268222700246</v>
      </c>
      <c r="AD922">
        <f t="shared" si="249"/>
        <v>0.32502462924946607</v>
      </c>
      <c r="AE922">
        <f t="shared" si="250"/>
        <v>0.2651349612763152</v>
      </c>
      <c r="AF922">
        <f t="shared" si="251"/>
        <v>5.1087059266935464E-2</v>
      </c>
      <c r="AG922">
        <f t="shared" si="252"/>
        <v>7.344782034346653E-2</v>
      </c>
      <c r="AH922">
        <f t="shared" si="253"/>
        <v>1.9451378180056507</v>
      </c>
      <c r="AI922">
        <f t="shared" si="254"/>
        <v>0.45362097655916855</v>
      </c>
      <c r="AJ922">
        <f t="shared" si="255"/>
        <v>0.87633435052070041</v>
      </c>
      <c r="AK922">
        <f t="shared" si="256"/>
        <v>0.35911758101923574</v>
      </c>
      <c r="AL922">
        <f t="shared" si="257"/>
        <v>0.35805727321437453</v>
      </c>
      <c r="AM922">
        <f t="shared" si="258"/>
        <v>0.24635748419286263</v>
      </c>
    </row>
    <row r="923" spans="1:39" x14ac:dyDescent="0.2">
      <c r="A923" s="46">
        <v>43294</v>
      </c>
      <c r="B923">
        <v>2.6305996653497301E-3</v>
      </c>
      <c r="C923">
        <v>-4.5856868295090997E-3</v>
      </c>
      <c r="D923">
        <v>1.19012134325613E-2</v>
      </c>
      <c r="E923">
        <v>1.57032941260171E-3</v>
      </c>
      <c r="F923">
        <v>3.31778401017279E-3</v>
      </c>
      <c r="G923">
        <v>9.1338369962965498E-3</v>
      </c>
      <c r="H923">
        <v>-1.43237137585539E-2</v>
      </c>
      <c r="I923">
        <v>9.3316124240245806E-3</v>
      </c>
      <c r="J923">
        <v>5.2642659752391002E-3</v>
      </c>
      <c r="K923">
        <v>8.8007242348231397E-4</v>
      </c>
      <c r="L923">
        <v>1.2306177701204501E-3</v>
      </c>
      <c r="M923" cm="1">
        <f t="array" ref="M923">SUMPRODUCT(B923:K923,TRANSPOSE(Weight_1))</f>
        <v>5.9332147368968803E-3</v>
      </c>
      <c r="N923" cm="1">
        <f t="array" ref="N923">SUMPRODUCT(B923:K923,TRANSPOSE(Weight_2))</f>
        <v>-3.0750853207962511E-4</v>
      </c>
      <c r="O923">
        <f>SUMPRODUCT(B923:K923,Equally_Weight)</f>
        <v>2.5120313751665077E-3</v>
      </c>
      <c r="P923">
        <v>1.07924E-3</v>
      </c>
      <c r="Q923">
        <v>8.6220229102162895E-4</v>
      </c>
      <c r="R923">
        <v>1.75515988849572E-3</v>
      </c>
      <c r="V923" s="46">
        <v>43294</v>
      </c>
      <c r="W923">
        <f t="shared" si="242"/>
        <v>1.2696643894362216</v>
      </c>
      <c r="X923">
        <f t="shared" si="243"/>
        <v>0.87791645592411593</v>
      </c>
      <c r="Y923">
        <f t="shared" si="244"/>
        <v>1.4711794156684159</v>
      </c>
      <c r="Z923">
        <f t="shared" si="245"/>
        <v>0.84566787729502235</v>
      </c>
      <c r="AA923">
        <f t="shared" si="246"/>
        <v>0.30851972544535466</v>
      </c>
      <c r="AB923">
        <f t="shared" si="247"/>
        <v>4.8418881702620666</v>
      </c>
      <c r="AC923">
        <f t="shared" si="248"/>
        <v>0.3262695139968661</v>
      </c>
      <c r="AD923">
        <f t="shared" si="249"/>
        <v>0.33738924554190897</v>
      </c>
      <c r="AE923">
        <f t="shared" si="250"/>
        <v>0.27179496820704752</v>
      </c>
      <c r="AF923">
        <f t="shared" si="251"/>
        <v>5.2012092002475363E-2</v>
      </c>
      <c r="AG923">
        <f t="shared" si="252"/>
        <v>7.4768824306478354E-2</v>
      </c>
      <c r="AH923">
        <f t="shared" si="253"/>
        <v>1.9626119531096342</v>
      </c>
      <c r="AI923">
        <f t="shared" si="254"/>
        <v>0.45317397570646678</v>
      </c>
      <c r="AJ923">
        <f t="shared" si="255"/>
        <v>0.88104776127951112</v>
      </c>
      <c r="AK923">
        <f t="shared" si="256"/>
        <v>0.36058439507737483</v>
      </c>
      <c r="AL923">
        <f t="shared" si="257"/>
        <v>0.35922819330667854</v>
      </c>
      <c r="AM923">
        <f t="shared" si="258"/>
        <v>0.2485450408558445</v>
      </c>
    </row>
    <row r="924" spans="1:39" x14ac:dyDescent="0.2">
      <c r="A924" s="46">
        <v>43297</v>
      </c>
      <c r="B924">
        <v>-6.5675046006180501E-3</v>
      </c>
      <c r="C924">
        <v>3.9676650846429601E-2</v>
      </c>
      <c r="D924">
        <v>-4.9320534241068499E-3</v>
      </c>
      <c r="E924">
        <v>-2.1950471704512602E-3</v>
      </c>
      <c r="F924">
        <v>3.5010670521065101E-3</v>
      </c>
      <c r="G924">
        <v>5.2177629629051002E-3</v>
      </c>
      <c r="H924">
        <v>-9.8466375601559096E-3</v>
      </c>
      <c r="I924">
        <v>-3.48000456307562E-4</v>
      </c>
      <c r="J924">
        <v>5.4461313865112803E-3</v>
      </c>
      <c r="K924">
        <v>-7.5621981528466399E-3</v>
      </c>
      <c r="L924">
        <v>-9.8328416912485395E-4</v>
      </c>
      <c r="M924" cm="1">
        <f t="array" ref="M924">SUMPRODUCT(B924:K924,TRANSPOSE(Weight_1))</f>
        <v>7.0560656734020722E-3</v>
      </c>
      <c r="N924" cm="1">
        <f t="array" ref="N924">SUMPRODUCT(B924:K924,TRANSPOSE(Weight_2))</f>
        <v>-1.1817116056301951E-3</v>
      </c>
      <c r="O924">
        <f>SUMPRODUCT(B924:K924,Equally_Weight)</f>
        <v>2.2390170883466228E-3</v>
      </c>
      <c r="P924">
        <v>-1.0281000000000001E-3</v>
      </c>
      <c r="Q924">
        <v>-1.5300971690573801E-3</v>
      </c>
      <c r="R924">
        <v>-8.47934039164166E-4</v>
      </c>
      <c r="V924" s="46">
        <v>43297</v>
      </c>
      <c r="W924">
        <f t="shared" si="242"/>
        <v>1.2547583581167401</v>
      </c>
      <c r="X924">
        <f t="shared" si="243"/>
        <v>0.95242589146458179</v>
      </c>
      <c r="Y924">
        <f t="shared" si="244"/>
        <v>1.4589914267697863</v>
      </c>
      <c r="Z924">
        <f t="shared" si="245"/>
        <v>0.84161654924337315</v>
      </c>
      <c r="AA924">
        <f t="shared" si="246"/>
        <v>0.31310094074314287</v>
      </c>
      <c r="AB924">
        <f t="shared" si="247"/>
        <v>4.8723697579902936</v>
      </c>
      <c r="AC924">
        <f t="shared" si="248"/>
        <v>0.31321021878545485</v>
      </c>
      <c r="AD924">
        <f t="shared" si="249"/>
        <v>0.33692383347419952</v>
      </c>
      <c r="AE924">
        <f t="shared" si="250"/>
        <v>0.27872133070060712</v>
      </c>
      <c r="AF924">
        <f t="shared" si="251"/>
        <v>4.4056568103561844E-2</v>
      </c>
      <c r="AG924">
        <f t="shared" si="252"/>
        <v>7.3712021136068895E-2</v>
      </c>
      <c r="AH924">
        <f t="shared" si="253"/>
        <v>1.9835163376155815</v>
      </c>
      <c r="AI924">
        <f t="shared" si="254"/>
        <v>0.45145674315437478</v>
      </c>
      <c r="AJ924">
        <f t="shared" si="255"/>
        <v>0.88525945936101214</v>
      </c>
      <c r="AK924">
        <f t="shared" si="256"/>
        <v>0.35918557826079578</v>
      </c>
      <c r="AL924">
        <f t="shared" si="257"/>
        <v>0.35714844209599694</v>
      </c>
      <c r="AM924">
        <f t="shared" si="258"/>
        <v>0.24748635701627331</v>
      </c>
    </row>
    <row r="925" spans="1:39" x14ac:dyDescent="0.2">
      <c r="A925" s="46">
        <v>43298</v>
      </c>
      <c r="B925">
        <v>1.38485647038659E-2</v>
      </c>
      <c r="C925">
        <v>-7.2347784352821899E-4</v>
      </c>
      <c r="D925">
        <v>9.9131486668528803E-3</v>
      </c>
      <c r="E925">
        <v>2.8284355459486901E-3</v>
      </c>
      <c r="F925">
        <v>-3.10129245732815E-3</v>
      </c>
      <c r="G925">
        <v>1.17641597986528E-2</v>
      </c>
      <c r="H925">
        <v>3.5447790874001101E-2</v>
      </c>
      <c r="I925">
        <v>4.7736030486942296E-3</v>
      </c>
      <c r="J925">
        <v>-8.2812309265136701E-3</v>
      </c>
      <c r="K925">
        <v>3.5439221528323901E-3</v>
      </c>
      <c r="L925">
        <v>3.4448818897638801E-3</v>
      </c>
      <c r="M925" cm="1">
        <f t="array" ref="M925">SUMPRODUCT(B925:K925,TRANSPOSE(Weight_1))</f>
        <v>5.8717224232725292E-3</v>
      </c>
      <c r="N925" cm="1">
        <f t="array" ref="N925">SUMPRODUCT(B925:K925,TRANSPOSE(Weight_2))</f>
        <v>7.0020709439078191E-3</v>
      </c>
      <c r="O925">
        <f>SUMPRODUCT(B925:K925,Equally_Weight)</f>
        <v>7.0013623563477956E-3</v>
      </c>
      <c r="P925">
        <v>3.9737000000000001E-3</v>
      </c>
      <c r="Q925">
        <v>4.2367928961721804E-3</v>
      </c>
      <c r="R925">
        <v>2.5131400653603999E-3</v>
      </c>
      <c r="V925" s="46">
        <v>43298</v>
      </c>
      <c r="W925">
        <f t="shared" si="242"/>
        <v>1.2859835251307024</v>
      </c>
      <c r="X925">
        <f t="shared" si="243"/>
        <v>0.95101335459097625</v>
      </c>
      <c r="Y925">
        <f t="shared" si="244"/>
        <v>1.483367774353872</v>
      </c>
      <c r="Z925">
        <f t="shared" si="245"/>
        <v>0.84682544295326045</v>
      </c>
      <c r="AA925">
        <f t="shared" si="246"/>
        <v>0.30902863069990572</v>
      </c>
      <c r="AB925">
        <f t="shared" si="247"/>
        <v>4.9414532542200682</v>
      </c>
      <c r="AC925">
        <f t="shared" si="248"/>
        <v>0.3597606199945631</v>
      </c>
      <c r="AD925">
        <f t="shared" si="249"/>
        <v>0.34330577716154398</v>
      </c>
      <c r="AE925">
        <f t="shared" si="250"/>
        <v>0.26813194407041663</v>
      </c>
      <c r="AF925">
        <f t="shared" si="251"/>
        <v>4.7756623304074264E-2</v>
      </c>
      <c r="AG925">
        <f t="shared" si="252"/>
        <v>7.7410832232502225E-2</v>
      </c>
      <c r="AH925">
        <f t="shared" si="253"/>
        <v>2.0010347173953589</v>
      </c>
      <c r="AI925">
        <f t="shared" si="254"/>
        <v>0.46161994624195501</v>
      </c>
      <c r="AJ925">
        <f t="shared" si="255"/>
        <v>0.89845884397173092</v>
      </c>
      <c r="AK925">
        <f t="shared" si="256"/>
        <v>0.36458657399313066</v>
      </c>
      <c r="AL925">
        <f t="shared" si="257"/>
        <v>0.36289839897452048</v>
      </c>
      <c r="AM925">
        <f t="shared" si="258"/>
        <v>0.2506214649610814</v>
      </c>
    </row>
    <row r="926" spans="1:39" x14ac:dyDescent="0.2">
      <c r="A926" s="46">
        <v>43299</v>
      </c>
      <c r="B926">
        <v>-1.40074752823959E-4</v>
      </c>
      <c r="C926">
        <v>9.3211496379286204E-3</v>
      </c>
      <c r="D926">
        <v>-7.8338376758609798E-3</v>
      </c>
      <c r="E926">
        <v>-5.4843016139101098E-3</v>
      </c>
      <c r="F926">
        <v>-5.6388548214761896E-3</v>
      </c>
      <c r="G926">
        <v>-5.4774841572347E-4</v>
      </c>
      <c r="H926">
        <v>-1.0146337194907399E-2</v>
      </c>
      <c r="I926">
        <v>6.4328761907272904E-4</v>
      </c>
      <c r="J926">
        <v>5.2675797418162598E-2</v>
      </c>
      <c r="K926">
        <v>4.4147829989324896E-3</v>
      </c>
      <c r="L926">
        <v>2.9426189308483499E-3</v>
      </c>
      <c r="M926" cm="1">
        <f t="array" ref="M926">SUMPRODUCT(B926:K926,TRANSPOSE(Weight_1))</f>
        <v>-2.0382752895556164E-3</v>
      </c>
      <c r="N926" cm="1">
        <f t="array" ref="N926">SUMPRODUCT(B926:K926,TRANSPOSE(Weight_2))</f>
        <v>1.3593488282916689E-2</v>
      </c>
      <c r="O926">
        <f>SUMPRODUCT(B926:K926,Equally_Weight)</f>
        <v>3.726386319939433E-3</v>
      </c>
      <c r="P926">
        <v>2.16051E-3</v>
      </c>
      <c r="Q926">
        <v>2.3210155020041401E-3</v>
      </c>
      <c r="R926">
        <v>1.9128686013607499E-3</v>
      </c>
      <c r="V926" s="46">
        <v>43299</v>
      </c>
      <c r="W926">
        <f t="shared" si="242"/>
        <v>1.2856633165534599</v>
      </c>
      <c r="X926">
        <f t="shared" si="243"/>
        <v>0.96919904201471585</v>
      </c>
      <c r="Y926">
        <f t="shared" si="244"/>
        <v>1.4639134743201194</v>
      </c>
      <c r="Z926">
        <f t="shared" si="245"/>
        <v>0.83669689519586155</v>
      </c>
      <c r="AA926">
        <f t="shared" si="246"/>
        <v>0.30164720829423319</v>
      </c>
      <c r="AB926">
        <f t="shared" si="247"/>
        <v>4.938198832612974</v>
      </c>
      <c r="AC926">
        <f t="shared" si="248"/>
        <v>0.34596403023974198</v>
      </c>
      <c r="AD926">
        <f t="shared" si="249"/>
        <v>0.34416990913662082</v>
      </c>
      <c r="AE926">
        <f t="shared" si="250"/>
        <v>0.33493180545577061</v>
      </c>
      <c r="AF926">
        <f t="shared" si="251"/>
        <v>5.2382241431655929E-2</v>
      </c>
      <c r="AG926">
        <f t="shared" si="252"/>
        <v>8.0581241743730603E-2</v>
      </c>
      <c r="AH926">
        <f t="shared" si="253"/>
        <v>1.9949177824877937</v>
      </c>
      <c r="AI926">
        <f t="shared" si="254"/>
        <v>0.48148845985527244</v>
      </c>
      <c r="AJ926">
        <f t="shared" si="255"/>
        <v>0.90553323503687522</v>
      </c>
      <c r="AK926">
        <f t="shared" si="256"/>
        <v>0.36753477693210845</v>
      </c>
      <c r="AL926">
        <f t="shared" si="257"/>
        <v>0.36606170728619691</v>
      </c>
      <c r="AM926">
        <f t="shared" si="258"/>
        <v>0.25301373949359318</v>
      </c>
    </row>
    <row r="927" spans="1:39" x14ac:dyDescent="0.2">
      <c r="A927" s="46">
        <v>43300</v>
      </c>
      <c r="B927">
        <v>-1.13858886517416E-2</v>
      </c>
      <c r="C927">
        <v>-1.4704451169031201E-2</v>
      </c>
      <c r="D927">
        <v>-6.8492508214500402E-3</v>
      </c>
      <c r="E927">
        <v>7.7731917792429597E-3</v>
      </c>
      <c r="F927">
        <v>-7.6259289131684798E-3</v>
      </c>
      <c r="G927">
        <v>-1.6251423028679299E-2</v>
      </c>
      <c r="H927">
        <v>-1.45539660204128E-2</v>
      </c>
      <c r="I927">
        <v>-2.9671110745165198E-3</v>
      </c>
      <c r="J927">
        <v>-1.4717605828729399E-2</v>
      </c>
      <c r="K927">
        <v>-5.9775303185816099E-3</v>
      </c>
      <c r="L927">
        <v>-3.4229828850855701E-3</v>
      </c>
      <c r="M927" cm="1">
        <f t="array" ref="M927">SUMPRODUCT(B927:K927,TRANSPOSE(Weight_1))</f>
        <v>-1.0455199863944591E-2</v>
      </c>
      <c r="N927" cm="1">
        <f t="array" ref="N927">SUMPRODUCT(B927:K927,TRANSPOSE(Weight_2))</f>
        <v>-1.1448505606756903E-2</v>
      </c>
      <c r="O927">
        <f>SUMPRODUCT(B927:K927,Equally_Weight)</f>
        <v>-8.7259964047067991E-3</v>
      </c>
      <c r="P927">
        <v>-3.9529999999999999E-3</v>
      </c>
      <c r="Q927">
        <v>-3.4863064454542202E-3</v>
      </c>
      <c r="R927">
        <v>-3.45432817984892E-3</v>
      </c>
      <c r="V927" s="46">
        <v>43300</v>
      </c>
      <c r="W927">
        <f t="shared" si="242"/>
        <v>1.2596390085358116</v>
      </c>
      <c r="X927">
        <f t="shared" si="243"/>
        <v>0.94024305085930737</v>
      </c>
      <c r="Y927">
        <f t="shared" si="244"/>
        <v>1.4470375129321504</v>
      </c>
      <c r="Z927">
        <f t="shared" si="245"/>
        <v>0.85097389240255916</v>
      </c>
      <c r="AA927">
        <f t="shared" si="246"/>
        <v>0.29172093921375719</v>
      </c>
      <c r="AB927">
        <f t="shared" si="247"/>
        <v>4.8416946513557706</v>
      </c>
      <c r="AC927">
        <f t="shared" si="248"/>
        <v>0.32637491547893482</v>
      </c>
      <c r="AD927">
        <f t="shared" si="249"/>
        <v>0.34018160771318962</v>
      </c>
      <c r="AE927">
        <f t="shared" si="250"/>
        <v>0.31528480533483849</v>
      </c>
      <c r="AF927">
        <f t="shared" si="251"/>
        <v>4.6091594676761272E-2</v>
      </c>
      <c r="AG927">
        <f t="shared" si="252"/>
        <v>7.6882430647297273E-2</v>
      </c>
      <c r="AH927">
        <f t="shared" si="253"/>
        <v>1.963605318495802</v>
      </c>
      <c r="AI927">
        <f t="shared" si="254"/>
        <v>0.46452763091627358</v>
      </c>
      <c r="AJ927">
        <f t="shared" si="255"/>
        <v>0.88890555887889411</v>
      </c>
      <c r="AK927">
        <f t="shared" si="256"/>
        <v>0.36212891195889596</v>
      </c>
      <c r="AL927">
        <f t="shared" si="257"/>
        <v>0.36129919755119677</v>
      </c>
      <c r="AM927">
        <f t="shared" si="258"/>
        <v>0.24868541882352257</v>
      </c>
    </row>
    <row r="928" spans="1:39" x14ac:dyDescent="0.2">
      <c r="A928" s="46">
        <v>43301</v>
      </c>
      <c r="B928">
        <v>-1.01740532729877E-3</v>
      </c>
      <c r="C928">
        <v>1.2648834595502201E-2</v>
      </c>
      <c r="D928">
        <v>1.7911794273529999E-2</v>
      </c>
      <c r="E928">
        <v>-2.2931217987912601E-3</v>
      </c>
      <c r="F928">
        <v>-2.5617031212380398E-3</v>
      </c>
      <c r="G928">
        <v>4.0264344172613598E-4</v>
      </c>
      <c r="H928">
        <v>-7.1467392273083497E-4</v>
      </c>
      <c r="I928">
        <v>1.73604784997305E-3</v>
      </c>
      <c r="J928">
        <v>-3.5951526361761499E-3</v>
      </c>
      <c r="K928">
        <v>3.0067380270073401E-3</v>
      </c>
      <c r="L928">
        <v>-1.22669283611376E-3</v>
      </c>
      <c r="M928" cm="1">
        <f t="array" ref="M928">SUMPRODUCT(B928:K928,TRANSPOSE(Weight_1))</f>
        <v>4.5644218948417978E-3</v>
      </c>
      <c r="N928" cm="1">
        <f t="array" ref="N928">SUMPRODUCT(B928:K928,TRANSPOSE(Weight_2))</f>
        <v>-1.9349595605202639E-3</v>
      </c>
      <c r="O928">
        <f>SUMPRODUCT(B928:K928,Equally_Weight)</f>
        <v>2.5524001381503673E-3</v>
      </c>
      <c r="P928">
        <v>-9.4839999999999996E-4</v>
      </c>
      <c r="Q928">
        <v>-1.30303517317342E-3</v>
      </c>
      <c r="R928">
        <v>2.0282550448744701E-3</v>
      </c>
      <c r="V928" s="46">
        <v>43301</v>
      </c>
      <c r="W928">
        <f t="shared" si="242"/>
        <v>1.2573400397707553</v>
      </c>
      <c r="X928">
        <f t="shared" si="243"/>
        <v>0.96478486428469945</v>
      </c>
      <c r="Y928">
        <f t="shared" si="244"/>
        <v>1.4908683454434017</v>
      </c>
      <c r="Z928">
        <f t="shared" si="245"/>
        <v>0.84672938382089735</v>
      </c>
      <c r="AA928">
        <f t="shared" si="246"/>
        <v>0.28841193365200479</v>
      </c>
      <c r="AB928">
        <f t="shared" si="247"/>
        <v>4.8440467713957061</v>
      </c>
      <c r="AC928">
        <f t="shared" si="248"/>
        <v>0.32542698991507768</v>
      </c>
      <c r="AD928">
        <f t="shared" si="249"/>
        <v>0.3425082271118336</v>
      </c>
      <c r="AE928">
        <f t="shared" si="250"/>
        <v>0.31055615569961659</v>
      </c>
      <c r="AF928">
        <f t="shared" si="251"/>
        <v>4.9236918054208711E-2</v>
      </c>
      <c r="AG928">
        <f t="shared" si="252"/>
        <v>7.5561426684285449E-2</v>
      </c>
      <c r="AH928">
        <f t="shared" si="253"/>
        <v>1.9771324634992138</v>
      </c>
      <c r="AI928">
        <f t="shared" si="254"/>
        <v>0.46169382917518598</v>
      </c>
      <c r="AJ928">
        <f t="shared" si="255"/>
        <v>0.89372680168832952</v>
      </c>
      <c r="AK928">
        <f t="shared" si="256"/>
        <v>0.3608370688987943</v>
      </c>
      <c r="AL928">
        <f t="shared" si="257"/>
        <v>0.35952537681557484</v>
      </c>
      <c r="AM928">
        <f t="shared" si="258"/>
        <v>0.25121807132371266</v>
      </c>
    </row>
    <row r="929" spans="1:39" x14ac:dyDescent="0.2">
      <c r="A929" s="46">
        <v>43304</v>
      </c>
      <c r="B929">
        <v>1.09526789525724E-2</v>
      </c>
      <c r="C929">
        <v>1.8601867026248199E-2</v>
      </c>
      <c r="D929">
        <v>1.5997057582385302E-2</v>
      </c>
      <c r="E929">
        <v>8.8788447328780296E-4</v>
      </c>
      <c r="F929">
        <v>2.5682822980170801E-3</v>
      </c>
      <c r="G929">
        <v>-6.4508747239671003E-3</v>
      </c>
      <c r="H929">
        <v>6.1978379825009498E-3</v>
      </c>
      <c r="I929">
        <v>-1.5399957548504E-2</v>
      </c>
      <c r="J929">
        <v>5.43758171997366E-3</v>
      </c>
      <c r="K929">
        <v>-1.4635771437481401E-2</v>
      </c>
      <c r="L929">
        <v>1.22819945959218E-3</v>
      </c>
      <c r="M929" cm="1">
        <f t="array" ref="M929">SUMPRODUCT(B929:K929,TRANSPOSE(Weight_1))</f>
        <v>3.7286533824436138E-3</v>
      </c>
      <c r="N929" cm="1">
        <f t="array" ref="N929">SUMPRODUCT(B929:K929,TRANSPOSE(Weight_2))</f>
        <v>4.587966899157127E-3</v>
      </c>
      <c r="O929">
        <f>SUMPRODUCT(B929:K929,Equally_Weight)</f>
        <v>2.4156586325032895E-3</v>
      </c>
      <c r="P929">
        <v>1.8380499999999999E-3</v>
      </c>
      <c r="Q929">
        <v>1.5554195905975699E-3</v>
      </c>
      <c r="R929">
        <v>1.26217177690346E-4</v>
      </c>
      <c r="V929" s="46">
        <v>43304</v>
      </c>
      <c r="W929">
        <f t="shared" si="242"/>
        <v>1.2820639605131516</v>
      </c>
      <c r="X929">
        <f t="shared" si="243"/>
        <v>1.0013335310653084</v>
      </c>
      <c r="Y929">
        <f t="shared" si="244"/>
        <v>1.5307149097956008</v>
      </c>
      <c r="Z929">
        <f t="shared" si="245"/>
        <v>0.84836906616715635</v>
      </c>
      <c r="AA929">
        <f t="shared" si="246"/>
        <v>0.29172093921375719</v>
      </c>
      <c r="AB929">
        <f t="shared" si="247"/>
        <v>4.8063475577924279</v>
      </c>
      <c r="AC929">
        <f t="shared" si="248"/>
        <v>0.33364177165620523</v>
      </c>
      <c r="AD929">
        <f t="shared" si="249"/>
        <v>0.32183365740579406</v>
      </c>
      <c r="AE929">
        <f t="shared" si="250"/>
        <v>0.3176824118948478</v>
      </c>
      <c r="AF929">
        <f t="shared" si="251"/>
        <v>3.3880526337799921E-2</v>
      </c>
      <c r="AG929">
        <f t="shared" si="252"/>
        <v>7.6882430647297273E-2</v>
      </c>
      <c r="AH929">
        <f t="shared" si="253"/>
        <v>1.9882331585292228</v>
      </c>
      <c r="AI929">
        <f t="shared" si="254"/>
        <v>0.4684000320801438</v>
      </c>
      <c r="AJ929">
        <f t="shared" si="255"/>
        <v>0.89830139918443064</v>
      </c>
      <c r="AK929">
        <f t="shared" si="256"/>
        <v>0.36333835547328364</v>
      </c>
      <c r="AL929">
        <f t="shared" si="257"/>
        <v>0.36164000922058825</v>
      </c>
      <c r="AM929">
        <f t="shared" si="258"/>
        <v>0.25137599653735032</v>
      </c>
    </row>
    <row r="930" spans="1:39" x14ac:dyDescent="0.2">
      <c r="A930" s="46">
        <v>43305</v>
      </c>
      <c r="B930">
        <v>3.8934784817557799E-2</v>
      </c>
      <c r="C930">
        <v>7.05768861494626E-3</v>
      </c>
      <c r="D930">
        <v>-2.8711753400529798E-3</v>
      </c>
      <c r="E930">
        <v>7.2543256951600396E-3</v>
      </c>
      <c r="F930">
        <v>1.49752519453167E-2</v>
      </c>
      <c r="G930">
        <v>1.51165317615844E-2</v>
      </c>
      <c r="H930">
        <v>2.15587504329561E-2</v>
      </c>
      <c r="I930">
        <v>9.2536478233149408E-3</v>
      </c>
      <c r="J930">
        <v>3.0831467856129399E-3</v>
      </c>
      <c r="K930">
        <v>4.25911383900461E-2</v>
      </c>
      <c r="L930">
        <v>6.1334641805692496E-3</v>
      </c>
      <c r="M930" cm="1">
        <f t="array" ref="M930">SUMPRODUCT(B930:K930,TRANSPOSE(Weight_1))</f>
        <v>9.9106188679813131E-3</v>
      </c>
      <c r="N930" cm="1">
        <f t="array" ref="N930">SUMPRODUCT(B930:K930,TRANSPOSE(Weight_2))</f>
        <v>1.7488619385802612E-2</v>
      </c>
      <c r="O930">
        <f>SUMPRODUCT(B930:K930,Equally_Weight)</f>
        <v>1.569540909264423E-2</v>
      </c>
      <c r="P930">
        <v>4.7809100000000002E-3</v>
      </c>
      <c r="Q930">
        <v>3.18951803761202E-3</v>
      </c>
      <c r="R930">
        <v>5.4406760647645004E-3</v>
      </c>
      <c r="V930" s="46">
        <v>43305</v>
      </c>
      <c r="W930">
        <f t="shared" si="242"/>
        <v>1.3709156297556349</v>
      </c>
      <c r="X930">
        <f t="shared" si="243"/>
        <v>1.0154583199422182</v>
      </c>
      <c r="Y930">
        <f t="shared" si="244"/>
        <v>1.5234487835538912</v>
      </c>
      <c r="Z930">
        <f t="shared" si="245"/>
        <v>0.86177773737799179</v>
      </c>
      <c r="AA930">
        <f t="shared" si="246"/>
        <v>0.31106478572152452</v>
      </c>
      <c r="AB930">
        <f t="shared" si="247"/>
        <v>4.8941193950685955</v>
      </c>
      <c r="AC930">
        <f t="shared" si="248"/>
        <v>0.36239342177830691</v>
      </c>
      <c r="AD930">
        <f t="shared" si="249"/>
        <v>0.3340654405524317</v>
      </c>
      <c r="AE930">
        <f t="shared" si="250"/>
        <v>0.32174502018754003</v>
      </c>
      <c r="AF930">
        <f t="shared" si="251"/>
        <v>7.7914674913826865E-2</v>
      </c>
      <c r="AG930">
        <f t="shared" si="252"/>
        <v>8.3487450462356838E-2</v>
      </c>
      <c r="AH930">
        <f t="shared" si="253"/>
        <v>2.0178483984520703</v>
      </c>
      <c r="AI930">
        <f t="shared" si="254"/>
        <v>0.49408032134729374</v>
      </c>
      <c r="AJ930">
        <f t="shared" si="255"/>
        <v>0.9280960162257692</v>
      </c>
      <c r="AK930">
        <f t="shared" si="256"/>
        <v>0.3698563534503494</v>
      </c>
      <c r="AL930">
        <f t="shared" si="257"/>
        <v>0.36598298459073142</v>
      </c>
      <c r="AM930">
        <f t="shared" si="258"/>
        <v>0.25818432796973201</v>
      </c>
    </row>
    <row r="931" spans="1:39" x14ac:dyDescent="0.2">
      <c r="A931" s="46">
        <v>43306</v>
      </c>
      <c r="B931">
        <v>1.41397421984492E-2</v>
      </c>
      <c r="C931">
        <v>9.0233904134542301E-3</v>
      </c>
      <c r="D931">
        <v>2.9444479817633599E-2</v>
      </c>
      <c r="E931">
        <v>9.4301359411958999E-3</v>
      </c>
      <c r="F931">
        <v>-1.16481121529342E-2</v>
      </c>
      <c r="G931">
        <v>1.8789221370993401E-2</v>
      </c>
      <c r="H931">
        <v>-5.7203988244568498E-3</v>
      </c>
      <c r="I931">
        <v>1.84372587178862E-2</v>
      </c>
      <c r="J931">
        <v>-4.2830095473146397E-3</v>
      </c>
      <c r="K931">
        <v>1.33882904262989E-2</v>
      </c>
      <c r="L931">
        <v>8.5345037795660997E-3</v>
      </c>
      <c r="M931" cm="1">
        <f t="array" ref="M931">SUMPRODUCT(B931:K931,TRANSPOSE(Weight_1))</f>
        <v>1.238526044044385E-2</v>
      </c>
      <c r="N931" cm="1">
        <f t="array" ref="N931">SUMPRODUCT(B931:K931,TRANSPOSE(Weight_2))</f>
        <v>-1.9722682171594919E-3</v>
      </c>
      <c r="O931">
        <f>SUMPRODUCT(B931:K931,Equally_Weight)</f>
        <v>9.1000998361205759E-3</v>
      </c>
      <c r="P931">
        <v>9.1016099999999996E-3</v>
      </c>
      <c r="Q931">
        <v>8.8856857893686494E-3</v>
      </c>
      <c r="R931">
        <v>4.9649478401547703E-3</v>
      </c>
      <c r="V931" s="46">
        <v>43306</v>
      </c>
      <c r="W931">
        <f t="shared" si="242"/>
        <v>1.4044397655346534</v>
      </c>
      <c r="X931">
        <f t="shared" si="243"/>
        <v>1.0336445872251012</v>
      </c>
      <c r="Y931">
        <f t="shared" si="244"/>
        <v>1.5977504203320758</v>
      </c>
      <c r="Z931">
        <f t="shared" si="245"/>
        <v>0.87933455453375831</v>
      </c>
      <c r="AA931">
        <f t="shared" si="246"/>
        <v>0.29579335605767754</v>
      </c>
      <c r="AB931">
        <f t="shared" si="247"/>
        <v>5.0048653091696051</v>
      </c>
      <c r="AC931">
        <f t="shared" si="248"/>
        <v>0.35459998804991844</v>
      </c>
      <c r="AD931">
        <f t="shared" si="249"/>
        <v>0.35866195022648784</v>
      </c>
      <c r="AE931">
        <f t="shared" si="250"/>
        <v>0.31608397364696117</v>
      </c>
      <c r="AF931">
        <f t="shared" si="251"/>
        <v>9.234610963634271E-2</v>
      </c>
      <c r="AG931">
        <f t="shared" si="252"/>
        <v>9.2734478203440274E-2</v>
      </c>
      <c r="AH931">
        <f t="shared" si="253"/>
        <v>2.0552252368366752</v>
      </c>
      <c r="AI931">
        <f t="shared" si="254"/>
        <v>0.49113359421561698</v>
      </c>
      <c r="AJ931">
        <f t="shared" si="255"/>
        <v>0.94564188246705005</v>
      </c>
      <c r="AK931">
        <f t="shared" si="256"/>
        <v>0.38232425173547679</v>
      </c>
      <c r="AL931">
        <f t="shared" si="257"/>
        <v>0.37812068018542866</v>
      </c>
      <c r="AM931">
        <f t="shared" si="258"/>
        <v>0.26443114753140184</v>
      </c>
    </row>
    <row r="932" spans="1:39" x14ac:dyDescent="0.2">
      <c r="A932" s="46">
        <v>43307</v>
      </c>
      <c r="B932">
        <v>7.4925615881367104E-3</v>
      </c>
      <c r="C932">
        <v>-2.8651587599053301E-3</v>
      </c>
      <c r="D932">
        <v>-1.09175886187526E-2</v>
      </c>
      <c r="E932">
        <v>-3.1311585359256001E-3</v>
      </c>
      <c r="F932">
        <v>5.3034665727724698E-3</v>
      </c>
      <c r="G932">
        <v>-2.9839926695322899E-2</v>
      </c>
      <c r="H932">
        <v>1.29063123301436E-2</v>
      </c>
      <c r="I932">
        <v>1.7516387638148501E-2</v>
      </c>
      <c r="J932">
        <v>-7.5904000820348205E-4</v>
      </c>
      <c r="K932">
        <v>-1.8970183125073901E-2</v>
      </c>
      <c r="L932">
        <v>-1.45067698259193E-3</v>
      </c>
      <c r="M932" cm="1">
        <f t="array" ref="M932">SUMPRODUCT(B932:K932,TRANSPOSE(Weight_1))</f>
        <v>-1.3034951236174496E-2</v>
      </c>
      <c r="N932" cm="1">
        <f t="array" ref="N932">SUMPRODUCT(B932:K932,TRANSPOSE(Weight_2))</f>
        <v>3.7810418489167092E-3</v>
      </c>
      <c r="O932">
        <f>SUMPRODUCT(B932:K932,Equally_Weight)</f>
        <v>-2.3264327613982533E-3</v>
      </c>
      <c r="P932">
        <v>-3.0322999999999999E-3</v>
      </c>
      <c r="Q932">
        <v>-2.4221639964397898E-3</v>
      </c>
      <c r="R932" s="1">
        <v>7.86396269705225E-5</v>
      </c>
      <c r="V932" s="46">
        <v>43307</v>
      </c>
      <c r="W932">
        <f t="shared" si="242"/>
        <v>1.4224551785628869</v>
      </c>
      <c r="X932">
        <f t="shared" si="243"/>
        <v>1.0278178726214793</v>
      </c>
      <c r="Y932">
        <f t="shared" si="244"/>
        <v>1.5693892499086988</v>
      </c>
      <c r="Z932">
        <f t="shared" si="245"/>
        <v>0.87345006010147008</v>
      </c>
      <c r="AA932">
        <f t="shared" si="246"/>
        <v>0.30266555280675012</v>
      </c>
      <c r="AB932">
        <f t="shared" si="247"/>
        <v>4.8256805685286972</v>
      </c>
      <c r="AC932">
        <f t="shared" si="248"/>
        <v>0.37208287857809941</v>
      </c>
      <c r="AD932">
        <f t="shared" si="249"/>
        <v>0.38246079961585799</v>
      </c>
      <c r="AE932">
        <f t="shared" si="250"/>
        <v>0.31508501325680771</v>
      </c>
      <c r="AF932">
        <f t="shared" si="251"/>
        <v>7.1624103900579161E-2</v>
      </c>
      <c r="AG932">
        <f t="shared" si="252"/>
        <v>9.1149273447825863E-2</v>
      </c>
      <c r="AH932">
        <f t="shared" si="253"/>
        <v>2.0154005248589795</v>
      </c>
      <c r="AI932">
        <f t="shared" si="254"/>
        <v>0.49677163273767189</v>
      </c>
      <c r="AJ932">
        <f t="shared" si="255"/>
        <v>0.94111547744973012</v>
      </c>
      <c r="AK932">
        <f t="shared" si="256"/>
        <v>0.37813262990693941</v>
      </c>
      <c r="AL932">
        <f t="shared" si="257"/>
        <v>0.3747826458911343</v>
      </c>
      <c r="AM932">
        <f t="shared" si="258"/>
        <v>0.26453058192517354</v>
      </c>
    </row>
    <row r="933" spans="1:39" x14ac:dyDescent="0.2">
      <c r="A933" s="46">
        <v>43308</v>
      </c>
      <c r="B933">
        <v>-2.53675498650817E-2</v>
      </c>
      <c r="C933">
        <v>1.02742654100398E-2</v>
      </c>
      <c r="D933">
        <v>-1.7697570131738002E-2</v>
      </c>
      <c r="E933">
        <v>-1.6631543085039301E-2</v>
      </c>
      <c r="F933">
        <v>1.6217211130619299E-2</v>
      </c>
      <c r="G933">
        <v>5.1272231920631503E-3</v>
      </c>
      <c r="H933">
        <v>9.7482549302219095E-3</v>
      </c>
      <c r="I933">
        <v>-2.5965159497189898E-3</v>
      </c>
      <c r="J933">
        <v>2.4814657030018902E-3</v>
      </c>
      <c r="K933">
        <v>-1.7265187268706399E-2</v>
      </c>
      <c r="L933">
        <v>-8.2324455205809999E-3</v>
      </c>
      <c r="M933" cm="1">
        <f t="array" ref="M933">SUMPRODUCT(B933:K933,TRANSPOSE(Weight_1))</f>
        <v>1.9753850668115282E-3</v>
      </c>
      <c r="N933" cm="1">
        <f t="array" ref="N933">SUMPRODUCT(B933:K933,TRANSPOSE(Weight_2))</f>
        <v>1.1198303571629659E-3</v>
      </c>
      <c r="O933">
        <f>SUMPRODUCT(B933:K933,Equally_Weight)</f>
        <v>-3.5709945934338343E-3</v>
      </c>
      <c r="P933">
        <v>-6.5621999999999998E-3</v>
      </c>
      <c r="Q933">
        <v>-7.1634818537903398E-3</v>
      </c>
      <c r="R933">
        <v>-2.69203905769366E-3</v>
      </c>
      <c r="V933" s="46">
        <v>43308</v>
      </c>
      <c r="W933">
        <f t="shared" si="242"/>
        <v>1.3610034260247676</v>
      </c>
      <c r="X933">
        <f t="shared" si="243"/>
        <v>1.0486522116480148</v>
      </c>
      <c r="Y933">
        <f t="shared" si="244"/>
        <v>1.523917303462706</v>
      </c>
      <c r="Z933">
        <f t="shared" si="245"/>
        <v>0.84229169470922294</v>
      </c>
      <c r="AA933">
        <f t="shared" si="246"/>
        <v>0.32379115510920209</v>
      </c>
      <c r="AB933">
        <f t="shared" si="247"/>
        <v>4.855550133049209</v>
      </c>
      <c r="AC933">
        <f t="shared" si="248"/>
        <v>0.3854582922638714</v>
      </c>
      <c r="AD933">
        <f t="shared" si="249"/>
        <v>0.37887121809979418</v>
      </c>
      <c r="AE933">
        <f t="shared" si="250"/>
        <v>0.3183483516137362</v>
      </c>
      <c r="AF933">
        <f t="shared" si="251"/>
        <v>5.3122313065075977E-2</v>
      </c>
      <c r="AG933">
        <f t="shared" si="252"/>
        <v>8.2166446499345014E-2</v>
      </c>
      <c r="AH933">
        <f t="shared" si="253"/>
        <v>2.0213571020262417</v>
      </c>
      <c r="AI933">
        <f t="shared" si="254"/>
        <v>0.49844776304975191</v>
      </c>
      <c r="AJ933">
        <f t="shared" si="255"/>
        <v>0.93418376457452657</v>
      </c>
      <c r="AK933">
        <f t="shared" si="256"/>
        <v>0.36908904796296405</v>
      </c>
      <c r="AL933">
        <f t="shared" si="257"/>
        <v>0.3649344153543872</v>
      </c>
      <c r="AM933">
        <f t="shared" si="258"/>
        <v>0.2611264162089828</v>
      </c>
    </row>
    <row r="934" spans="1:39" x14ac:dyDescent="0.2">
      <c r="A934" s="46">
        <v>43311</v>
      </c>
      <c r="B934">
        <v>-1.8237814428067899E-2</v>
      </c>
      <c r="C934">
        <v>6.0328750187161797E-3</v>
      </c>
      <c r="D934">
        <v>-2.1452441020987801E-2</v>
      </c>
      <c r="E934">
        <v>-5.6025745352212804E-3</v>
      </c>
      <c r="F934">
        <v>9.2290670513173103E-3</v>
      </c>
      <c r="G934">
        <v>-2.09380270511146E-2</v>
      </c>
      <c r="H934">
        <v>4.7129254415816304E-3</v>
      </c>
      <c r="I934">
        <v>-1.1088643673772099E-2</v>
      </c>
      <c r="J934">
        <v>5.7590270635190502E-3</v>
      </c>
      <c r="K934">
        <v>3.5312652967051897E-2</v>
      </c>
      <c r="L934">
        <v>-1.2207031250001099E-3</v>
      </c>
      <c r="M934" cm="1">
        <f t="array" ref="M934">SUMPRODUCT(B934:K934,TRANSPOSE(Weight_1))</f>
        <v>-9.800417052547571E-3</v>
      </c>
      <c r="N934" cm="1">
        <f t="array" ref="N934">SUMPRODUCT(B934:K934,TRANSPOSE(Weight_2))</f>
        <v>3.8672986728075461E-3</v>
      </c>
      <c r="O934">
        <f>SUMPRODUCT(B934:K934,Equally_Weight)</f>
        <v>-1.6272953166977613E-3</v>
      </c>
      <c r="P934">
        <v>-5.7542000000000001E-3</v>
      </c>
      <c r="Q934">
        <v>-6.3252677319206498E-3</v>
      </c>
      <c r="R934">
        <v>-3.6454540816563902E-3</v>
      </c>
      <c r="V934" s="46">
        <v>43311</v>
      </c>
      <c r="W934">
        <f t="shared" si="242"/>
        <v>1.3179438836768953</v>
      </c>
      <c r="X934">
        <f t="shared" si="243"/>
        <v>1.0610114743977039</v>
      </c>
      <c r="Y934">
        <f t="shared" si="244"/>
        <v>1.4697731163683221</v>
      </c>
      <c r="Z934">
        <f t="shared" si="245"/>
        <v>0.83197011817399535</v>
      </c>
      <c r="AA934">
        <f t="shared" si="246"/>
        <v>0.33600851244164565</v>
      </c>
      <c r="AB934">
        <f t="shared" si="247"/>
        <v>4.7329464659642673</v>
      </c>
      <c r="AC934">
        <f t="shared" si="248"/>
        <v>0.39198785389773216</v>
      </c>
      <c r="AD934">
        <f t="shared" si="249"/>
        <v>0.3635814064902656</v>
      </c>
      <c r="AE934">
        <f t="shared" si="250"/>
        <v>0.32594075544982548</v>
      </c>
      <c r="AF934">
        <f t="shared" si="251"/>
        <v>9.0310855838202198E-2</v>
      </c>
      <c r="AG934">
        <f t="shared" si="252"/>
        <v>8.0845442536332968E-2</v>
      </c>
      <c r="AH934">
        <f t="shared" si="253"/>
        <v>1.991746542361708</v>
      </c>
      <c r="AI934">
        <f t="shared" si="254"/>
        <v>0.50424270809506555</v>
      </c>
      <c r="AJ934">
        <f t="shared" si="255"/>
        <v>0.93103627639280151</v>
      </c>
      <c r="AK934">
        <f t="shared" si="256"/>
        <v>0.36121103576317548</v>
      </c>
      <c r="AL934">
        <f t="shared" si="257"/>
        <v>0.3563008397407581</v>
      </c>
      <c r="AM934">
        <f t="shared" si="258"/>
        <v>0.25652903776752911</v>
      </c>
    </row>
    <row r="935" spans="1:39" x14ac:dyDescent="0.2">
      <c r="A935" s="46">
        <v>43312</v>
      </c>
      <c r="B935">
        <v>-2.2926638725714299E-3</v>
      </c>
      <c r="C935">
        <v>-1.5248860105540199E-2</v>
      </c>
      <c r="D935">
        <v>6.7381498823797497E-3</v>
      </c>
      <c r="E935">
        <v>2.0008089716161402E-3</v>
      </c>
      <c r="F935">
        <v>-1.6193470442899399E-2</v>
      </c>
      <c r="G935">
        <v>-1.00045487696021E-3</v>
      </c>
      <c r="H935">
        <v>2.6482894479879998E-3</v>
      </c>
      <c r="I935">
        <v>3.5101539066487199E-2</v>
      </c>
      <c r="J935">
        <v>-6.1278881066056902E-3</v>
      </c>
      <c r="K935">
        <v>-3.05457470686265E-3</v>
      </c>
      <c r="L935">
        <v>5.1332192617940999E-3</v>
      </c>
      <c r="M935" cm="1">
        <f t="array" ref="M935">SUMPRODUCT(B935:K935,TRANSPOSE(Weight_1))</f>
        <v>-4.3829226493825703E-3</v>
      </c>
      <c r="N935" cm="1">
        <f t="array" ref="N935">SUMPRODUCT(B935:K935,TRANSPOSE(Weight_2))</f>
        <v>-5.2891193731716482E-3</v>
      </c>
      <c r="O935">
        <f>SUMPRODUCT(B935:K935,Equally_Weight)</f>
        <v>2.5708752570315074E-4</v>
      </c>
      <c r="P935">
        <v>4.8847300000000003E-3</v>
      </c>
      <c r="Q935">
        <v>5.3153449677287804E-3</v>
      </c>
      <c r="R935">
        <v>2.25765157686486E-3</v>
      </c>
      <c r="V935" s="46">
        <v>43312</v>
      </c>
      <c r="W935">
        <f t="shared" si="242"/>
        <v>1.3126296174761412</v>
      </c>
      <c r="X935">
        <f t="shared" si="243"/>
        <v>1.0295833987487004</v>
      </c>
      <c r="Y935">
        <f t="shared" si="244"/>
        <v>1.4864148178018839</v>
      </c>
      <c r="Z935">
        <f t="shared" si="245"/>
        <v>0.83563554042217048</v>
      </c>
      <c r="AA935">
        <f t="shared" si="246"/>
        <v>0.31437389808395988</v>
      </c>
      <c r="AB935">
        <f t="shared" si="247"/>
        <v>4.7272109117130414</v>
      </c>
      <c r="AC935">
        <f t="shared" si="248"/>
        <v>0.39567424064293699</v>
      </c>
      <c r="AD935">
        <f t="shared" si="249"/>
        <v>0.41144521250051924</v>
      </c>
      <c r="AE935">
        <f t="shared" si="250"/>
        <v>0.31781553886444081</v>
      </c>
      <c r="AF935">
        <f t="shared" si="251"/>
        <v>8.6980419875340997E-2</v>
      </c>
      <c r="AG935">
        <f t="shared" si="252"/>
        <v>8.6393659180982851E-2</v>
      </c>
      <c r="AH935">
        <f t="shared" si="253"/>
        <v>1.9786339486799789</v>
      </c>
      <c r="AI935">
        <f t="shared" si="254"/>
        <v>0.49628658884572774</v>
      </c>
      <c r="AJ935">
        <f t="shared" si="255"/>
        <v>0.93153272173114221</v>
      </c>
      <c r="AK935">
        <f t="shared" si="256"/>
        <v>0.36786018414589883</v>
      </c>
      <c r="AL935">
        <f t="shared" si="257"/>
        <v>0.36351004658400043</v>
      </c>
      <c r="AM935">
        <f t="shared" si="258"/>
        <v>0.25936584253102146</v>
      </c>
    </row>
    <row r="936" spans="1:39" x14ac:dyDescent="0.2">
      <c r="A936" s="46">
        <v>43313</v>
      </c>
      <c r="B936">
        <v>4.70169950701193E-3</v>
      </c>
      <c r="C936">
        <v>6.1765532111754898E-3</v>
      </c>
      <c r="D936">
        <v>1.8854345846779301E-3</v>
      </c>
      <c r="E936">
        <v>5.8910055834562498E-2</v>
      </c>
      <c r="F936">
        <v>1.74269608662469E-3</v>
      </c>
      <c r="G936">
        <v>1.1100292099575901E-2</v>
      </c>
      <c r="H936">
        <v>9.0525582439671104E-4</v>
      </c>
      <c r="I936">
        <v>-2.4821209735824901E-2</v>
      </c>
      <c r="J936">
        <v>-1.0102094387798299E-4</v>
      </c>
      <c r="K936">
        <v>1.48086994228131E-2</v>
      </c>
      <c r="L936">
        <v>-9.72762645914393E-4</v>
      </c>
      <c r="M936" cm="1">
        <f t="array" ref="M936">SUMPRODUCT(B936:K936,TRANSPOSE(Weight_1))</f>
        <v>1.076047423319843E-2</v>
      </c>
      <c r="N936" cm="1">
        <f t="array" ref="N936">SUMPRODUCT(B936:K936,TRANSPOSE(Weight_2))</f>
        <v>3.9965002843398278E-3</v>
      </c>
      <c r="O936">
        <f>SUMPRODUCT(B936:K936,Equally_Weight)</f>
        <v>7.530845589113537E-3</v>
      </c>
      <c r="P936">
        <v>-1.0403999999999999E-3</v>
      </c>
      <c r="Q936">
        <v>-9.3565648389215496E-4</v>
      </c>
      <c r="R936">
        <v>-1.7370303283636901E-3</v>
      </c>
      <c r="V936" s="46">
        <v>43313</v>
      </c>
      <c r="W936">
        <f t="shared" si="242"/>
        <v>1.32350290700853</v>
      </c>
      <c r="X936">
        <f t="shared" si="243"/>
        <v>1.0421192286075902</v>
      </c>
      <c r="Y936">
        <f t="shared" si="244"/>
        <v>1.4911027902912233</v>
      </c>
      <c r="Z936">
        <f t="shared" si="245"/>
        <v>0.94377293260034789</v>
      </c>
      <c r="AA936">
        <f t="shared" si="246"/>
        <v>0.31666445233251239</v>
      </c>
      <c r="AB936">
        <f t="shared" si="247"/>
        <v>4.7907846257489348</v>
      </c>
      <c r="AC936">
        <f t="shared" si="248"/>
        <v>0.39693768287823938</v>
      </c>
      <c r="AD936">
        <f t="shared" si="249"/>
        <v>0.37641143485041795</v>
      </c>
      <c r="AE936">
        <f t="shared" si="250"/>
        <v>0.31768241189484758</v>
      </c>
      <c r="AF936">
        <f t="shared" si="251"/>
        <v>0.1030771861917581</v>
      </c>
      <c r="AG936">
        <f t="shared" si="252"/>
        <v>8.5336856010573392E-2</v>
      </c>
      <c r="AH936">
        <f t="shared" si="253"/>
        <v>2.0106854625348798</v>
      </c>
      <c r="AI936">
        <f t="shared" si="254"/>
        <v>0.50226649862350348</v>
      </c>
      <c r="AJ936">
        <f t="shared" si="255"/>
        <v>0.94607879640881953</v>
      </c>
      <c r="AK936">
        <f t="shared" si="256"/>
        <v>0.36643706241031326</v>
      </c>
      <c r="AL936">
        <f t="shared" si="257"/>
        <v>0.36223426956806204</v>
      </c>
      <c r="AM936">
        <f t="shared" si="258"/>
        <v>0.25717828586803981</v>
      </c>
    </row>
    <row r="937" spans="1:39" x14ac:dyDescent="0.2">
      <c r="A937" s="46">
        <v>43314</v>
      </c>
      <c r="B937">
        <v>6.6018497416107103E-3</v>
      </c>
      <c r="C937">
        <v>4.2366005201106499E-3</v>
      </c>
      <c r="D937">
        <v>1.21376663554557E-2</v>
      </c>
      <c r="E937">
        <v>2.9230775596553699E-2</v>
      </c>
      <c r="F937">
        <v>4.8328877439114404E-3</v>
      </c>
      <c r="G937">
        <v>2.0676903799152099E-2</v>
      </c>
      <c r="H937">
        <v>-1.0479432272488501E-2</v>
      </c>
      <c r="I937">
        <v>-7.3411687293105602E-3</v>
      </c>
      <c r="J937">
        <v>1.0613669375791801E-3</v>
      </c>
      <c r="K937">
        <v>-5.8706311955061203E-3</v>
      </c>
      <c r="L937">
        <v>3.1645569620253299E-3</v>
      </c>
      <c r="M937" cm="1">
        <f t="array" ref="M937">SUMPRODUCT(B937:K937,TRANSPOSE(Weight_1))</f>
        <v>1.4241252350273337E-2</v>
      </c>
      <c r="N937" cm="1">
        <f t="array" ref="N937">SUMPRODUCT(B937:K937,TRANSPOSE(Weight_2))</f>
        <v>6.6148642514207777E-4</v>
      </c>
      <c r="O937">
        <f>SUMPRODUCT(B937:K937,Equally_Weight)</f>
        <v>5.5086818497068306E-3</v>
      </c>
      <c r="P937">
        <v>4.9264399999999998E-3</v>
      </c>
      <c r="Q937">
        <v>5.7925647286258802E-3</v>
      </c>
      <c r="R937">
        <v>-8.28153496854944E-4</v>
      </c>
      <c r="V937" s="46">
        <v>43314</v>
      </c>
      <c r="W937">
        <f t="shared" si="242"/>
        <v>1.338842324074796</v>
      </c>
      <c r="X937">
        <f t="shared" si="243"/>
        <v>1.0507708719936373</v>
      </c>
      <c r="Y937">
        <f t="shared" si="244"/>
        <v>1.5213389648169229</v>
      </c>
      <c r="Z937">
        <f t="shared" si="245"/>
        <v>1.0005909230038439</v>
      </c>
      <c r="AA937">
        <f t="shared" si="246"/>
        <v>0.32302774382703414</v>
      </c>
      <c r="AB937">
        <f t="shared" si="247"/>
        <v>4.9105201223771546</v>
      </c>
      <c r="AC937">
        <f t="shared" si="248"/>
        <v>0.38229856904162984</v>
      </c>
      <c r="AD937">
        <f t="shared" si="249"/>
        <v>0.36630696626622861</v>
      </c>
      <c r="AE937">
        <f t="shared" si="250"/>
        <v>0.31908095644106238</v>
      </c>
      <c r="AF937">
        <f t="shared" si="251"/>
        <v>9.6601426851449679E-2</v>
      </c>
      <c r="AG937">
        <f t="shared" si="252"/>
        <v>8.8771466314404357E-2</v>
      </c>
      <c r="AH937">
        <f t="shared" si="253"/>
        <v>2.0535613939541384</v>
      </c>
      <c r="AI937">
        <f t="shared" si="254"/>
        <v>0.50326022751928878</v>
      </c>
      <c r="AJ937">
        <f t="shared" si="255"/>
        <v>0.95679912535269596</v>
      </c>
      <c r="AK937">
        <f t="shared" si="256"/>
        <v>0.37316873261205386</v>
      </c>
      <c r="AL937">
        <f t="shared" si="257"/>
        <v>0.37012509975008734</v>
      </c>
      <c r="AM937">
        <f t="shared" si="258"/>
        <v>0.25613714927442799</v>
      </c>
    </row>
    <row r="938" spans="1:39" x14ac:dyDescent="0.2">
      <c r="A938" s="46">
        <v>43315</v>
      </c>
      <c r="B938">
        <v>-2.3929569758531699E-3</v>
      </c>
      <c r="C938">
        <v>8.0929925410784202E-3</v>
      </c>
      <c r="D938">
        <v>4.3693804285429502E-3</v>
      </c>
      <c r="E938">
        <v>2.8932869189721702E-3</v>
      </c>
      <c r="F938">
        <v>5.57894725795593E-3</v>
      </c>
      <c r="G938">
        <v>-6.0185011730018402E-3</v>
      </c>
      <c r="H938">
        <v>5.3335189227503499E-3</v>
      </c>
      <c r="I938">
        <v>8.5632364559235993E-3</v>
      </c>
      <c r="J938">
        <v>1.1006805823701799E-2</v>
      </c>
      <c r="K938">
        <v>-1.85582679815554E-3</v>
      </c>
      <c r="L938">
        <v>4.6105314244115903E-3</v>
      </c>
      <c r="M938" cm="1">
        <f t="array" ref="M938">SUMPRODUCT(B938:K938,TRANSPOSE(Weight_1))</f>
        <v>1.0368518141631159E-3</v>
      </c>
      <c r="N938" cm="1">
        <f t="array" ref="N938">SUMPRODUCT(B938:K938,TRANSPOSE(Weight_2))</f>
        <v>5.5780910533059155E-3</v>
      </c>
      <c r="O938">
        <f>SUMPRODUCT(B938:K938,Equally_Weight)</f>
        <v>3.5570883401914669E-3</v>
      </c>
      <c r="P938">
        <v>4.6441800000000004E-3</v>
      </c>
      <c r="Q938">
        <v>4.1136727729718103E-3</v>
      </c>
      <c r="R938">
        <v>3.6366514867898201E-3</v>
      </c>
      <c r="V938" s="46">
        <v>43315</v>
      </c>
      <c r="W938">
        <f t="shared" si="242"/>
        <v>1.3332455750199808</v>
      </c>
      <c r="X938">
        <f t="shared" si="243"/>
        <v>1.0673677453641428</v>
      </c>
      <c r="Y938">
        <f t="shared" si="244"/>
        <v>1.5323556539435166</v>
      </c>
      <c r="Z938">
        <f t="shared" si="245"/>
        <v>1.0063792065515855</v>
      </c>
      <c r="AA938">
        <f t="shared" si="246"/>
        <v>0.33040884583065755</v>
      </c>
      <c r="AB938">
        <f t="shared" si="247"/>
        <v>4.8749476500875764</v>
      </c>
      <c r="AC938">
        <f t="shared" si="248"/>
        <v>0.38967108461650413</v>
      </c>
      <c r="AD938">
        <f t="shared" si="249"/>
        <v>0.37800697588974197</v>
      </c>
      <c r="AE938">
        <f t="shared" si="250"/>
        <v>0.3335998243943521</v>
      </c>
      <c r="AF938">
        <f t="shared" si="251"/>
        <v>9.4566324536603075E-2</v>
      </c>
      <c r="AG938">
        <f t="shared" si="252"/>
        <v>9.3791281373849511E-2</v>
      </c>
      <c r="AH938">
        <f t="shared" si="253"/>
        <v>2.0567274846251178</v>
      </c>
      <c r="AI938">
        <f t="shared" si="254"/>
        <v>0.51164554994520461</v>
      </c>
      <c r="AJ938">
        <f t="shared" si="255"/>
        <v>0.96375963270558485</v>
      </c>
      <c r="AK938">
        <f t="shared" si="256"/>
        <v>0.37954597537667634</v>
      </c>
      <c r="AL938">
        <f t="shared" si="257"/>
        <v>0.37576134606849454</v>
      </c>
      <c r="AM938">
        <f t="shared" si="258"/>
        <v>0.2607052823059488</v>
      </c>
    </row>
    <row r="939" spans="1:39" x14ac:dyDescent="0.2">
      <c r="A939" s="46">
        <v>43318</v>
      </c>
      <c r="B939">
        <v>-3.9574063194469601E-4</v>
      </c>
      <c r="C939">
        <v>2.5629029647777901E-4</v>
      </c>
      <c r="D939">
        <v>8.3299869307773501E-4</v>
      </c>
      <c r="E939">
        <v>5.1924834996908099E-3</v>
      </c>
      <c r="F939">
        <v>4.0176024080407196E-3</v>
      </c>
      <c r="G939">
        <v>1.34152879758377E-2</v>
      </c>
      <c r="H939">
        <v>5.30429543997623E-4</v>
      </c>
      <c r="I939">
        <v>-2.8462558656029398E-3</v>
      </c>
      <c r="J939">
        <v>2.9065081431134801E-2</v>
      </c>
      <c r="K939">
        <v>3.88774335676322E-3</v>
      </c>
      <c r="L939">
        <v>1.93236714975841E-3</v>
      </c>
      <c r="M939" cm="1">
        <f t="array" ref="M939">SUMPRODUCT(B939:K939,TRANSPOSE(Weight_1))</f>
        <v>6.5879134795278193E-3</v>
      </c>
      <c r="N939" cm="1">
        <f t="array" ref="N939">SUMPRODUCT(B939:K939,TRANSPOSE(Weight_2))</f>
        <v>1.0697764910841942E-2</v>
      </c>
      <c r="O939">
        <f>SUMPRODUCT(B939:K939,Equally_Weight)</f>
        <v>5.3955920707472764E-3</v>
      </c>
      <c r="P939">
        <v>3.5382299999999998E-3</v>
      </c>
      <c r="Q939">
        <v>3.84909393198795E-3</v>
      </c>
      <c r="R939">
        <v>9.0470866061376199E-4</v>
      </c>
      <c r="V939" s="46">
        <v>43318</v>
      </c>
      <c r="W939">
        <f t="shared" si="242"/>
        <v>1.33232221494164</v>
      </c>
      <c r="X939">
        <f t="shared" si="243"/>
        <v>1.0678975916565308</v>
      </c>
      <c r="Y939">
        <f t="shared" si="244"/>
        <v>1.5344651028936593</v>
      </c>
      <c r="Z939">
        <f t="shared" si="245"/>
        <v>1.0167972974757276</v>
      </c>
      <c r="AA939">
        <f t="shared" si="246"/>
        <v>0.33575389961334556</v>
      </c>
      <c r="AB939">
        <f t="shared" si="247"/>
        <v>4.9537617646564724</v>
      </c>
      <c r="AC939">
        <f t="shared" si="248"/>
        <v>0.39040820721622405</v>
      </c>
      <c r="AD939">
        <f t="shared" si="249"/>
        <v>0.37408481545177397</v>
      </c>
      <c r="AE939">
        <f t="shared" si="250"/>
        <v>0.37236101188692117</v>
      </c>
      <c r="AF939">
        <f t="shared" si="251"/>
        <v>9.8821717493356998E-2</v>
      </c>
      <c r="AG939">
        <f t="shared" si="252"/>
        <v>9.590488771466843E-2</v>
      </c>
      <c r="AH939">
        <f t="shared" si="253"/>
        <v>2.0768649408243229</v>
      </c>
      <c r="AI939">
        <f t="shared" si="254"/>
        <v>0.52781677866703891</v>
      </c>
      <c r="AJ939">
        <f t="shared" si="255"/>
        <v>0.97435527860866489</v>
      </c>
      <c r="AK939">
        <f t="shared" si="256"/>
        <v>0.38442712633313336</v>
      </c>
      <c r="AL939">
        <f t="shared" si="257"/>
        <v>0.38105678071751026</v>
      </c>
      <c r="AM939">
        <f t="shared" si="258"/>
        <v>0.26184585329333254</v>
      </c>
    </row>
    <row r="940" spans="1:39" x14ac:dyDescent="0.2">
      <c r="A940" s="46">
        <v>43319</v>
      </c>
      <c r="B940">
        <v>1.46807478809778E-2</v>
      </c>
      <c r="C940">
        <v>3.6713378998567401E-3</v>
      </c>
      <c r="D940">
        <v>6.9361700047760799E-3</v>
      </c>
      <c r="E940">
        <v>-9.3748934825104106E-3</v>
      </c>
      <c r="F940">
        <v>-3.8106724253716902E-4</v>
      </c>
      <c r="G940">
        <v>7.9718470944392106E-3</v>
      </c>
      <c r="H940">
        <v>-4.2418050221507599E-3</v>
      </c>
      <c r="I940">
        <v>9.0468929414098103E-3</v>
      </c>
      <c r="J940">
        <v>1.29088794216498E-2</v>
      </c>
      <c r="K940">
        <v>-6.9034651532239302E-3</v>
      </c>
      <c r="L940">
        <v>3.3751205400192E-3</v>
      </c>
      <c r="M940" cm="1">
        <f t="array" ref="M940">SUMPRODUCT(B940:K940,TRANSPOSE(Weight_1))</f>
        <v>3.9994723759026289E-3</v>
      </c>
      <c r="N940" cm="1">
        <f t="array" ref="N940">SUMPRODUCT(B940:K940,TRANSPOSE(Weight_2))</f>
        <v>4.6805713872886383E-3</v>
      </c>
      <c r="O940">
        <f>SUMPRODUCT(B940:K940,Equally_Weight)</f>
        <v>3.4314644342687169E-3</v>
      </c>
      <c r="P940">
        <v>2.8241799999999999E-3</v>
      </c>
      <c r="Q940">
        <v>2.96756830404398E-3</v>
      </c>
      <c r="R940">
        <v>4.4082064023287498E-3</v>
      </c>
      <c r="V940" s="46">
        <v>43319</v>
      </c>
      <c r="W940">
        <f t="shared" si="242"/>
        <v>1.3665624493564019</v>
      </c>
      <c r="X940">
        <f t="shared" si="243"/>
        <v>1.0754895424578019</v>
      </c>
      <c r="Y940">
        <f t="shared" si="244"/>
        <v>1.552044583718502</v>
      </c>
      <c r="Z940">
        <f t="shared" si="245"/>
        <v>0.99789003763607775</v>
      </c>
      <c r="AA940">
        <f t="shared" si="246"/>
        <v>0.33524488755811155</v>
      </c>
      <c r="AB940">
        <f t="shared" si="247"/>
        <v>5.0012242430810323</v>
      </c>
      <c r="AC940">
        <f t="shared" si="248"/>
        <v>0.38451036670001471</v>
      </c>
      <c r="AD940">
        <f t="shared" si="249"/>
        <v>0.3865160136695831</v>
      </c>
      <c r="AE940">
        <f t="shared" si="250"/>
        <v>0.39007665471234287</v>
      </c>
      <c r="AF940">
        <f t="shared" si="251"/>
        <v>9.1236040057036005E-2</v>
      </c>
      <c r="AG940">
        <f t="shared" si="252"/>
        <v>9.9603698811101538E-2</v>
      </c>
      <c r="AH940">
        <f t="shared" si="253"/>
        <v>2.0891707771595334</v>
      </c>
      <c r="AI940">
        <f t="shared" si="254"/>
        <v>0.53496783416628735</v>
      </c>
      <c r="AJ940">
        <f t="shared" si="255"/>
        <v>0.98113020852782129</v>
      </c>
      <c r="AK940">
        <f t="shared" si="256"/>
        <v>0.38833699773478081</v>
      </c>
      <c r="AL940">
        <f t="shared" si="257"/>
        <v>0.38515516104605263</v>
      </c>
      <c r="AM940">
        <f t="shared" si="258"/>
        <v>0.26740833026257227</v>
      </c>
    </row>
    <row r="941" spans="1:39" x14ac:dyDescent="0.2">
      <c r="A941" s="46">
        <v>43320</v>
      </c>
      <c r="B941">
        <v>4.3715683397518301E-3</v>
      </c>
      <c r="C941">
        <v>2.0418101363128801E-3</v>
      </c>
      <c r="D941">
        <v>5.60241887363632E-3</v>
      </c>
      <c r="E941">
        <v>6.7608635250460103E-4</v>
      </c>
      <c r="F941">
        <v>4.5749500508429604E-3</v>
      </c>
      <c r="G941">
        <v>1.29075422633264E-2</v>
      </c>
      <c r="H941">
        <v>-2.20600426099226E-3</v>
      </c>
      <c r="I941">
        <v>-6.8562739354814904E-3</v>
      </c>
      <c r="J941">
        <v>1.0540495372577301E-3</v>
      </c>
      <c r="K941">
        <v>2.01761670869962E-2</v>
      </c>
      <c r="L941">
        <v>0</v>
      </c>
      <c r="M941" cm="1">
        <f t="array" ref="M941">SUMPRODUCT(B941:K941,TRANSPOSE(Weight_1))</f>
        <v>7.2786269155109256E-3</v>
      </c>
      <c r="N941" cm="1">
        <f t="array" ref="N941">SUMPRODUCT(B941:K941,TRANSPOSE(Weight_2))</f>
        <v>2.6056915516644635E-3</v>
      </c>
      <c r="O941">
        <f>SUMPRODUCT(B941:K941,Equally_Weight)</f>
        <v>4.234231444415518E-3</v>
      </c>
      <c r="P941">
        <v>-2.6239999999999998E-4</v>
      </c>
      <c r="Q941">
        <v>-4.7314731138126099E-4</v>
      </c>
      <c r="R941">
        <v>-3.2304958811168999E-4</v>
      </c>
      <c r="V941" s="46">
        <v>43320</v>
      </c>
      <c r="W941">
        <f t="shared" si="242"/>
        <v>1.376908038834054</v>
      </c>
      <c r="X941">
        <f t="shared" si="243"/>
        <v>1.0797272980434038</v>
      </c>
      <c r="Y941">
        <f t="shared" si="244"/>
        <v>1.5663422064606878</v>
      </c>
      <c r="Z941">
        <f t="shared" si="245"/>
        <v>0.99924078382432846</v>
      </c>
      <c r="AA941">
        <f t="shared" si="246"/>
        <v>0.34135356622433344</v>
      </c>
      <c r="AB941">
        <f t="shared" si="247"/>
        <v>5.0786852986303002</v>
      </c>
      <c r="AC941">
        <f t="shared" si="248"/>
        <v>0.3814561309316864</v>
      </c>
      <c r="AD941">
        <f t="shared" si="249"/>
        <v>0.37700968006393265</v>
      </c>
      <c r="AE941">
        <f t="shared" si="250"/>
        <v>0.39154186436699523</v>
      </c>
      <c r="AF941">
        <f t="shared" si="251"/>
        <v>0.11325300073257893</v>
      </c>
      <c r="AG941">
        <f t="shared" si="252"/>
        <v>9.9603698811101538E-2</v>
      </c>
      <c r="AH941">
        <f t="shared" si="253"/>
        <v>2.1116556987247765</v>
      </c>
      <c r="AI941">
        <f t="shared" si="254"/>
        <v>0.53896748688385121</v>
      </c>
      <c r="AJ941">
        <f t="shared" si="255"/>
        <v>0.98951877235225116</v>
      </c>
      <c r="AK941">
        <f t="shared" si="256"/>
        <v>0.3879726981065752</v>
      </c>
      <c r="AL941">
        <f t="shared" si="257"/>
        <v>0.38449977860575779</v>
      </c>
      <c r="AM941">
        <f t="shared" si="258"/>
        <v>0.26699889452351155</v>
      </c>
    </row>
    <row r="942" spans="1:39" x14ac:dyDescent="0.2">
      <c r="A942" s="46">
        <v>43321</v>
      </c>
      <c r="B942">
        <v>2.4815115725966802E-3</v>
      </c>
      <c r="C942">
        <v>-7.7258239348866296E-3</v>
      </c>
      <c r="D942">
        <v>1.64386222392787E-3</v>
      </c>
      <c r="E942">
        <v>7.8648868383093193E-3</v>
      </c>
      <c r="F942">
        <v>5.8822030652714297E-3</v>
      </c>
      <c r="G942">
        <v>6.3609184507788996E-3</v>
      </c>
      <c r="H942">
        <v>2.28705438845677E-4</v>
      </c>
      <c r="I942">
        <v>-1.13932690372543E-2</v>
      </c>
      <c r="J942">
        <v>7.65787595672362E-4</v>
      </c>
      <c r="K942">
        <v>-1.0636391407556E-2</v>
      </c>
      <c r="L942">
        <v>-2.64296011532916E-3</v>
      </c>
      <c r="M942" cm="1">
        <f t="array" ref="M942">SUMPRODUCT(B942:K942,TRANSPOSE(Weight_1))</f>
        <v>3.5574041589903006E-3</v>
      </c>
      <c r="N942" cm="1">
        <f t="array" ref="N942">SUMPRODUCT(B942:K942,TRANSPOSE(Weight_2))</f>
        <v>1.6079553228829447E-3</v>
      </c>
      <c r="O942">
        <f>SUMPRODUCT(B942:K942,Equally_Weight)</f>
        <v>-4.5276091942946873E-4</v>
      </c>
      <c r="P942">
        <v>-1.4417E-3</v>
      </c>
      <c r="Q942">
        <v>-1.09189743837867E-3</v>
      </c>
      <c r="R942">
        <v>-1.1356554255245099E-3</v>
      </c>
      <c r="V942" s="46">
        <v>43321</v>
      </c>
      <c r="W942">
        <f t="shared" si="242"/>
        <v>1.382806363639419</v>
      </c>
      <c r="X942">
        <f t="shared" si="243"/>
        <v>1.0636596911061429</v>
      </c>
      <c r="Y942">
        <f t="shared" si="244"/>
        <v>1.5705609194675603</v>
      </c>
      <c r="Z942">
        <f t="shared" si="245"/>
        <v>1.0149645863516397</v>
      </c>
      <c r="AA942">
        <f t="shared" si="246"/>
        <v>0.34924368028319108</v>
      </c>
      <c r="AB942">
        <f t="shared" si="247"/>
        <v>5.117351320102836</v>
      </c>
      <c r="AC942">
        <f t="shared" si="248"/>
        <v>0.3817720774623572</v>
      </c>
      <c r="AD942">
        <f t="shared" si="249"/>
        <v>0.36132103831206064</v>
      </c>
      <c r="AE942">
        <f t="shared" si="250"/>
        <v>0.39260748986558625</v>
      </c>
      <c r="AF942">
        <f t="shared" si="251"/>
        <v>0.10141200608115097</v>
      </c>
      <c r="AG942">
        <f t="shared" si="252"/>
        <v>9.6697490092475302E-2</v>
      </c>
      <c r="AH942">
        <f t="shared" si="253"/>
        <v>2.1227251156487661</v>
      </c>
      <c r="AI942">
        <f t="shared" si="254"/>
        <v>0.54144207784612997</v>
      </c>
      <c r="AJ942">
        <f t="shared" si="255"/>
        <v>0.98861799600365874</v>
      </c>
      <c r="AK942">
        <f t="shared" si="256"/>
        <v>0.38597165786771503</v>
      </c>
      <c r="AL942">
        <f t="shared" si="257"/>
        <v>0.38298804684406229</v>
      </c>
      <c r="AM942">
        <f t="shared" si="258"/>
        <v>0.2655600203548123</v>
      </c>
    </row>
    <row r="943" spans="1:39" x14ac:dyDescent="0.2">
      <c r="A943" s="46">
        <v>43322</v>
      </c>
      <c r="B943">
        <v>-9.4506362724329201E-3</v>
      </c>
      <c r="C943">
        <v>-9.8390000332265696E-3</v>
      </c>
      <c r="D943">
        <v>-6.1091421422269001E-3</v>
      </c>
      <c r="E943">
        <v>-2.97883852033675E-3</v>
      </c>
      <c r="F943">
        <v>-1.01866600513389E-2</v>
      </c>
      <c r="G943">
        <v>-6.4365772166796696E-3</v>
      </c>
      <c r="H943">
        <v>-3.4298593879599202E-3</v>
      </c>
      <c r="I943">
        <v>-1.37707779555481E-2</v>
      </c>
      <c r="J943">
        <v>-1.1812535383094701E-2</v>
      </c>
      <c r="K943">
        <v>-3.69557993785596E-3</v>
      </c>
      <c r="L943">
        <v>-6.5044567574077299E-3</v>
      </c>
      <c r="M943" cm="1">
        <f t="array" ref="M943">SUMPRODUCT(B943:K943,TRANSPOSE(Weight_1))</f>
        <v>-7.3272332066196735E-3</v>
      </c>
      <c r="N943" cm="1">
        <f t="array" ref="N943">SUMPRODUCT(B943:K943,TRANSPOSE(Weight_2))</f>
        <v>-8.4935244548003472E-3</v>
      </c>
      <c r="O943">
        <f>SUMPRODUCT(B943:K943,Equally_Weight)</f>
        <v>-7.7709606900700397E-3</v>
      </c>
      <c r="P943">
        <v>-7.1139000000000003E-3</v>
      </c>
      <c r="Q943">
        <v>-6.7355599881496701E-3</v>
      </c>
      <c r="R943">
        <v>-1.1022835988519599E-2</v>
      </c>
      <c r="V943" s="46">
        <v>43322</v>
      </c>
      <c r="W943">
        <f t="shared" si="242"/>
        <v>1.3602873273890244</v>
      </c>
      <c r="X943">
        <f t="shared" si="243"/>
        <v>1.0433553433367813</v>
      </c>
      <c r="Y943">
        <f t="shared" si="244"/>
        <v>1.5548569974252793</v>
      </c>
      <c r="Z943">
        <f t="shared" si="245"/>
        <v>1.008962332224701</v>
      </c>
      <c r="AA943">
        <f t="shared" si="246"/>
        <v>0.33549939358572867</v>
      </c>
      <c r="AB943">
        <f t="shared" si="247"/>
        <v>5.0779765159694366</v>
      </c>
      <c r="AC943">
        <f t="shared" si="248"/>
        <v>0.37703279353045205</v>
      </c>
      <c r="AD943">
        <f t="shared" si="249"/>
        <v>0.34257458856724909</v>
      </c>
      <c r="AE943">
        <f t="shared" si="250"/>
        <v>0.37615726461678634</v>
      </c>
      <c r="AF943">
        <f t="shared" si="251"/>
        <v>9.7341649968163857E-2</v>
      </c>
      <c r="AG943">
        <f t="shared" si="252"/>
        <v>8.9564068692211229E-2</v>
      </c>
      <c r="AH943">
        <f t="shared" si="253"/>
        <v>2.0998441804862393</v>
      </c>
      <c r="AI943">
        <f t="shared" si="254"/>
        <v>0.52834980186228564</v>
      </c>
      <c r="AJ943">
        <f t="shared" si="255"/>
        <v>0.97316452372914863</v>
      </c>
      <c r="AK943">
        <f t="shared" si="256"/>
        <v>0.37611199409080998</v>
      </c>
      <c r="AL943">
        <f t="shared" si="257"/>
        <v>0.37367284789165023</v>
      </c>
      <c r="AM943">
        <f t="shared" si="258"/>
        <v>0.25160995981681356</v>
      </c>
    </row>
    <row r="944" spans="1:39" x14ac:dyDescent="0.2">
      <c r="A944" s="46">
        <v>43325</v>
      </c>
      <c r="B944">
        <v>-3.0897917677413702E-3</v>
      </c>
      <c r="C944">
        <v>-1.58991549731833E-2</v>
      </c>
      <c r="D944">
        <v>-7.2476485198761298E-3</v>
      </c>
      <c r="E944">
        <v>6.45687811729489E-3</v>
      </c>
      <c r="F944">
        <v>-4.7646481341739799E-3</v>
      </c>
      <c r="G944">
        <v>5.2483179173432497E-3</v>
      </c>
      <c r="H944">
        <v>-4.0535040559077596E-3</v>
      </c>
      <c r="I944">
        <v>-1.04971530576661E-2</v>
      </c>
      <c r="J944">
        <v>-7.0658020585887497E-3</v>
      </c>
      <c r="K944">
        <v>1.8545059082177801E-3</v>
      </c>
      <c r="L944">
        <v>-3.3947623666343799E-3</v>
      </c>
      <c r="M944" cm="1">
        <f t="array" ref="M944">SUMPRODUCT(B944:K944,TRANSPOSE(Weight_1))</f>
        <v>-1.9959666968245261E-3</v>
      </c>
      <c r="N944" cm="1">
        <f t="array" ref="N944">SUMPRODUCT(B944:K944,TRANSPOSE(Weight_2))</f>
        <v>-4.3660798515157851E-3</v>
      </c>
      <c r="O944">
        <f>SUMPRODUCT(B944:K944,Equally_Weight)</f>
        <v>-3.9058000624281469E-3</v>
      </c>
      <c r="P944">
        <v>-4.006E-3</v>
      </c>
      <c r="Q944">
        <v>-4.1603566836484404E-3</v>
      </c>
      <c r="R944">
        <v>-5.7808060415733796E-3</v>
      </c>
      <c r="V944" s="46">
        <v>43325</v>
      </c>
      <c r="W944">
        <f t="shared" si="242"/>
        <v>1.3529945310353533</v>
      </c>
      <c r="X944">
        <f t="shared" si="243"/>
        <v>1.0108677200677878</v>
      </c>
      <c r="Y944">
        <f t="shared" si="244"/>
        <v>1.5363402918893949</v>
      </c>
      <c r="Z944">
        <f t="shared" si="245"/>
        <v>1.0219339571461123</v>
      </c>
      <c r="AA944">
        <f t="shared" si="246"/>
        <v>0.32913620889188988</v>
      </c>
      <c r="AB944">
        <f t="shared" si="247"/>
        <v>5.1098756690193907</v>
      </c>
      <c r="AC944">
        <f t="shared" si="248"/>
        <v>0.37145098551675826</v>
      </c>
      <c r="AD944">
        <f t="shared" si="249"/>
        <v>0.32848137761972551</v>
      </c>
      <c r="AE944">
        <f t="shared" si="250"/>
        <v>0.36643360978351525</v>
      </c>
      <c r="AF944">
        <f t="shared" si="251"/>
        <v>9.9376676541363285E-2</v>
      </c>
      <c r="AG944">
        <f t="shared" si="252"/>
        <v>8.58652575957779E-2</v>
      </c>
      <c r="AH944">
        <f t="shared" si="253"/>
        <v>2.0936569947366435</v>
      </c>
      <c r="AI944">
        <f t="shared" si="254"/>
        <v>0.52167690458630656</v>
      </c>
      <c r="AJ944">
        <f t="shared" si="255"/>
        <v>0.96545773760918641</v>
      </c>
      <c r="AK944">
        <f t="shared" si="256"/>
        <v>0.37059928944248233</v>
      </c>
      <c r="AL944">
        <f t="shared" si="257"/>
        <v>0.36795787887777776</v>
      </c>
      <c r="AM944">
        <f t="shared" si="258"/>
        <v>0.24437464539941112</v>
      </c>
    </row>
    <row r="945" spans="1:39" x14ac:dyDescent="0.2">
      <c r="A945" s="46">
        <v>43326</v>
      </c>
      <c r="B945">
        <v>7.6082777169965699E-3</v>
      </c>
      <c r="C945">
        <v>6.6732884343077004E-3</v>
      </c>
      <c r="D945">
        <v>1.2475642139574099E-2</v>
      </c>
      <c r="E945">
        <v>4.2133996601600998E-3</v>
      </c>
      <c r="F945">
        <v>1.2447392594754299E-2</v>
      </c>
      <c r="G945">
        <v>1.2366877885264801E-2</v>
      </c>
      <c r="H945">
        <v>-5.52916198370301E-3</v>
      </c>
      <c r="I945">
        <v>3.4026865017724398E-3</v>
      </c>
      <c r="J945">
        <v>3.2168624457749001E-3</v>
      </c>
      <c r="K945">
        <v>9.0879503602661008E-3</v>
      </c>
      <c r="L945">
        <v>7.7858880778589601E-3</v>
      </c>
      <c r="M945" cm="1">
        <f t="array" ref="M945">SUMPRODUCT(B945:K945,TRANSPOSE(Weight_1))</f>
        <v>1.0935923175154155E-2</v>
      </c>
      <c r="N945" cm="1">
        <f t="array" ref="N945">SUMPRODUCT(B945:K945,TRANSPOSE(Weight_2))</f>
        <v>4.2401871983854273E-3</v>
      </c>
      <c r="O945">
        <f>SUMPRODUCT(B945:K945,Equally_Weight)</f>
        <v>6.5963215755168005E-3</v>
      </c>
      <c r="P945">
        <v>6.38925E-3</v>
      </c>
      <c r="Q945">
        <v>6.42630483728923E-3</v>
      </c>
      <c r="R945">
        <v>4.6487142004354399E-3</v>
      </c>
      <c r="V945" s="46">
        <v>43326</v>
      </c>
      <c r="W945">
        <f t="shared" si="242"/>
        <v>1.3708967668940444</v>
      </c>
      <c r="X945">
        <f t="shared" si="243"/>
        <v>1.0242868203670388</v>
      </c>
      <c r="Y945">
        <f t="shared" si="244"/>
        <v>1.5679827657151901</v>
      </c>
      <c r="Z945">
        <f t="shared" si="245"/>
        <v>1.0304531729940178</v>
      </c>
      <c r="AA945">
        <f t="shared" si="246"/>
        <v>0.34568048909587068</v>
      </c>
      <c r="AB945">
        <f t="shared" si="247"/>
        <v>5.1854357553123043</v>
      </c>
      <c r="AC945">
        <f t="shared" si="248"/>
        <v>0.36386801086512688</v>
      </c>
      <c r="AD945">
        <f t="shared" si="249"/>
        <v>0.33300178327120822</v>
      </c>
      <c r="AE945">
        <f t="shared" si="250"/>
        <v>0.37082923874747253</v>
      </c>
      <c r="AF945">
        <f t="shared" si="251"/>
        <v>0.10936775720500558</v>
      </c>
      <c r="AG945">
        <f t="shared" si="252"/>
        <v>9.4319682959054019E-2</v>
      </c>
      <c r="AH945">
        <f t="shared" si="253"/>
        <v>2.1274889899613618</v>
      </c>
      <c r="AI945">
        <f t="shared" si="254"/>
        <v>0.52812909951721232</v>
      </c>
      <c r="AJ945">
        <f t="shared" si="255"/>
        <v>0.97842252888954406</v>
      </c>
      <c r="AK945">
        <f t="shared" si="256"/>
        <v>0.3793563909525528</v>
      </c>
      <c r="AL945">
        <f t="shared" si="257"/>
        <v>0.37674879321201793</v>
      </c>
      <c r="AM945">
        <f t="shared" si="258"/>
        <v>0.25015938748414124</v>
      </c>
    </row>
    <row r="946" spans="1:39" x14ac:dyDescent="0.2">
      <c r="A946" s="46">
        <v>43327</v>
      </c>
      <c r="B946">
        <v>-2.0601875501555601E-2</v>
      </c>
      <c r="C946">
        <v>-8.2862419695229894E-3</v>
      </c>
      <c r="D946">
        <v>-1.3560453279900001E-2</v>
      </c>
      <c r="E946">
        <v>2.3360883535714599E-3</v>
      </c>
      <c r="F946">
        <v>6.9982961801990902E-3</v>
      </c>
      <c r="G946">
        <v>-1.9289989751219198E-2</v>
      </c>
      <c r="H946">
        <v>7.1814869828299398E-3</v>
      </c>
      <c r="I946">
        <v>4.3386873719595204E-3</v>
      </c>
      <c r="J946">
        <v>-6.4616519420057604E-3</v>
      </c>
      <c r="K946">
        <v>5.0032997117308497E-3</v>
      </c>
      <c r="L946">
        <v>-7.4843070980202802E-3</v>
      </c>
      <c r="M946" cm="1">
        <f t="array" ref="M946">SUMPRODUCT(B946:K946,TRANSPOSE(Weight_1))</f>
        <v>-9.4387132431100196E-3</v>
      </c>
      <c r="N946" cm="1">
        <f t="array" ref="N946">SUMPRODUCT(B946:K946,TRANSPOSE(Weight_2))</f>
        <v>-1.7559796206535791E-3</v>
      </c>
      <c r="O946">
        <f>SUMPRODUCT(B946:K946,Equally_Weight)</f>
        <v>-4.2342353843912699E-3</v>
      </c>
      <c r="P946">
        <v>-7.6021999999999999E-3</v>
      </c>
      <c r="Q946">
        <v>-7.9148787540740395E-3</v>
      </c>
      <c r="R946">
        <v>-1.01339970805106E-2</v>
      </c>
      <c r="V946" s="46">
        <v>43327</v>
      </c>
      <c r="W946">
        <f t="shared" si="242"/>
        <v>1.3220518468754525</v>
      </c>
      <c r="X946">
        <f t="shared" si="243"/>
        <v>1.0075130899577611</v>
      </c>
      <c r="Y946">
        <f t="shared" si="244"/>
        <v>1.5331597553971208</v>
      </c>
      <c r="Z946">
        <f t="shared" si="245"/>
        <v>1.0351964910039215</v>
      </c>
      <c r="AA946">
        <f t="shared" si="246"/>
        <v>0.35509795972247882</v>
      </c>
      <c r="AB946">
        <f t="shared" si="247"/>
        <v>5.0661187629855053</v>
      </c>
      <c r="AC946">
        <f t="shared" si="248"/>
        <v>0.37366261123145295</v>
      </c>
      <c r="AD946">
        <f t="shared" si="249"/>
        <v>0.33878526127508657</v>
      </c>
      <c r="AE946">
        <f t="shared" si="250"/>
        <v>0.36197141733476168</v>
      </c>
      <c r="AF946">
        <f t="shared" si="251"/>
        <v>0.11491825658483279</v>
      </c>
      <c r="AG946">
        <f t="shared" si="252"/>
        <v>8.6129458388380264E-2</v>
      </c>
      <c r="AH946">
        <f t="shared" si="253"/>
        <v>2.0979695182141329</v>
      </c>
      <c r="AI946">
        <f t="shared" si="254"/>
        <v>0.52544573596073252</v>
      </c>
      <c r="AJ946">
        <f t="shared" si="255"/>
        <v>0.97004542221244305</v>
      </c>
      <c r="AK946">
        <f t="shared" si="256"/>
        <v>0.36887024779725319</v>
      </c>
      <c r="AL946">
        <f t="shared" si="257"/>
        <v>0.36585199343892705</v>
      </c>
      <c r="AM946">
        <f t="shared" si="258"/>
        <v>0.23749027590120408</v>
      </c>
    </row>
    <row r="947" spans="1:39" x14ac:dyDescent="0.2">
      <c r="A947" s="46">
        <v>43328</v>
      </c>
      <c r="B947">
        <v>-6.6221229191073504E-3</v>
      </c>
      <c r="C947">
        <v>9.4106986997157804E-3</v>
      </c>
      <c r="D947">
        <v>-1.8575762359873601E-4</v>
      </c>
      <c r="E947">
        <v>1.46499418848977E-2</v>
      </c>
      <c r="F947">
        <v>1.9346392391864399E-2</v>
      </c>
      <c r="G947">
        <v>2.0715940679361098E-3</v>
      </c>
      <c r="H947">
        <v>1.5717059876886E-2</v>
      </c>
      <c r="I947">
        <v>8.7391904638944792E-3</v>
      </c>
      <c r="J947">
        <v>1.49633132449571E-2</v>
      </c>
      <c r="K947">
        <v>1.4105555320048599E-2</v>
      </c>
      <c r="L947">
        <v>8.0272439795670003E-3</v>
      </c>
      <c r="M947" cm="1">
        <f t="array" ref="M947">SUMPRODUCT(B947:K947,TRANSPOSE(Weight_1))</f>
        <v>7.2819102306256418E-3</v>
      </c>
      <c r="N947" cm="1">
        <f t="array" ref="N947">SUMPRODUCT(B947:K947,TRANSPOSE(Weight_2))</f>
        <v>1.2740657859418686E-2</v>
      </c>
      <c r="O947">
        <f>SUMPRODUCT(B947:K947,Equally_Weight)</f>
        <v>9.2195865407494072E-3</v>
      </c>
      <c r="P947">
        <v>7.91941E-3</v>
      </c>
      <c r="Q947">
        <v>7.8756373578381302E-3</v>
      </c>
      <c r="R947">
        <v>7.2552819397837497E-3</v>
      </c>
      <c r="V947" s="46">
        <v>43328</v>
      </c>
      <c r="W947">
        <f t="shared" si="242"/>
        <v>1.306674934120903</v>
      </c>
      <c r="X947">
        <f t="shared" si="243"/>
        <v>1.0264051907830889</v>
      </c>
      <c r="Y947">
        <f t="shared" si="244"/>
        <v>1.5326892016607623</v>
      </c>
      <c r="Z947">
        <f t="shared" si="245"/>
        <v>1.065012001321477</v>
      </c>
      <c r="AA947">
        <f t="shared" si="246"/>
        <v>0.38131421658068487</v>
      </c>
      <c r="AB947">
        <f t="shared" si="247"/>
        <v>5.0786852986303019</v>
      </c>
      <c r="AC947">
        <f t="shared" si="248"/>
        <v>0.39525254874281734</v>
      </c>
      <c r="AD947">
        <f t="shared" si="249"/>
        <v>0.35048516066362434</v>
      </c>
      <c r="AE947">
        <f t="shared" si="250"/>
        <v>0.38235102228301998</v>
      </c>
      <c r="AF947">
        <f t="shared" si="251"/>
        <v>0.13064479773042237</v>
      </c>
      <c r="AG947">
        <f t="shared" si="252"/>
        <v>9.4848084544258748E-2</v>
      </c>
      <c r="AH947">
        <f t="shared" si="253"/>
        <v>2.1205286541429826</v>
      </c>
      <c r="AI947">
        <f t="shared" si="254"/>
        <v>0.54488091816571727</v>
      </c>
      <c r="AJ947">
        <f t="shared" si="255"/>
        <v>0.9882084264717379</v>
      </c>
      <c r="AK947">
        <f t="shared" si="256"/>
        <v>0.37971089252636125</v>
      </c>
      <c r="AL947">
        <f t="shared" si="257"/>
        <v>0.37660894842373227</v>
      </c>
      <c r="AM947">
        <f t="shared" si="258"/>
        <v>0.24646861675060805</v>
      </c>
    </row>
    <row r="948" spans="1:39" x14ac:dyDescent="0.2">
      <c r="A948" s="46">
        <v>43329</v>
      </c>
      <c r="B948">
        <v>-6.7072550486163502E-3</v>
      </c>
      <c r="C948">
        <v>0</v>
      </c>
      <c r="D948">
        <v>-5.5744941051694098E-4</v>
      </c>
      <c r="E948">
        <v>1.9969883429279599E-2</v>
      </c>
      <c r="F948">
        <v>9.5817311398376202E-3</v>
      </c>
      <c r="G948">
        <v>-2.2793549941725298E-3</v>
      </c>
      <c r="H948">
        <v>1.5021091638641E-2</v>
      </c>
      <c r="I948">
        <v>7.9745535209951798E-3</v>
      </c>
      <c r="J948">
        <v>2.7943815661828301E-3</v>
      </c>
      <c r="K948">
        <v>-3.60009780507986E-3</v>
      </c>
      <c r="L948">
        <v>4.3436293436294104E-3</v>
      </c>
      <c r="M948" cm="1">
        <f t="array" ref="M948">SUMPRODUCT(B948:K948,TRANSPOSE(Weight_1))</f>
        <v>2.6823693097353923E-3</v>
      </c>
      <c r="N948" cm="1">
        <f t="array" ref="N948">SUMPRODUCT(B948:K948,TRANSPOSE(Weight_2))</f>
        <v>5.763084443060151E-3</v>
      </c>
      <c r="O948">
        <f>SUMPRODUCT(B948:K948,Equally_Weight)</f>
        <v>4.2197484036550553E-3</v>
      </c>
      <c r="P948">
        <v>3.3231200000000002E-3</v>
      </c>
      <c r="Q948">
        <v>3.3009003223256599E-3</v>
      </c>
      <c r="R948">
        <v>3.3129208606086299E-3</v>
      </c>
      <c r="V948" s="46">
        <v>43329</v>
      </c>
      <c r="W948">
        <f t="shared" si="242"/>
        <v>1.2912034770235037</v>
      </c>
      <c r="X948">
        <f t="shared" si="243"/>
        <v>1.0264051907830889</v>
      </c>
      <c r="Y948">
        <f t="shared" si="244"/>
        <v>1.5312773555582737</v>
      </c>
      <c r="Z948">
        <f t="shared" si="245"/>
        <v>1.1062500502679304</v>
      </c>
      <c r="AA948">
        <f t="shared" si="246"/>
        <v>0.39454959802359646</v>
      </c>
      <c r="AB948">
        <f t="shared" si="247"/>
        <v>5.0648298169368662</v>
      </c>
      <c r="AC948">
        <f t="shared" si="248"/>
        <v>0.41621076513653077</v>
      </c>
      <c r="AD948">
        <f t="shared" si="249"/>
        <v>0.36125467685664625</v>
      </c>
      <c r="AE948">
        <f t="shared" si="250"/>
        <v>0.38621383849768165</v>
      </c>
      <c r="AF948">
        <f t="shared" si="251"/>
        <v>0.12657436587578808</v>
      </c>
      <c r="AG948">
        <f t="shared" si="252"/>
        <v>9.960369881110176E-2</v>
      </c>
      <c r="AH948">
        <f t="shared" si="253"/>
        <v>2.1288990644350054</v>
      </c>
      <c r="AI948">
        <f t="shared" si="254"/>
        <v>0.55378419735157847</v>
      </c>
      <c r="AJ948">
        <f t="shared" si="255"/>
        <v>0.99659816580547544</v>
      </c>
      <c r="AK948">
        <f t="shared" si="256"/>
        <v>0.38429583738753337</v>
      </c>
      <c r="AL948">
        <f t="shared" si="257"/>
        <v>0.3811529973453005</v>
      </c>
      <c r="AM948">
        <f t="shared" si="258"/>
        <v>0.25059806863313505</v>
      </c>
    </row>
    <row r="949" spans="1:39" x14ac:dyDescent="0.2">
      <c r="A949" s="46">
        <v>43332</v>
      </c>
      <c r="B949">
        <v>5.0170462708589696E-3</v>
      </c>
      <c r="C949">
        <v>-1.3069260211481201E-3</v>
      </c>
      <c r="D949">
        <v>-6.5996282961254798E-3</v>
      </c>
      <c r="E949">
        <v>-9.7435526847905393E-3</v>
      </c>
      <c r="F949">
        <v>-2.5551604568624302E-3</v>
      </c>
      <c r="G949">
        <v>-2.9273994811386201E-3</v>
      </c>
      <c r="H949">
        <v>1.7922644139243899E-2</v>
      </c>
      <c r="I949">
        <v>-8.3021126819870996E-4</v>
      </c>
      <c r="J949">
        <v>1.5374619254211401E-3</v>
      </c>
      <c r="K949">
        <v>-9.3610899461601393E-3</v>
      </c>
      <c r="L949">
        <v>2.4026910139356402E-3</v>
      </c>
      <c r="M949" cm="1">
        <f t="array" ref="M949">SUMPRODUCT(B949:K949,TRANSPOSE(Weight_1))</f>
        <v>-3.8960696403538804E-3</v>
      </c>
      <c r="N949" cm="1">
        <f t="array" ref="N949">SUMPRODUCT(B949:K949,TRANSPOSE(Weight_2))</f>
        <v>3.9053550994515196E-3</v>
      </c>
      <c r="O949">
        <f>SUMPRODUCT(B949:K949,Equally_Weight)</f>
        <v>-8.846815818900032E-4</v>
      </c>
      <c r="P949">
        <v>2.4280199999999999E-3</v>
      </c>
      <c r="Q949">
        <v>2.5623527460045801E-3</v>
      </c>
      <c r="R949">
        <v>3.3347208515930298E-3</v>
      </c>
      <c r="V949" s="46">
        <v>43332</v>
      </c>
      <c r="W949">
        <f t="shared" si="242"/>
        <v>1.3026985508836835</v>
      </c>
      <c r="X949">
        <f t="shared" si="243"/>
        <v>1.0237568291098649</v>
      </c>
      <c r="Y949">
        <f t="shared" si="244"/>
        <v>1.5145718658971896</v>
      </c>
      <c r="Z949">
        <f t="shared" si="245"/>
        <v>1.0857276919358023</v>
      </c>
      <c r="AA949">
        <f t="shared" si="246"/>
        <v>0.39098630003559309</v>
      </c>
      <c r="AB949">
        <f t="shared" si="247"/>
        <v>5.0470756372775707</v>
      </c>
      <c r="AC949">
        <f t="shared" si="248"/>
        <v>0.44159300670623924</v>
      </c>
      <c r="AD949">
        <f t="shared" si="249"/>
        <v>0.36012454788503168</v>
      </c>
      <c r="AE949">
        <f t="shared" si="250"/>
        <v>0.38834508949486368</v>
      </c>
      <c r="AF949">
        <f t="shared" si="251"/>
        <v>0.11602840190578645</v>
      </c>
      <c r="AG949">
        <f t="shared" si="252"/>
        <v>0.10224570673712563</v>
      </c>
      <c r="AH949">
        <f t="shared" si="253"/>
        <v>2.1167086557823289</v>
      </c>
      <c r="AI949">
        <f t="shared" si="254"/>
        <v>0.55985227639015256</v>
      </c>
      <c r="AJ949">
        <f t="shared" si="255"/>
        <v>0.99483181218175187</v>
      </c>
      <c r="AK949">
        <f t="shared" si="256"/>
        <v>0.38765693536662704</v>
      </c>
      <c r="AL949">
        <f t="shared" si="257"/>
        <v>0.38469199852070068</v>
      </c>
      <c r="AM949">
        <f t="shared" si="258"/>
        <v>0.25476846408956799</v>
      </c>
    </row>
    <row r="950" spans="1:39" x14ac:dyDescent="0.2">
      <c r="A950" s="46">
        <v>43333</v>
      </c>
      <c r="B950">
        <v>-3.7153051872816901E-3</v>
      </c>
      <c r="C950">
        <v>6.1071604733813302E-3</v>
      </c>
      <c r="D950">
        <v>-8.3279436734216006E-3</v>
      </c>
      <c r="E950">
        <v>-1.94946254451211E-3</v>
      </c>
      <c r="F950">
        <v>4.7573992065346104E-3</v>
      </c>
      <c r="G950">
        <v>3.5754502014049201E-3</v>
      </c>
      <c r="H950">
        <v>-1.1177825358585001E-2</v>
      </c>
      <c r="I950">
        <v>5.3274278732140497E-3</v>
      </c>
      <c r="J950">
        <v>1.43906640749813E-4</v>
      </c>
      <c r="K950">
        <v>-3.9787106235747898E-3</v>
      </c>
      <c r="L950">
        <v>3.1160115052732899E-3</v>
      </c>
      <c r="M950" cm="1">
        <f t="array" ref="M950">SUMPRODUCT(B950:K950,TRANSPOSE(Weight_1))</f>
        <v>1.4486628836471057E-3</v>
      </c>
      <c r="N950" cm="1">
        <f t="array" ref="N950">SUMPRODUCT(B950:K950,TRANSPOSE(Weight_2))</f>
        <v>-2.2918047752737902E-3</v>
      </c>
      <c r="O950">
        <f>SUMPRODUCT(B950:K950,Equally_Weight)</f>
        <v>-9.2379029920904693E-4</v>
      </c>
      <c r="P950">
        <v>2.0685399999999998E-3</v>
      </c>
      <c r="Q950">
        <v>2.61265600922833E-3</v>
      </c>
      <c r="R950">
        <v>3.0532714288378201E-3</v>
      </c>
      <c r="V950" s="46">
        <v>43333</v>
      </c>
      <c r="W950">
        <f t="shared" si="242"/>
        <v>1.2941433230128392</v>
      </c>
      <c r="X950">
        <f t="shared" si="243"/>
        <v>1.0361162368243404</v>
      </c>
      <c r="Y950">
        <f t="shared" si="244"/>
        <v>1.4936306530352272</v>
      </c>
      <c r="Z950">
        <f t="shared" si="245"/>
        <v>1.0816616439223217</v>
      </c>
      <c r="AA950">
        <f t="shared" si="246"/>
        <v>0.39760377715568285</v>
      </c>
      <c r="AB950">
        <f t="shared" si="247"/>
        <v>5.0686966550827854</v>
      </c>
      <c r="AC950">
        <f t="shared" si="248"/>
        <v>0.42547913183911934</v>
      </c>
      <c r="AD950">
        <f t="shared" si="249"/>
        <v>0.36737051331247716</v>
      </c>
      <c r="AE950">
        <f t="shared" si="250"/>
        <v>0.38854488157289446</v>
      </c>
      <c r="AF950">
        <f t="shared" si="251"/>
        <v>0.11158804784691267</v>
      </c>
      <c r="AG950">
        <f t="shared" si="252"/>
        <v>0.1056803170409566</v>
      </c>
      <c r="AH950">
        <f t="shared" si="253"/>
        <v>2.1212237159311029</v>
      </c>
      <c r="AI950">
        <f t="shared" si="254"/>
        <v>0.55627739949439992</v>
      </c>
      <c r="AJ950">
        <f t="shared" si="255"/>
        <v>0.99298900590510475</v>
      </c>
      <c r="AK950">
        <f t="shared" si="256"/>
        <v>0.3905273592437104</v>
      </c>
      <c r="AL950">
        <f t="shared" si="257"/>
        <v>0.38830972239156614</v>
      </c>
      <c r="AM950">
        <f t="shared" si="258"/>
        <v>0.25859961279077948</v>
      </c>
    </row>
    <row r="951" spans="1:39" x14ac:dyDescent="0.2">
      <c r="A951" s="46">
        <v>43334</v>
      </c>
      <c r="B951">
        <v>3.5649170767981702E-3</v>
      </c>
      <c r="C951">
        <v>-3.0349735347573398E-3</v>
      </c>
      <c r="D951">
        <v>1.01905151349221E-2</v>
      </c>
      <c r="E951" s="1">
        <v>4.67286074647965E-5</v>
      </c>
      <c r="F951">
        <v>-1.40228245341963E-2</v>
      </c>
      <c r="G951">
        <v>1.14047742763503E-2</v>
      </c>
      <c r="H951">
        <v>-5.4673586571718502E-3</v>
      </c>
      <c r="I951">
        <v>-6.9521121328485203E-3</v>
      </c>
      <c r="J951">
        <v>-5.5638334286839397E-3</v>
      </c>
      <c r="K951">
        <v>8.1556697007258896E-3</v>
      </c>
      <c r="L951">
        <v>-1.4336917562725001E-3</v>
      </c>
      <c r="M951" cm="1">
        <f t="array" ref="M951">SUMPRODUCT(B951:K951,TRANSPOSE(Weight_1))</f>
        <v>2.9771891566751814E-3</v>
      </c>
      <c r="N951" cm="1">
        <f t="array" ref="N951">SUMPRODUCT(B951:K951,TRANSPOSE(Weight_2))</f>
        <v>-5.0314217758054497E-3</v>
      </c>
      <c r="O951">
        <f>SUMPRODUCT(B951:K951,Equally_Weight)</f>
        <v>-1.6784974913966954E-4</v>
      </c>
      <c r="P951">
        <v>-3.9819999999999998E-4</v>
      </c>
      <c r="Q951">
        <v>-1.3845607492546299E-4</v>
      </c>
      <c r="R951">
        <v>1.95186333238828E-3</v>
      </c>
      <c r="V951" s="46">
        <v>43334</v>
      </c>
      <c r="W951">
        <f t="shared" si="242"/>
        <v>1.30232175372167</v>
      </c>
      <c r="X951">
        <f t="shared" si="243"/>
        <v>1.0299366779318886</v>
      </c>
      <c r="Y951">
        <f t="shared" si="244"/>
        <v>1.5190420339458885</v>
      </c>
      <c r="Z951">
        <f t="shared" si="245"/>
        <v>1.0817589170721549</v>
      </c>
      <c r="AA951">
        <f t="shared" si="246"/>
        <v>0.37800542462029862</v>
      </c>
      <c r="AB951">
        <f t="shared" si="247"/>
        <v>5.1379087705856472</v>
      </c>
      <c r="AC951">
        <f t="shared" si="248"/>
        <v>0.41768552616704091</v>
      </c>
      <c r="AD951">
        <f t="shared" si="249"/>
        <v>0.35786440017677812</v>
      </c>
      <c r="AE951">
        <f t="shared" si="250"/>
        <v>0.38081924914357113</v>
      </c>
      <c r="AF951">
        <f t="shared" si="251"/>
        <v>0.12065379280842681</v>
      </c>
      <c r="AG951">
        <f t="shared" si="252"/>
        <v>0.10409511228534218</v>
      </c>
      <c r="AH951">
        <f t="shared" si="253"/>
        <v>2.1305161893337305</v>
      </c>
      <c r="AI951">
        <f t="shared" si="254"/>
        <v>0.54844711149738989</v>
      </c>
      <c r="AJ951">
        <f t="shared" si="255"/>
        <v>0.9926544832004256</v>
      </c>
      <c r="AK951">
        <f t="shared" si="256"/>
        <v>0.38997365124925953</v>
      </c>
      <c r="AL951">
        <f t="shared" si="257"/>
        <v>0.38811750247662302</v>
      </c>
      <c r="AM951">
        <f t="shared" si="258"/>
        <v>0.26105622722514399</v>
      </c>
    </row>
    <row r="952" spans="1:39" x14ac:dyDescent="0.2">
      <c r="A952" s="46">
        <v>43335</v>
      </c>
      <c r="B952">
        <v>-4.8288587707179199E-4</v>
      </c>
      <c r="C952">
        <v>-2.0875580341419499E-3</v>
      </c>
      <c r="D952">
        <v>4.67033408632655E-3</v>
      </c>
      <c r="E952">
        <v>2.0459758853745799E-3</v>
      </c>
      <c r="F952">
        <v>2.5856824095007399E-3</v>
      </c>
      <c r="G952">
        <v>-1.04992386706237E-3</v>
      </c>
      <c r="H952">
        <v>3.7144679533447299E-3</v>
      </c>
      <c r="I952">
        <v>-7.3924884491349797E-4</v>
      </c>
      <c r="J952">
        <v>-4.3407291320995901E-4</v>
      </c>
      <c r="K952">
        <v>-7.9247129292139198E-3</v>
      </c>
      <c r="L952">
        <v>-1.4357501794688399E-3</v>
      </c>
      <c r="M952" cm="1">
        <f t="array" ref="M952">SUMPRODUCT(B952:K952,TRANSPOSE(Weight_1))</f>
        <v>9.0288774836696866E-4</v>
      </c>
      <c r="N952" cm="1">
        <f t="array" ref="N952">SUMPRODUCT(B952:K952,TRANSPOSE(Weight_2))</f>
        <v>8.0703549874808819E-4</v>
      </c>
      <c r="O952">
        <f>SUMPRODUCT(B952:K952,Equally_Weight)</f>
        <v>2.9805786893310972E-5</v>
      </c>
      <c r="P952">
        <v>-1.6913E-3</v>
      </c>
      <c r="Q952">
        <v>-1.7878061248171001E-3</v>
      </c>
      <c r="R952">
        <v>-3.14008877592197E-3</v>
      </c>
      <c r="V952" s="46">
        <v>43335</v>
      </c>
      <c r="W952">
        <f t="shared" si="242"/>
        <v>1.3012099950623228</v>
      </c>
      <c r="X952">
        <f t="shared" si="243"/>
        <v>1.0256990673110726</v>
      </c>
      <c r="Y952">
        <f t="shared" si="244"/>
        <v>1.5308068018219152</v>
      </c>
      <c r="Z952">
        <f t="shared" si="245"/>
        <v>1.0860181456156481</v>
      </c>
      <c r="AA952">
        <f t="shared" si="246"/>
        <v>0.38156850900693584</v>
      </c>
      <c r="AB952">
        <f t="shared" si="247"/>
        <v>5.1314644336735578</v>
      </c>
      <c r="AC952">
        <f t="shared" si="248"/>
        <v>0.4229514736219091</v>
      </c>
      <c r="AD952">
        <f t="shared" si="249"/>
        <v>0.35686060048739821</v>
      </c>
      <c r="AE952">
        <f t="shared" si="250"/>
        <v>0.38021987290947901</v>
      </c>
      <c r="AF952">
        <f t="shared" si="251"/>
        <v>0.11177293320738535</v>
      </c>
      <c r="AG952">
        <f t="shared" si="252"/>
        <v>0.10250990752972777</v>
      </c>
      <c r="AH952">
        <f t="shared" si="253"/>
        <v>2.1333426940471445</v>
      </c>
      <c r="AI952">
        <f t="shared" si="254"/>
        <v>0.54969676328430239</v>
      </c>
      <c r="AJ952">
        <f t="shared" si="255"/>
        <v>0.99271387583530379</v>
      </c>
      <c r="AK952">
        <f t="shared" si="256"/>
        <v>0.3876227888129018</v>
      </c>
      <c r="AL952">
        <f t="shared" si="257"/>
        <v>0.38563581750372955</v>
      </c>
      <c r="AM952">
        <f t="shared" si="258"/>
        <v>0.25709639872022771</v>
      </c>
    </row>
    <row r="953" spans="1:39" x14ac:dyDescent="0.2">
      <c r="A953" s="46">
        <v>43336</v>
      </c>
      <c r="B953">
        <v>1.27665214910059E-2</v>
      </c>
      <c r="C953">
        <v>-4.3581771855938302E-4</v>
      </c>
      <c r="D953">
        <v>7.8095120786403297E-3</v>
      </c>
      <c r="E953">
        <v>3.1092195197004401E-3</v>
      </c>
      <c r="F953">
        <v>9.2115369630314508E-3</v>
      </c>
      <c r="G953">
        <v>1.3085239384247301E-3</v>
      </c>
      <c r="H953">
        <v>6.2168886845956799E-3</v>
      </c>
      <c r="I953">
        <v>1.2527538217973E-2</v>
      </c>
      <c r="J953">
        <v>3.5706920225855301E-3</v>
      </c>
      <c r="K953">
        <v>-1.9970039150487501E-3</v>
      </c>
      <c r="L953">
        <v>4.7927150730888704E-3</v>
      </c>
      <c r="M953" cm="1">
        <f t="array" ref="M953">SUMPRODUCT(B953:K953,TRANSPOSE(Weight_1))</f>
        <v>4.0855025368562413E-3</v>
      </c>
      <c r="N953" cm="1">
        <f t="array" ref="N953">SUMPRODUCT(B953:K953,TRANSPOSE(Weight_2))</f>
        <v>6.4421427616914682E-3</v>
      </c>
      <c r="O953">
        <f>SUMPRODUCT(B953:K953,Equally_Weight)</f>
        <v>5.4087611282348921E-3</v>
      </c>
      <c r="P953">
        <v>6.1988399999999997E-3</v>
      </c>
      <c r="Q953">
        <v>6.3379284706854798E-3</v>
      </c>
      <c r="R953">
        <v>5.7648821432894001E-3</v>
      </c>
      <c r="V953" s="46">
        <v>43336</v>
      </c>
      <c r="W953">
        <f t="shared" si="242"/>
        <v>1.3305884419196037</v>
      </c>
      <c r="X953">
        <f t="shared" si="243"/>
        <v>1.0248162317650693</v>
      </c>
      <c r="Y953">
        <f t="shared" si="244"/>
        <v>1.5505711681094487</v>
      </c>
      <c r="Z953">
        <f t="shared" si="245"/>
        <v>1.0925040339524457</v>
      </c>
      <c r="AA953">
        <f t="shared" si="246"/>
        <v>0.39429487839461341</v>
      </c>
      <c r="AB953">
        <f t="shared" si="247"/>
        <v>5.1394876016626192</v>
      </c>
      <c r="AC953">
        <f t="shared" si="248"/>
        <v>0.4317978045369979</v>
      </c>
      <c r="AD953">
        <f t="shared" si="249"/>
        <v>0.37385872351646587</v>
      </c>
      <c r="AE953">
        <f t="shared" si="250"/>
        <v>0.38514821299909086</v>
      </c>
      <c r="AF953">
        <f t="shared" si="251"/>
        <v>0.10955271830712499</v>
      </c>
      <c r="AG953">
        <f t="shared" si="252"/>
        <v>0.10779392338177529</v>
      </c>
      <c r="AH953">
        <f t="shared" si="253"/>
        <v>2.1461439735725141</v>
      </c>
      <c r="AI953">
        <f t="shared" si="254"/>
        <v>0.55968013107071091</v>
      </c>
      <c r="AJ953">
        <f t="shared" si="255"/>
        <v>1.0034919891866161</v>
      </c>
      <c r="AK953">
        <f t="shared" si="256"/>
        <v>0.39622444046110661</v>
      </c>
      <c r="AL953">
        <f t="shared" si="257"/>
        <v>0.39441787820148799</v>
      </c>
      <c r="AM953">
        <f t="shared" si="258"/>
        <v>0.26434341130160344</v>
      </c>
    </row>
    <row r="954" spans="1:39" x14ac:dyDescent="0.2">
      <c r="A954" s="46">
        <v>43339</v>
      </c>
      <c r="B954">
        <v>1.5783318804325899E-2</v>
      </c>
      <c r="C954">
        <v>1.7701341428997E-2</v>
      </c>
      <c r="D954">
        <v>1.1070025637886101E-2</v>
      </c>
      <c r="E954">
        <v>8.2346341691592606E-3</v>
      </c>
      <c r="F954">
        <v>1.2778902241512499E-3</v>
      </c>
      <c r="G954">
        <v>1.16984128662041E-2</v>
      </c>
      <c r="H954">
        <v>-9.6221604269031103E-4</v>
      </c>
      <c r="I954">
        <v>1.4808470703928199E-2</v>
      </c>
      <c r="J954">
        <v>1.21646255951042E-2</v>
      </c>
      <c r="K954">
        <v>6.67068236466006E-4</v>
      </c>
      <c r="L954">
        <v>6.9162890531837499E-3</v>
      </c>
      <c r="M954" cm="1">
        <f t="array" ref="M954">SUMPRODUCT(B954:K954,TRANSPOSE(Weight_1))</f>
        <v>9.9593806427063156E-3</v>
      </c>
      <c r="N954" cm="1">
        <f t="array" ref="N954">SUMPRODUCT(B954:K954,TRANSPOSE(Weight_2))</f>
        <v>6.6880292188691267E-3</v>
      </c>
      <c r="O954">
        <f>SUMPRODUCT(B954:K954,Equally_Weight)</f>
        <v>9.2443571623531708E-3</v>
      </c>
      <c r="P954">
        <v>7.6704099999999999E-3</v>
      </c>
      <c r="Q954">
        <v>7.4636901765730004E-3</v>
      </c>
      <c r="R954">
        <v>8.4844167079165499E-3</v>
      </c>
      <c r="V954" s="46">
        <v>43339</v>
      </c>
      <c r="W954">
        <f t="shared" si="242"/>
        <v>1.367372862300098</v>
      </c>
      <c r="X954">
        <f t="shared" si="243"/>
        <v>1.060658195214518</v>
      </c>
      <c r="Y954">
        <f t="shared" si="244"/>
        <v>1.5788060563316737</v>
      </c>
      <c r="Z954">
        <f t="shared" si="245"/>
        <v>1.109735039169534</v>
      </c>
      <c r="AA954">
        <f t="shared" si="246"/>
        <v>0.39607663418929806</v>
      </c>
      <c r="AB954">
        <f t="shared" si="247"/>
        <v>5.2113098624138097</v>
      </c>
      <c r="AC954">
        <f t="shared" si="248"/>
        <v>0.43042010571958356</v>
      </c>
      <c r="AD954">
        <f t="shared" si="249"/>
        <v>0.39420347017499568</v>
      </c>
      <c r="AE954">
        <f t="shared" si="250"/>
        <v>0.40199802240395255</v>
      </c>
      <c r="AF954">
        <f t="shared" si="251"/>
        <v>0.11029286568219221</v>
      </c>
      <c r="AG954">
        <f t="shared" si="252"/>
        <v>0.11545574636724409</v>
      </c>
      <c r="AH954">
        <f t="shared" si="253"/>
        <v>2.177477618962079</v>
      </c>
      <c r="AI954">
        <f t="shared" si="254"/>
        <v>0.57011131735940146</v>
      </c>
      <c r="AJ954">
        <f t="shared" si="255"/>
        <v>1.0220129847065706</v>
      </c>
      <c r="AK954">
        <f t="shared" si="256"/>
        <v>0.4069340543714639</v>
      </c>
      <c r="AL954">
        <f t="shared" si="257"/>
        <v>0.40482538122105827</v>
      </c>
      <c r="AM954">
        <f t="shared" si="258"/>
        <v>0.27507062766499502</v>
      </c>
    </row>
    <row r="955" spans="1:39" x14ac:dyDescent="0.2">
      <c r="A955" s="46">
        <v>43340</v>
      </c>
      <c r="B955">
        <v>-8.2864623192805392E-3</v>
      </c>
      <c r="C955">
        <v>-4.8838935628616699E-3</v>
      </c>
      <c r="D955">
        <v>6.0221424183555198E-3</v>
      </c>
      <c r="E955">
        <v>8.0755967522967396E-3</v>
      </c>
      <c r="F955">
        <v>-3.6461710117088298E-3</v>
      </c>
      <c r="G955">
        <v>2.6663618624005402E-3</v>
      </c>
      <c r="H955">
        <v>-4.4472254545688799E-3</v>
      </c>
      <c r="I955">
        <v>5.2800698316513E-3</v>
      </c>
      <c r="J955">
        <v>1.2351421424627799E-3</v>
      </c>
      <c r="K955">
        <v>2.6660849059563199E-3</v>
      </c>
      <c r="L955">
        <v>-4.7370914258637598E-4</v>
      </c>
      <c r="M955" cm="1">
        <f t="array" ref="M955">SUMPRODUCT(B955:K955,TRANSPOSE(Weight_1))</f>
        <v>1.4131783792366579E-3</v>
      </c>
      <c r="N955" cm="1">
        <f t="array" ref="N955">SUMPRODUCT(B955:K955,TRANSPOSE(Weight_2))</f>
        <v>-2.2212612795134627E-3</v>
      </c>
      <c r="O955">
        <f>SUMPRODUCT(B955:K955,Equally_Weight)</f>
        <v>4.6816455647032801E-4</v>
      </c>
      <c r="P955">
        <v>2.6928E-4</v>
      </c>
      <c r="Q955">
        <v>4.47843233911005E-4</v>
      </c>
      <c r="R955">
        <v>1.1697515998074701E-3</v>
      </c>
      <c r="V955" s="46">
        <v>43340</v>
      </c>
      <c r="W955">
        <f t="shared" si="242"/>
        <v>1.347755716280961</v>
      </c>
      <c r="X955">
        <f t="shared" si="243"/>
        <v>1.0505941599196515</v>
      </c>
      <c r="Y955">
        <f t="shared" si="244"/>
        <v>1.594335993672221</v>
      </c>
      <c r="Z955">
        <f t="shared" si="245"/>
        <v>1.1267724086000581</v>
      </c>
      <c r="AA955">
        <f t="shared" si="246"/>
        <v>0.39098630003559309</v>
      </c>
      <c r="AB955">
        <f t="shared" si="247"/>
        <v>5.2278714621465019</v>
      </c>
      <c r="AC955">
        <f t="shared" si="248"/>
        <v>0.42405870501470022</v>
      </c>
      <c r="AD955">
        <f t="shared" si="249"/>
        <v>0.40156496185705026</v>
      </c>
      <c r="AE955">
        <f t="shared" si="250"/>
        <v>0.40372968924507324</v>
      </c>
      <c r="AF955">
        <f t="shared" si="251"/>
        <v>0.11325300073257849</v>
      </c>
      <c r="AG955">
        <f t="shared" si="252"/>
        <v>0.11492734478203936</v>
      </c>
      <c r="AH955">
        <f t="shared" si="253"/>
        <v>2.1819679616337044</v>
      </c>
      <c r="AI955">
        <f t="shared" si="254"/>
        <v>0.56662368988562517</v>
      </c>
      <c r="AJ955">
        <f t="shared" si="255"/>
        <v>1.0229596195187329</v>
      </c>
      <c r="AK955">
        <f t="shared" si="256"/>
        <v>0.40731291357362487</v>
      </c>
      <c r="AL955">
        <f t="shared" si="257"/>
        <v>0.40545452276286453</v>
      </c>
      <c r="AM955">
        <f t="shared" si="258"/>
        <v>0.27656214357157372</v>
      </c>
    </row>
    <row r="956" spans="1:39" x14ac:dyDescent="0.2">
      <c r="A956" s="46">
        <v>43341</v>
      </c>
      <c r="B956">
        <v>1.50819829542865E-2</v>
      </c>
      <c r="C956">
        <v>-3.27186156636505E-3</v>
      </c>
      <c r="D956">
        <v>1.59620602811298E-2</v>
      </c>
      <c r="E956">
        <v>1.49293891524322E-2</v>
      </c>
      <c r="F956">
        <v>-1.4639746077531599E-3</v>
      </c>
      <c r="G956">
        <v>3.3774501045588899E-2</v>
      </c>
      <c r="H956">
        <v>4.0202858627120799E-3</v>
      </c>
      <c r="I956">
        <v>4.9181475404935704E-3</v>
      </c>
      <c r="J956">
        <v>2.3722540677735202E-3</v>
      </c>
      <c r="K956">
        <v>1.57886465056882E-2</v>
      </c>
      <c r="L956">
        <v>4.5023696682464599E-3</v>
      </c>
      <c r="M956" cm="1">
        <f t="array" ref="M956">SUMPRODUCT(B956:K956,TRANSPOSE(Weight_1))</f>
        <v>1.643585070397327E-2</v>
      </c>
      <c r="N956" cm="1">
        <f t="array" ref="N956">SUMPRODUCT(B956:K956,TRANSPOSE(Weight_2))</f>
        <v>4.993013067570916E-3</v>
      </c>
      <c r="O956">
        <f>SUMPRODUCT(B956:K956,Equally_Weight)</f>
        <v>1.0211143123598656E-2</v>
      </c>
      <c r="P956">
        <v>5.7014300000000004E-3</v>
      </c>
      <c r="Q956">
        <v>5.52737865241925E-3</v>
      </c>
      <c r="R956">
        <v>3.7800687285223199E-3</v>
      </c>
      <c r="V956" s="46">
        <v>43341</v>
      </c>
      <c r="W956">
        <f t="shared" si="242"/>
        <v>1.3831645279747393</v>
      </c>
      <c r="X956">
        <f t="shared" si="243"/>
        <v>1.0438848996995977</v>
      </c>
      <c r="Y956">
        <f t="shared" si="244"/>
        <v>1.6357469411927221</v>
      </c>
      <c r="Z956">
        <f t="shared" si="245"/>
        <v>1.1585238215267042</v>
      </c>
      <c r="AA956">
        <f t="shared" si="246"/>
        <v>0.38894993141260836</v>
      </c>
      <c r="AB956">
        <f t="shared" si="247"/>
        <v>5.4382147133565626</v>
      </c>
      <c r="AC956">
        <f t="shared" si="248"/>
        <v>0.42978382809414284</v>
      </c>
      <c r="AD956">
        <f t="shared" si="249"/>
        <v>0.40845806512704952</v>
      </c>
      <c r="AE956">
        <f t="shared" si="250"/>
        <v>0.40705969271043929</v>
      </c>
      <c r="AF956">
        <f t="shared" si="251"/>
        <v>0.13082975883254178</v>
      </c>
      <c r="AG956">
        <f t="shared" si="252"/>
        <v>0.11994715984148452</v>
      </c>
      <c r="AH956">
        <f t="shared" si="253"/>
        <v>2.2342663119959423</v>
      </c>
      <c r="AI956">
        <f t="shared" si="254"/>
        <v>0.57444586244119011</v>
      </c>
      <c r="AJ956">
        <f t="shared" si="255"/>
        <v>1.0436163497268995</v>
      </c>
      <c r="AK956">
        <f t="shared" si="256"/>
        <v>0.41533660963846097</v>
      </c>
      <c r="AL956">
        <f t="shared" si="257"/>
        <v>0.41322300208893004</v>
      </c>
      <c r="AM956">
        <f t="shared" si="258"/>
        <v>0.28138763621050411</v>
      </c>
    </row>
    <row r="957" spans="1:39" x14ac:dyDescent="0.2">
      <c r="A957" s="46">
        <v>43342</v>
      </c>
      <c r="B957">
        <v>-8.0734454676842891E-3</v>
      </c>
      <c r="C957">
        <v>-4.9239026774744402E-3</v>
      </c>
      <c r="D957">
        <v>-6.2481173924944201E-4</v>
      </c>
      <c r="E957">
        <v>9.1936131912213597E-3</v>
      </c>
      <c r="F957">
        <v>3.2984838369909302E-3</v>
      </c>
      <c r="G957">
        <v>2.1420496217261398E-3</v>
      </c>
      <c r="H957">
        <v>6.6725441015069698E-4</v>
      </c>
      <c r="I957">
        <v>-1.14042006059233E-3</v>
      </c>
      <c r="J957">
        <v>-7.1946052052930202E-3</v>
      </c>
      <c r="K957">
        <v>-7.0353886633786004E-3</v>
      </c>
      <c r="L957">
        <v>-4.9539985845718998E-3</v>
      </c>
      <c r="M957" cm="1">
        <f t="array" ref="M957">SUMPRODUCT(B957:K957,TRANSPOSE(Weight_1))</f>
        <v>1.4778051489910712E-3</v>
      </c>
      <c r="N957" cm="1">
        <f t="array" ref="N957">SUMPRODUCT(B957:K957,TRANSPOSE(Weight_2))</f>
        <v>-2.7778311154134901E-3</v>
      </c>
      <c r="O957">
        <f>SUMPRODUCT(B957:K957,Equally_Weight)</f>
        <v>-1.3691172753582995E-3</v>
      </c>
      <c r="P957">
        <v>-4.4302999999999999E-3</v>
      </c>
      <c r="Q957">
        <v>-4.4519716629308698E-3</v>
      </c>
      <c r="R957">
        <v>-4.1949104188063703E-3</v>
      </c>
      <c r="V957" s="46">
        <v>43342</v>
      </c>
      <c r="W957">
        <f t="shared" si="242"/>
        <v>1.3639241791176158</v>
      </c>
      <c r="X957">
        <f t="shared" si="243"/>
        <v>1.0338210093695173</v>
      </c>
      <c r="Y957">
        <f t="shared" si="244"/>
        <v>1.6341000955621743</v>
      </c>
      <c r="Z957">
        <f t="shared" si="245"/>
        <v>1.1783684546058577</v>
      </c>
      <c r="AA957">
        <f t="shared" si="246"/>
        <v>0.3935313603117625</v>
      </c>
      <c r="AB957">
        <f t="shared" si="247"/>
        <v>5.4520056887478994</v>
      </c>
      <c r="AC957">
        <f t="shared" si="248"/>
        <v>0.43073785765900086</v>
      </c>
      <c r="AD957">
        <f t="shared" si="249"/>
        <v>0.40685183129507552</v>
      </c>
      <c r="AE957">
        <f t="shared" si="250"/>
        <v>0.39693645372110686</v>
      </c>
      <c r="AF957">
        <f t="shared" si="251"/>
        <v>0.12287393196704022</v>
      </c>
      <c r="AG957">
        <f t="shared" si="252"/>
        <v>0.11439894319683441</v>
      </c>
      <c r="AH957">
        <f t="shared" si="253"/>
        <v>2.2390459274050181</v>
      </c>
      <c r="AI957">
        <f t="shared" si="254"/>
        <v>0.57007231773496692</v>
      </c>
      <c r="AJ957">
        <f t="shared" si="255"/>
        <v>1.040818399278284</v>
      </c>
      <c r="AK957">
        <f t="shared" si="256"/>
        <v>0.40906624385677981</v>
      </c>
      <c r="AL957">
        <f t="shared" si="257"/>
        <v>0.406931373330228</v>
      </c>
      <c r="AM957">
        <f t="shared" si="258"/>
        <v>0.27601232986483493</v>
      </c>
    </row>
    <row r="958" spans="1:39" x14ac:dyDescent="0.2">
      <c r="A958" s="46">
        <v>43343</v>
      </c>
      <c r="B958">
        <v>-1.8047809090601202E-2</v>
      </c>
      <c r="C958">
        <v>-5.2956005872944996E-3</v>
      </c>
      <c r="D958">
        <v>3.39442703013714E-3</v>
      </c>
      <c r="E958">
        <v>1.15540647624221E-2</v>
      </c>
      <c r="F958">
        <v>-6.9407002457011402E-3</v>
      </c>
      <c r="G958">
        <v>5.1588389963432802E-3</v>
      </c>
      <c r="H958">
        <v>-1.9263985828571399E-3</v>
      </c>
      <c r="I958">
        <v>3.3298856789136799E-3</v>
      </c>
      <c r="J958">
        <v>-4.9106020467073403E-3</v>
      </c>
      <c r="K958">
        <v>-2.3067708425730201E-3</v>
      </c>
      <c r="L958">
        <v>-7.1123755334279095E-4</v>
      </c>
      <c r="M958" cm="1">
        <f t="array" ref="M958">SUMPRODUCT(B958:K958,TRANSPOSE(Weight_1))</f>
        <v>1.4226378207642366E-3</v>
      </c>
      <c r="N958" cm="1">
        <f t="array" ref="N958">SUMPRODUCT(B958:K958,TRANSPOSE(Weight_2))</f>
        <v>-5.9809450029305825E-3</v>
      </c>
      <c r="O958">
        <f>SUMPRODUCT(B958:K958,Equally_Weight)</f>
        <v>-1.5990664927918148E-3</v>
      </c>
      <c r="P958">
        <v>1.3448E-4</v>
      </c>
      <c r="Q958">
        <v>4.03653503953549E-4</v>
      </c>
      <c r="R958">
        <v>-2.7778287097306401E-3</v>
      </c>
      <c r="V958" s="46">
        <v>43343</v>
      </c>
      <c r="W958">
        <f t="shared" si="242"/>
        <v>1.3212605268282447</v>
      </c>
      <c r="X958">
        <f t="shared" si="243"/>
        <v>1.0230507056378482</v>
      </c>
      <c r="Y958">
        <f t="shared" si="244"/>
        <v>1.6430413561266373</v>
      </c>
      <c r="Z958">
        <f t="shared" si="245"/>
        <v>1.2035374648067911</v>
      </c>
      <c r="AA958">
        <f t="shared" si="246"/>
        <v>0.3838592768568545</v>
      </c>
      <c r="AB958">
        <f t="shared" si="247"/>
        <v>5.4852905472996412</v>
      </c>
      <c r="AC958">
        <f t="shared" si="248"/>
        <v>0.4279816862775665</v>
      </c>
      <c r="AD958">
        <f t="shared" si="249"/>
        <v>0.41153648706045853</v>
      </c>
      <c r="AE958">
        <f t="shared" si="250"/>
        <v>0.39007665471234398</v>
      </c>
      <c r="AF958">
        <f t="shared" si="251"/>
        <v>0.12028371912089342</v>
      </c>
      <c r="AG958">
        <f t="shared" si="252"/>
        <v>0.11360634081902732</v>
      </c>
      <c r="AH958">
        <f t="shared" si="253"/>
        <v>2.2436539166445368</v>
      </c>
      <c r="AI958">
        <f t="shared" si="254"/>
        <v>0.56068180155197034</v>
      </c>
      <c r="AJ958">
        <f t="shared" si="255"/>
        <v>1.0375549949581249</v>
      </c>
      <c r="AK958">
        <f t="shared" si="256"/>
        <v>0.4092557350852537</v>
      </c>
      <c r="AL958">
        <f t="shared" si="257"/>
        <v>0.40749928610889485</v>
      </c>
      <c r="AM958">
        <f t="shared" si="258"/>
        <v>0.27246778618096612</v>
      </c>
    </row>
    <row r="959" spans="1:39" x14ac:dyDescent="0.2">
      <c r="A959" s="46">
        <v>43346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cm="1">
        <f t="array" ref="M959">SUMPRODUCT(B959:K959,TRANSPOSE(Weight_1))</f>
        <v>0</v>
      </c>
      <c r="N959" cm="1">
        <f t="array" ref="N959">SUMPRODUCT(B959:K959,TRANSPOSE(Weight_2))</f>
        <v>0</v>
      </c>
      <c r="O959">
        <f>SUMPRODUCT(B959:K959,Equally_Weight)</f>
        <v>0</v>
      </c>
      <c r="P959">
        <v>0</v>
      </c>
      <c r="Q959">
        <v>0</v>
      </c>
      <c r="R959">
        <v>-9.5610204550677902E-4</v>
      </c>
      <c r="V959" s="46">
        <v>43346</v>
      </c>
      <c r="W959">
        <f t="shared" si="242"/>
        <v>1.3212605268282447</v>
      </c>
      <c r="X959">
        <f t="shared" si="243"/>
        <v>1.0230507056378482</v>
      </c>
      <c r="Y959">
        <f t="shared" si="244"/>
        <v>1.6430413561266373</v>
      </c>
      <c r="Z959">
        <f t="shared" si="245"/>
        <v>1.2035374648067911</v>
      </c>
      <c r="AA959">
        <f t="shared" si="246"/>
        <v>0.3838592768568545</v>
      </c>
      <c r="AB959">
        <f t="shared" si="247"/>
        <v>5.4852905472996412</v>
      </c>
      <c r="AC959">
        <f t="shared" si="248"/>
        <v>0.4279816862775665</v>
      </c>
      <c r="AD959">
        <f t="shared" si="249"/>
        <v>0.41153648706045853</v>
      </c>
      <c r="AE959">
        <f t="shared" si="250"/>
        <v>0.39007665471234398</v>
      </c>
      <c r="AF959">
        <f t="shared" si="251"/>
        <v>0.12028371912089342</v>
      </c>
      <c r="AG959">
        <f t="shared" si="252"/>
        <v>0.11360634081902732</v>
      </c>
      <c r="AH959">
        <f t="shared" si="253"/>
        <v>2.2436539166445368</v>
      </c>
      <c r="AI959">
        <f t="shared" si="254"/>
        <v>0.56068180155197034</v>
      </c>
      <c r="AJ959">
        <f t="shared" si="255"/>
        <v>1.0375549949581249</v>
      </c>
      <c r="AK959">
        <f t="shared" si="256"/>
        <v>0.4092557350852537</v>
      </c>
      <c r="AL959">
        <f t="shared" si="257"/>
        <v>0.40749928610889485</v>
      </c>
      <c r="AM959">
        <f t="shared" si="258"/>
        <v>0.27125117712775704</v>
      </c>
    </row>
    <row r="960" spans="1:39" x14ac:dyDescent="0.2">
      <c r="A960" s="46">
        <v>43347</v>
      </c>
      <c r="B960">
        <v>-1.6634185275336E-2</v>
      </c>
      <c r="C960">
        <v>4.9746110179218397E-3</v>
      </c>
      <c r="D960">
        <v>-5.5195031866507299E-3</v>
      </c>
      <c r="E960">
        <v>3.2069542983359498E-3</v>
      </c>
      <c r="F960">
        <v>-2.17030406020466E-2</v>
      </c>
      <c r="G960">
        <v>1.3315405273614999E-2</v>
      </c>
      <c r="H960">
        <v>-7.2018599055164697E-3</v>
      </c>
      <c r="I960">
        <v>-1.09993934304464E-2</v>
      </c>
      <c r="J960">
        <v>6.37218198196687E-3</v>
      </c>
      <c r="K960">
        <v>-1.1559169500343601E-3</v>
      </c>
      <c r="L960">
        <v>-1.8979833926452399E-3</v>
      </c>
      <c r="M960" cm="1">
        <f t="array" ref="M960">SUMPRODUCT(B960:K960,TRANSPOSE(Weight_1))</f>
        <v>5.105183086563797E-4</v>
      </c>
      <c r="N960" cm="1">
        <f t="array" ref="N960">SUMPRODUCT(B960:K960,TRANSPOSE(Weight_2))</f>
        <v>-6.6624567909112893E-3</v>
      </c>
      <c r="O960">
        <f>SUMPRODUCT(B960:K960,Equally_Weight)</f>
        <v>-3.5344746778190896E-3</v>
      </c>
      <c r="P960">
        <v>-1.6543E-3</v>
      </c>
      <c r="Q960">
        <v>-1.4403342393935999E-3</v>
      </c>
      <c r="R960">
        <v>-4.8725050841531498E-3</v>
      </c>
      <c r="V960" s="46">
        <v>43347</v>
      </c>
      <c r="W960">
        <f t="shared" si="242"/>
        <v>1.2826482491526594</v>
      </c>
      <c r="X960">
        <f t="shared" si="243"/>
        <v>1.0331145959679287</v>
      </c>
      <c r="Y960">
        <f t="shared" si="244"/>
        <v>1.6284530809390465</v>
      </c>
      <c r="Z960">
        <f t="shared" si="245"/>
        <v>1.2106041087510975</v>
      </c>
      <c r="AA960">
        <f t="shared" si="246"/>
        <v>0.35382532278371137</v>
      </c>
      <c r="AB960">
        <f t="shared" si="247"/>
        <v>5.5716448192540806</v>
      </c>
      <c r="AC960">
        <f t="shared" si="248"/>
        <v>0.41769756222535226</v>
      </c>
      <c r="AD960">
        <f t="shared" si="249"/>
        <v>0.39601044189785028</v>
      </c>
      <c r="AE960">
        <f t="shared" si="250"/>
        <v>0.39893447612505484</v>
      </c>
      <c r="AF960">
        <f t="shared" si="251"/>
        <v>0.11898876418111404</v>
      </c>
      <c r="AG960">
        <f t="shared" si="252"/>
        <v>0.1114927344782084</v>
      </c>
      <c r="AH960">
        <f t="shared" si="253"/>
        <v>2.245309861355929</v>
      </c>
      <c r="AI960">
        <f t="shared" si="254"/>
        <v>0.5502838264847687</v>
      </c>
      <c r="AJ960">
        <f t="shared" si="255"/>
        <v>1.0303533084237815</v>
      </c>
      <c r="AK960">
        <f t="shared" si="256"/>
        <v>0.40692440332270219</v>
      </c>
      <c r="AL960">
        <f t="shared" si="257"/>
        <v>0.40547201669519017</v>
      </c>
      <c r="AM960">
        <f t="shared" si="258"/>
        <v>0.26505699930396642</v>
      </c>
    </row>
    <row r="961" spans="1:39" x14ac:dyDescent="0.2">
      <c r="A961" s="46">
        <v>43348</v>
      </c>
      <c r="B961">
        <v>-1.0080064077060099E-2</v>
      </c>
      <c r="C961">
        <v>-4.8632124353809002E-3</v>
      </c>
      <c r="D961">
        <v>-2.8824683658499901E-2</v>
      </c>
      <c r="E961">
        <v>-6.5247276792695904E-3</v>
      </c>
      <c r="F961">
        <v>1.18443355122748E-2</v>
      </c>
      <c r="G961">
        <v>-2.19121569703392E-2</v>
      </c>
      <c r="H961">
        <v>1.6003634631704199E-2</v>
      </c>
      <c r="I961">
        <v>1.5484028998214701E-2</v>
      </c>
      <c r="J961">
        <v>1.05212636180422E-2</v>
      </c>
      <c r="K961">
        <v>1.1904621694764399E-2</v>
      </c>
      <c r="L961">
        <v>-1.1884953648679799E-3</v>
      </c>
      <c r="M961" cm="1">
        <f t="array" ref="M961">SUMPRODUCT(B961:K961,TRANSPOSE(Weight_1))</f>
        <v>-1.2604688821412833E-2</v>
      </c>
      <c r="N961" cm="1">
        <f t="array" ref="N961">SUMPRODUCT(B961:K961,TRANSPOSE(Weight_2))</f>
        <v>8.4291798047205404E-3</v>
      </c>
      <c r="O961">
        <f>SUMPRODUCT(B961:K961,Equally_Weight)</f>
        <v>-6.4469603655494001E-4</v>
      </c>
      <c r="P961">
        <v>-2.8031000000000002E-3</v>
      </c>
      <c r="Q961">
        <v>-3.2952715229204099E-3</v>
      </c>
      <c r="R961">
        <v>-4.65131332559654E-3</v>
      </c>
      <c r="V961" s="46">
        <v>43348</v>
      </c>
      <c r="W961">
        <f t="shared" si="242"/>
        <v>1.2596390085358116</v>
      </c>
      <c r="X961">
        <f t="shared" si="243"/>
        <v>1.0232271277822629</v>
      </c>
      <c r="Y961">
        <f t="shared" si="244"/>
        <v>1.552688752369769</v>
      </c>
      <c r="Z961">
        <f t="shared" si="245"/>
        <v>1.1961805189348222</v>
      </c>
      <c r="AA961">
        <f t="shared" si="246"/>
        <v>0.36986048413177541</v>
      </c>
      <c r="AB961">
        <f t="shared" si="247"/>
        <v>5.4276459064212688</v>
      </c>
      <c r="AC961">
        <f t="shared" si="248"/>
        <v>0.44038587602946455</v>
      </c>
      <c r="AD961">
        <f t="shared" si="249"/>
        <v>0.41762630806200729</v>
      </c>
      <c r="AE961">
        <f t="shared" si="250"/>
        <v>0.4136530345327345</v>
      </c>
      <c r="AF961">
        <f t="shared" si="251"/>
        <v>0.13230990209938231</v>
      </c>
      <c r="AG961">
        <f t="shared" si="252"/>
        <v>0.11017173051519658</v>
      </c>
      <c r="AH961">
        <f t="shared" si="253"/>
        <v>2.2044037404244752</v>
      </c>
      <c r="AI961">
        <f t="shared" si="254"/>
        <v>0.56335144760655886</v>
      </c>
      <c r="AJ961">
        <f t="shared" si="255"/>
        <v>1.0290443476930347</v>
      </c>
      <c r="AK961">
        <f t="shared" si="256"/>
        <v>0.40298065352774848</v>
      </c>
      <c r="AL961">
        <f t="shared" si="257"/>
        <v>0.40084060478231298</v>
      </c>
      <c r="AM961">
        <f t="shared" si="258"/>
        <v>0.25917282282546461</v>
      </c>
    </row>
    <row r="962" spans="1:39" x14ac:dyDescent="0.2">
      <c r="A962" s="46">
        <v>43349</v>
      </c>
      <c r="B962">
        <v>-1.2601105545164399E-2</v>
      </c>
      <c r="C962">
        <v>-4.2759452821158296E-3</v>
      </c>
      <c r="D962">
        <v>2.3044598860575399E-3</v>
      </c>
      <c r="E962">
        <v>-1.6617433027060001E-2</v>
      </c>
      <c r="F962">
        <v>8.7328975785507801E-3</v>
      </c>
      <c r="G962">
        <v>-1.8302347418989499E-2</v>
      </c>
      <c r="H962">
        <v>7.4340948676740997E-3</v>
      </c>
      <c r="I962">
        <v>4.2960205181306003E-3</v>
      </c>
      <c r="J962">
        <v>2.9209949685389202E-3</v>
      </c>
      <c r="K962">
        <v>-4.2483314307226704E-3</v>
      </c>
      <c r="L962">
        <v>-4.2836744407425097E-3</v>
      </c>
      <c r="M962" cm="1">
        <f t="array" ref="M962">SUMPRODUCT(B962:K962,TRANSPOSE(Weight_1))</f>
        <v>-6.7382860414913629E-3</v>
      </c>
      <c r="N962" cm="1">
        <f t="array" ref="N962">SUMPRODUCT(B962:K962,TRANSPOSE(Weight_2))</f>
        <v>1.7900127850353489E-3</v>
      </c>
      <c r="O962">
        <f>SUMPRODUCT(B962:K962,Equally_Weight)</f>
        <v>-3.0356694885100462E-3</v>
      </c>
      <c r="P962">
        <v>-3.6522999999999998E-3</v>
      </c>
      <c r="Q962">
        <v>-3.6990866352162302E-3</v>
      </c>
      <c r="R962">
        <v>-4.05988563571579E-3</v>
      </c>
      <c r="V962" s="46">
        <v>43349</v>
      </c>
      <c r="W962">
        <f t="shared" si="242"/>
        <v>1.2311650588952814</v>
      </c>
      <c r="X962">
        <f t="shared" si="243"/>
        <v>1.0145759192905737</v>
      </c>
      <c r="Y962">
        <f t="shared" si="244"/>
        <v>1.5585713212011956</v>
      </c>
      <c r="Z962">
        <f t="shared" si="245"/>
        <v>1.1596856362460892</v>
      </c>
      <c r="AA962">
        <f t="shared" si="246"/>
        <v>0.3818233354366023</v>
      </c>
      <c r="AB962">
        <f t="shared" si="247"/>
        <v>5.3100048979557011</v>
      </c>
      <c r="AC962">
        <f t="shared" si="248"/>
        <v>0.45109384127792551</v>
      </c>
      <c r="AD962">
        <f t="shared" si="249"/>
        <v>0.42371645976848349</v>
      </c>
      <c r="AE962">
        <f t="shared" si="250"/>
        <v>0.41778230793386451</v>
      </c>
      <c r="AF962">
        <f t="shared" si="251"/>
        <v>0.12749947435297493</v>
      </c>
      <c r="AG962">
        <f t="shared" si="252"/>
        <v>0.10541611624835379</v>
      </c>
      <c r="AH962">
        <f t="shared" si="253"/>
        <v>2.18281155142907</v>
      </c>
      <c r="AI962">
        <f t="shared" si="254"/>
        <v>0.56614986668527822</v>
      </c>
      <c r="AJ962">
        <f t="shared" si="255"/>
        <v>1.0228848396759092</v>
      </c>
      <c r="AK962">
        <f t="shared" si="256"/>
        <v>0.39785654728686892</v>
      </c>
      <c r="AL962">
        <f t="shared" si="257"/>
        <v>0.39565877402309457</v>
      </c>
      <c r="AM962">
        <f t="shared" si="258"/>
        <v>0.25406072516919176</v>
      </c>
    </row>
    <row r="963" spans="1:39" x14ac:dyDescent="0.2">
      <c r="A963" s="46">
        <v>43350</v>
      </c>
      <c r="B963">
        <v>-5.4054717242969499E-3</v>
      </c>
      <c r="C963">
        <v>1.9279697880161201E-3</v>
      </c>
      <c r="D963">
        <v>-4.8740114963858796E-3</v>
      </c>
      <c r="E963">
        <v>-8.0681376544874395E-3</v>
      </c>
      <c r="F963">
        <v>-5.3417989234784101E-3</v>
      </c>
      <c r="G963">
        <v>-3.1864781970064502E-3</v>
      </c>
      <c r="H963">
        <v>3.2878105021059102E-3</v>
      </c>
      <c r="I963">
        <v>-7.9905302924720902E-4</v>
      </c>
      <c r="J963">
        <v>5.4490246933189797E-3</v>
      </c>
      <c r="K963">
        <v>6.07162791816251E-3</v>
      </c>
      <c r="L963">
        <v>-3.82409177820275E-3</v>
      </c>
      <c r="M963" cm="1">
        <f t="array" ref="M963">SUMPRODUCT(B963:K963,TRANSPOSE(Weight_1))</f>
        <v>-3.6586540286978686E-3</v>
      </c>
      <c r="N963" cm="1">
        <f t="array" ref="N963">SUMPRODUCT(B963:K963,TRANSPOSE(Weight_2))</f>
        <v>6.0809610345414588E-4</v>
      </c>
      <c r="O963">
        <f>SUMPRODUCT(B963:K963,Equally_Weight)</f>
        <v>-1.093851812329882E-3</v>
      </c>
      <c r="P963">
        <v>-2.2133000000000001E-3</v>
      </c>
      <c r="Q963">
        <v>-2.2790687116401799E-3</v>
      </c>
      <c r="R963">
        <v>-2.9990252002072199E-3</v>
      </c>
      <c r="V963" s="46">
        <v>43350</v>
      </c>
      <c r="W963">
        <f t="shared" si="242"/>
        <v>1.2191045592571834</v>
      </c>
      <c r="X963">
        <f t="shared" si="243"/>
        <v>1.0184599607986309</v>
      </c>
      <c r="Y963">
        <f t="shared" si="244"/>
        <v>1.5461008151673377</v>
      </c>
      <c r="Z963">
        <f t="shared" si="245"/>
        <v>1.1422609952424363</v>
      </c>
      <c r="AA963">
        <f t="shared" si="246"/>
        <v>0.37444191303092977</v>
      </c>
      <c r="AB963">
        <f t="shared" si="247"/>
        <v>5.2898982049253611</v>
      </c>
      <c r="AC963">
        <f t="shared" si="248"/>
        <v>0.45586476284882038</v>
      </c>
      <c r="AD963">
        <f t="shared" si="249"/>
        <v>0.42257883481851644</v>
      </c>
      <c r="AE963">
        <f t="shared" si="250"/>
        <v>0.42550783873954701</v>
      </c>
      <c r="AF963">
        <f t="shared" si="251"/>
        <v>0.13434523163917</v>
      </c>
      <c r="AG963">
        <f t="shared" si="252"/>
        <v>0.10118890356671573</v>
      </c>
      <c r="AH963">
        <f t="shared" si="253"/>
        <v>2.1711667451238479</v>
      </c>
      <c r="AI963">
        <f t="shared" si="254"/>
        <v>0.56710223631663492</v>
      </c>
      <c r="AJ963">
        <f t="shared" si="255"/>
        <v>1.0206721034278949</v>
      </c>
      <c r="AK963">
        <f t="shared" si="256"/>
        <v>0.39476267139075882</v>
      </c>
      <c r="AL963">
        <f t="shared" si="257"/>
        <v>0.39247797177909249</v>
      </c>
      <c r="AM963">
        <f t="shared" si="258"/>
        <v>0.25029976545181931</v>
      </c>
    </row>
    <row r="964" spans="1:39" x14ac:dyDescent="0.2">
      <c r="A964" s="46">
        <v>43353</v>
      </c>
      <c r="B964">
        <v>-2.1483770242557401E-3</v>
      </c>
      <c r="C964">
        <v>-5.3359015986661398E-3</v>
      </c>
      <c r="D964">
        <v>1.0812423328732499E-2</v>
      </c>
      <c r="E964">
        <v>-1.3420639947841E-2</v>
      </c>
      <c r="F964">
        <v>2.2222008102430399E-3</v>
      </c>
      <c r="G964">
        <v>-6.6903015172508004E-3</v>
      </c>
      <c r="H964">
        <v>-8.0086433351100796E-4</v>
      </c>
      <c r="I964">
        <v>1.69337885998621E-3</v>
      </c>
      <c r="J964">
        <v>4.99909997094949E-3</v>
      </c>
      <c r="K964">
        <v>-7.3398294635611504E-3</v>
      </c>
      <c r="L964">
        <v>1.19961612284069E-3</v>
      </c>
      <c r="M964" cm="1">
        <f t="array" ref="M964">SUMPRODUCT(B964:K964,TRANSPOSE(Weight_1))</f>
        <v>-1.9111350930399581E-3</v>
      </c>
      <c r="N964" cm="1">
        <f t="array" ref="N964">SUMPRODUCT(B964:K964,TRANSPOSE(Weight_2))</f>
        <v>7.4449963507396805E-4</v>
      </c>
      <c r="O964">
        <f>SUMPRODUCT(B964:K964,Equally_Weight)</f>
        <v>-1.6008810915174598E-3</v>
      </c>
      <c r="P964">
        <v>1.8978300000000001E-3</v>
      </c>
      <c r="Q964">
        <v>2.1524380892528E-3</v>
      </c>
      <c r="R964">
        <v>2.35778443113776E-3</v>
      </c>
      <c r="V964" s="46">
        <v>43353</v>
      </c>
      <c r="W964">
        <f t="shared" si="242"/>
        <v>1.2143370860076543</v>
      </c>
      <c r="X964">
        <f t="shared" si="243"/>
        <v>1.0076896570669618</v>
      </c>
      <c r="Y964">
        <f t="shared" si="244"/>
        <v>1.5736303350185579</v>
      </c>
      <c r="Z964">
        <f t="shared" si="245"/>
        <v>1.1135104817509838</v>
      </c>
      <c r="AA964">
        <f t="shared" si="246"/>
        <v>0.37749619896369913</v>
      </c>
      <c r="AB964">
        <f t="shared" si="247"/>
        <v>5.2478168894215962</v>
      </c>
      <c r="AC964">
        <f t="shared" si="248"/>
        <v>0.45469881268583934</v>
      </c>
      <c r="AD964">
        <f t="shared" si="249"/>
        <v>0.42498779974406187</v>
      </c>
      <c r="AE964">
        <f t="shared" si="250"/>
        <v>0.43263409493477822</v>
      </c>
      <c r="AF964">
        <f t="shared" si="251"/>
        <v>0.12601933108613461</v>
      </c>
      <c r="AG964">
        <f t="shared" si="252"/>
        <v>0.10250990752972755</v>
      </c>
      <c r="AH964">
        <f t="shared" si="253"/>
        <v>2.1651062170713602</v>
      </c>
      <c r="AI964">
        <f t="shared" si="254"/>
        <v>0.56826894335969635</v>
      </c>
      <c r="AJ964">
        <f t="shared" si="255"/>
        <v>1.0174372476653604</v>
      </c>
      <c r="AK964">
        <f t="shared" si="256"/>
        <v>0.39740969383140445</v>
      </c>
      <c r="AL964">
        <f t="shared" si="257"/>
        <v>0.39547519440399537</v>
      </c>
      <c r="AM964">
        <f t="shared" si="258"/>
        <v>0.25324770277305686</v>
      </c>
    </row>
    <row r="965" spans="1:39" x14ac:dyDescent="0.2">
      <c r="A965" s="46">
        <v>43354</v>
      </c>
      <c r="B965">
        <v>1.27056753664935E-2</v>
      </c>
      <c r="C965">
        <v>6.3319980022382696E-3</v>
      </c>
      <c r="D965">
        <v>1.70046628712812E-2</v>
      </c>
      <c r="E965">
        <v>2.52829300785266E-2</v>
      </c>
      <c r="F965">
        <v>1.10865229803915E-2</v>
      </c>
      <c r="G965">
        <v>2.4827109920003001E-2</v>
      </c>
      <c r="H965">
        <v>9.4742268053422604E-3</v>
      </c>
      <c r="I965">
        <v>-5.4007091147931698E-3</v>
      </c>
      <c r="J965" s="1">
        <v>-4.6462306761974001E-5</v>
      </c>
      <c r="K965">
        <v>-6.0794744938328302E-3</v>
      </c>
      <c r="L965">
        <v>2.63599329019914E-3</v>
      </c>
      <c r="M965" cm="1">
        <f t="array" ref="M965">SUMPRODUCT(B965:K965,TRANSPOSE(Weight_1))</f>
        <v>1.799902072244023E-2</v>
      </c>
      <c r="N965" cm="1">
        <f t="array" ref="N965">SUMPRODUCT(B965:K965,TRANSPOSE(Weight_2))</f>
        <v>6.9000443699030623E-3</v>
      </c>
      <c r="O965">
        <f>SUMPRODUCT(B965:K965,Equally_Weight)</f>
        <v>9.5186480108888361E-3</v>
      </c>
      <c r="P965">
        <v>3.7398399999999999E-3</v>
      </c>
      <c r="Q965">
        <v>3.5568361487257E-3</v>
      </c>
      <c r="R965">
        <v>2.3475712205505098E-3</v>
      </c>
      <c r="V965" s="46">
        <v>43354</v>
      </c>
      <c r="W965">
        <f t="shared" ref="W965:W1028" si="259">(W964+1)*(1+B965) - 1</f>
        <v>1.2424717341744551</v>
      </c>
      <c r="X965">
        <f t="shared" ref="X965:X1028" si="260">(X964+1)*(1+C965) - 1</f>
        <v>1.0204023439646241</v>
      </c>
      <c r="Y965">
        <f t="shared" ref="Y965:Y1028" si="261">(Y964+1)*(1+D965) - 1</f>
        <v>1.6173940512208511</v>
      </c>
      <c r="Z965">
        <f t="shared" ref="Z965:Z1028" si="262">(Z964+1)*(1+E965) - 1</f>
        <v>1.1669462194813272</v>
      </c>
      <c r="AA965">
        <f t="shared" ref="AA965:AA1028" si="263">(AA964+1)*(1+F965) - 1</f>
        <v>0.39276784222891226</v>
      </c>
      <c r="AB965">
        <f t="shared" ref="AB965:AB1028" si="264">(AB964+1)*(1+G965) - 1</f>
        <v>5.4029321260953171</v>
      </c>
      <c r="AC965">
        <f t="shared" ref="AC965:AC1028" si="265">(AC964+1)*(1+H965) - 1</f>
        <v>0.46848095917068711</v>
      </c>
      <c r="AD965">
        <f t="shared" ref="AD965:AD1028" si="266">(AD964+1)*(1+I965) - 1</f>
        <v>0.41729185514551514</v>
      </c>
      <c r="AE965">
        <f t="shared" ref="AE965:AE1028" si="267">(AE964+1)*(1+J965) - 1</f>
        <v>0.43256753144998172</v>
      </c>
      <c r="AF965">
        <f t="shared" ref="AF965:AF1028" si="268">(AF964+1)*(1+K965) - 1</f>
        <v>0.11917372528323367</v>
      </c>
      <c r="AG965">
        <f t="shared" ref="AG965:AG1028" si="269">(AG964+1)*(1+L965) - 1</f>
        <v>0.10541611624835401</v>
      </c>
      <c r="AH965">
        <f t="shared" ref="AH965:AH1028" si="270">(AH964+1)*(1+M965) - 1</f>
        <v>2.2220750294611524</v>
      </c>
      <c r="AI965">
        <f t="shared" ref="AI965:AI1028" si="271">(AI964+1)*(1+N965) - 1</f>
        <v>0.57909006865281909</v>
      </c>
      <c r="AJ965">
        <f t="shared" ref="AJ965:AJ1028" si="272">(AJ964+1)*(1+O965) - 1</f>
        <v>1.0366405227099436</v>
      </c>
      <c r="AK965">
        <f t="shared" ref="AK965:AK1028" si="273">(AK964+1)*(1+P965) - 1</f>
        <v>0.40263578250078291</v>
      </c>
      <c r="AL965">
        <f t="shared" ref="AL965:AL1028" si="274">(AL964+1)*(1+Q965) - 1</f>
        <v>0.40043867102010156</v>
      </c>
      <c r="AM965">
        <f t="shared" ref="AM965:AM1028" si="275">(AM964+1)*(1+R965) - 1</f>
        <v>0.25618979101230788</v>
      </c>
    </row>
    <row r="966" spans="1:39" x14ac:dyDescent="0.2">
      <c r="A966" s="46">
        <v>43355</v>
      </c>
      <c r="B966">
        <v>-1.54539238139436E-2</v>
      </c>
      <c r="C966">
        <v>-1.1797568434506901E-2</v>
      </c>
      <c r="D966">
        <v>4.2252062554499698E-3</v>
      </c>
      <c r="E966">
        <v>-1.2419197134690699E-2</v>
      </c>
      <c r="F966">
        <v>4.5686565271154597E-3</v>
      </c>
      <c r="G966">
        <v>1.43420252669534E-3</v>
      </c>
      <c r="H966">
        <v>6.1368944775443898E-3</v>
      </c>
      <c r="I966">
        <v>-2.3939941854274501E-2</v>
      </c>
      <c r="J966">
        <v>-2.37103557021545E-3</v>
      </c>
      <c r="K966">
        <v>-2.6450643602550202E-3</v>
      </c>
      <c r="L966">
        <v>-2.3900573613777599E-4</v>
      </c>
      <c r="M966" cm="1">
        <f t="array" ref="M966">SUMPRODUCT(B966:K966,TRANSPOSE(Weight_1))</f>
        <v>-3.7290448017287235E-4</v>
      </c>
      <c r="N966" cm="1">
        <f t="array" ref="N966">SUMPRODUCT(B966:K966,TRANSPOSE(Weight_2))</f>
        <v>-1.3076043628621047E-3</v>
      </c>
      <c r="O966">
        <f>SUMPRODUCT(B966:K966,Equally_Weight)</f>
        <v>-5.2261771381081016E-3</v>
      </c>
      <c r="P966">
        <v>3.5667000000000001E-4</v>
      </c>
      <c r="Q966">
        <v>3.9935521233203097E-4</v>
      </c>
      <c r="R966">
        <v>2.3420730372913901E-3</v>
      </c>
      <c r="V966" s="46">
        <v>43355</v>
      </c>
      <c r="W966">
        <f t="shared" si="259"/>
        <v>1.2078167468396011</v>
      </c>
      <c r="X966">
        <f t="shared" si="260"/>
        <v>0.99656650904646349</v>
      </c>
      <c r="Y966">
        <f t="shared" si="261"/>
        <v>1.6284530809390469</v>
      </c>
      <c r="Z966">
        <f t="shared" si="262"/>
        <v>1.1400344872013157</v>
      </c>
      <c r="AA966">
        <f t="shared" si="263"/>
        <v>0.39913092012206786</v>
      </c>
      <c r="AB966">
        <f t="shared" si="264"/>
        <v>5.4121152275288216</v>
      </c>
      <c r="AC966">
        <f t="shared" si="265"/>
        <v>0.4774928718594007</v>
      </c>
      <c r="AD966">
        <f t="shared" si="266"/>
        <v>0.38336197054279464</v>
      </c>
      <c r="AE966">
        <f t="shared" si="267"/>
        <v>0.42917086287617812</v>
      </c>
      <c r="AF966">
        <f t="shared" si="268"/>
        <v>0.11621343874955303</v>
      </c>
      <c r="AG966">
        <f t="shared" si="269"/>
        <v>0.10515191545575142</v>
      </c>
      <c r="AH966">
        <f t="shared" si="270"/>
        <v>2.2208735032472129</v>
      </c>
      <c r="AI966">
        <f t="shared" si="271"/>
        <v>0.57702524358969631</v>
      </c>
      <c r="AJ966">
        <f t="shared" si="272"/>
        <v>1.0259966785716124</v>
      </c>
      <c r="AK966">
        <f t="shared" si="273"/>
        <v>0.40313606060532736</v>
      </c>
      <c r="AL966">
        <f t="shared" si="274"/>
        <v>0.40099794350292473</v>
      </c>
      <c r="AM966">
        <f t="shared" si="275"/>
        <v>0.25913187925155845</v>
      </c>
    </row>
    <row r="967" spans="1:39" x14ac:dyDescent="0.2">
      <c r="A967" s="46">
        <v>43356</v>
      </c>
      <c r="B967">
        <v>8.9962779806551599E-3</v>
      </c>
      <c r="C967">
        <v>3.8908660996201899E-3</v>
      </c>
      <c r="D967">
        <v>1.07421578927191E-2</v>
      </c>
      <c r="E967">
        <v>2.4155367338605901E-2</v>
      </c>
      <c r="F967">
        <v>-5.4570881957505203E-4</v>
      </c>
      <c r="G967" s="1">
        <v>-6.5329086840426598E-5</v>
      </c>
      <c r="H967">
        <v>3.8029123619440701E-3</v>
      </c>
      <c r="I967">
        <v>1.13201539124649E-2</v>
      </c>
      <c r="J967">
        <v>1.3980290641575301E-3</v>
      </c>
      <c r="K967">
        <v>7.6246940039015297E-3</v>
      </c>
      <c r="L967">
        <v>5.9765718383935004E-3</v>
      </c>
      <c r="M967" cm="1">
        <f t="array" ref="M967">SUMPRODUCT(B967:K967,TRANSPOSE(Weight_1))</f>
        <v>4.462274270808057E-3</v>
      </c>
      <c r="N967" cm="1">
        <f t="array" ref="N967">SUMPRODUCT(B967:K967,TRANSPOSE(Weight_2))</f>
        <v>3.7611387914987214E-3</v>
      </c>
      <c r="O967">
        <f>SUMPRODUCT(B967:K967,Equally_Weight)</f>
        <v>7.1319420747652899E-3</v>
      </c>
      <c r="P967">
        <v>5.2822499999999996E-3</v>
      </c>
      <c r="Q967">
        <v>5.1270353236880697E-3</v>
      </c>
      <c r="R967">
        <v>4.6360384633250496E-3</v>
      </c>
      <c r="V967" s="46">
        <v>43356</v>
      </c>
      <c r="W967">
        <f t="shared" si="259"/>
        <v>1.227678880024516</v>
      </c>
      <c r="X967">
        <f t="shared" si="260"/>
        <v>1.0043348819921496</v>
      </c>
      <c r="Y967">
        <f t="shared" si="261"/>
        <v>1.6566883389480984</v>
      </c>
      <c r="Z967">
        <f t="shared" si="262"/>
        <v>1.1917278063569485</v>
      </c>
      <c r="AA967">
        <f t="shared" si="263"/>
        <v>0.39836740203921717</v>
      </c>
      <c r="AB967">
        <f t="shared" si="264"/>
        <v>5.4116963298962917</v>
      </c>
      <c r="AC967">
        <f t="shared" si="265"/>
        <v>0.48311164776647897</v>
      </c>
      <c r="AD967">
        <f t="shared" si="266"/>
        <v>0.39902184096599003</v>
      </c>
      <c r="AE967">
        <f t="shared" si="267"/>
        <v>0.43116888528012609</v>
      </c>
      <c r="AF967">
        <f t="shared" si="268"/>
        <v>0.1247242246630611</v>
      </c>
      <c r="AG967">
        <f t="shared" si="269"/>
        <v>0.11175693527081099</v>
      </c>
      <c r="AH967">
        <f t="shared" si="270"/>
        <v>2.2352459242102802</v>
      </c>
      <c r="AI967">
        <f t="shared" si="271"/>
        <v>0.58295665440853406</v>
      </c>
      <c r="AJ967">
        <f t="shared" si="272"/>
        <v>1.0404459695268522</v>
      </c>
      <c r="AK967">
        <f t="shared" si="273"/>
        <v>0.41054777606145998</v>
      </c>
      <c r="AL967">
        <f t="shared" si="274"/>
        <v>0.40818090944767849</v>
      </c>
      <c r="AM967">
        <f t="shared" si="275"/>
        <v>0.26496926307416735</v>
      </c>
    </row>
    <row r="968" spans="1:39" x14ac:dyDescent="0.2">
      <c r="A968" s="46">
        <v>43357</v>
      </c>
      <c r="B968">
        <v>-3.5190706076595399E-3</v>
      </c>
      <c r="C968">
        <v>-1.76112912461334E-4</v>
      </c>
      <c r="D968">
        <v>4.0740478855649798E-3</v>
      </c>
      <c r="E968">
        <v>-1.13511852161168E-2</v>
      </c>
      <c r="F968">
        <v>-7.0986227706441004E-3</v>
      </c>
      <c r="G968">
        <v>-9.8901203391322801E-3</v>
      </c>
      <c r="H968">
        <v>-2.85940655952321E-3</v>
      </c>
      <c r="I968">
        <v>-5.5966818135616504E-3</v>
      </c>
      <c r="J968">
        <v>6.8872247742690603E-3</v>
      </c>
      <c r="K968">
        <v>-1.64510788995875E-3</v>
      </c>
      <c r="L968">
        <v>0</v>
      </c>
      <c r="M968" cm="1">
        <f t="array" ref="M968">SUMPRODUCT(B968:K968,TRANSPOSE(Weight_1))</f>
        <v>-5.4543717864932815E-3</v>
      </c>
      <c r="N968" cm="1">
        <f t="array" ref="N968">SUMPRODUCT(B968:K968,TRANSPOSE(Weight_2))</f>
        <v>-9.2427439052518976E-4</v>
      </c>
      <c r="O968">
        <f>SUMPRODUCT(B968:K968,Equally_Weight)</f>
        <v>-3.1175035449223622E-3</v>
      </c>
      <c r="P968">
        <v>2.7547999999999998E-4</v>
      </c>
      <c r="Q968">
        <v>5.8335411420307095E-4</v>
      </c>
      <c r="R968">
        <v>1.8079419978915801E-3</v>
      </c>
      <c r="V968" s="46">
        <v>43357</v>
      </c>
      <c r="W968">
        <f t="shared" si="259"/>
        <v>1.2198395207545176</v>
      </c>
      <c r="X968">
        <f t="shared" si="260"/>
        <v>1.0039818927385342</v>
      </c>
      <c r="Y968">
        <f t="shared" si="261"/>
        <v>1.667511814457995</v>
      </c>
      <c r="Z968">
        <f t="shared" si="262"/>
        <v>1.1668490980836776</v>
      </c>
      <c r="AA968">
        <f t="shared" si="263"/>
        <v>0.38844091935737524</v>
      </c>
      <c r="AB968">
        <f t="shared" si="264"/>
        <v>5.3482838816156448</v>
      </c>
      <c r="AC968">
        <f t="shared" si="265"/>
        <v>0.4788708285923502</v>
      </c>
      <c r="AD968">
        <f t="shared" si="266"/>
        <v>0.39119196087188013</v>
      </c>
      <c r="AE968">
        <f t="shared" si="267"/>
        <v>0.4410256670829904</v>
      </c>
      <c r="AF968">
        <f t="shared" si="268"/>
        <v>0.12287393196704022</v>
      </c>
      <c r="AG968">
        <f t="shared" si="269"/>
        <v>0.11175693527081099</v>
      </c>
      <c r="AH968">
        <f t="shared" si="270"/>
        <v>2.2175996901189001</v>
      </c>
      <c r="AI968">
        <f t="shared" si="271"/>
        <v>0.58149356811155273</v>
      </c>
      <c r="AJ968">
        <f t="shared" si="272"/>
        <v>1.0340848719836297</v>
      </c>
      <c r="AK968">
        <f t="shared" si="273"/>
        <v>0.41093635376280946</v>
      </c>
      <c r="AL968">
        <f t="shared" si="274"/>
        <v>0.40900237757474711</v>
      </c>
      <c r="AM968">
        <f t="shared" si="275"/>
        <v>0.26725625413092113</v>
      </c>
    </row>
    <row r="969" spans="1:39" x14ac:dyDescent="0.2">
      <c r="A969" s="46">
        <v>43360</v>
      </c>
      <c r="B969">
        <v>-1.5407752860825401E-2</v>
      </c>
      <c r="C969">
        <v>2.9955319481693699E-3</v>
      </c>
      <c r="D969">
        <v>-1.0849573672680799E-2</v>
      </c>
      <c r="E969">
        <v>-2.6626134036134199E-2</v>
      </c>
      <c r="F969">
        <v>2.7497826973224E-3</v>
      </c>
      <c r="G969">
        <v>-3.1550212902319102E-2</v>
      </c>
      <c r="H969">
        <v>3.3694140451780898E-3</v>
      </c>
      <c r="I969">
        <v>7.9371701380346292E-3</v>
      </c>
      <c r="J969">
        <v>-3.6974549549417801E-4</v>
      </c>
      <c r="K969">
        <v>1.0051093915144801E-2</v>
      </c>
      <c r="L969">
        <v>-4.7528517110264597E-3</v>
      </c>
      <c r="M969" cm="1">
        <f t="array" ref="M969">SUMPRODUCT(B969:K969,TRANSPOSE(Weight_1))</f>
        <v>-1.5372209725437872E-2</v>
      </c>
      <c r="N969" cm="1">
        <f t="array" ref="N969">SUMPRODUCT(B969:K969,TRANSPOSE(Weight_2))</f>
        <v>-1.4371221170309026E-3</v>
      </c>
      <c r="O969">
        <f>SUMPRODUCT(B969:K969,Equally_Weight)</f>
        <v>-5.7700426223604379E-3</v>
      </c>
      <c r="P969">
        <v>-5.5697000000000003E-3</v>
      </c>
      <c r="Q969">
        <v>-6.25772913733835E-3</v>
      </c>
      <c r="R969">
        <v>-2.7970220484724302E-3</v>
      </c>
      <c r="V969" s="46">
        <v>43360</v>
      </c>
      <c r="W969">
        <f t="shared" si="259"/>
        <v>1.1856367820280389</v>
      </c>
      <c r="X969">
        <f t="shared" si="260"/>
        <v>1.0099848845217854</v>
      </c>
      <c r="Y969">
        <f t="shared" si="261"/>
        <v>1.6385704485042867</v>
      </c>
      <c r="Z969">
        <f t="shared" si="262"/>
        <v>1.1091542835620252</v>
      </c>
      <c r="AA969">
        <f t="shared" si="263"/>
        <v>0.39225883017367846</v>
      </c>
      <c r="AB969">
        <f t="shared" si="264"/>
        <v>5.1479941735863104</v>
      </c>
      <c r="AC969">
        <f t="shared" si="265"/>
        <v>0.48385375673321351</v>
      </c>
      <c r="AD969">
        <f t="shared" si="266"/>
        <v>0.40223408815998618</v>
      </c>
      <c r="AE969">
        <f t="shared" si="267"/>
        <v>0.44049285433369501</v>
      </c>
      <c r="AF969">
        <f t="shared" si="268"/>
        <v>0.13416004331210885</v>
      </c>
      <c r="AG969">
        <f t="shared" si="269"/>
        <v>0.10647291941876347</v>
      </c>
      <c r="AH969">
        <f t="shared" si="270"/>
        <v>2.1681380728698887</v>
      </c>
      <c r="AI969">
        <f t="shared" si="271"/>
        <v>0.57922076872687733</v>
      </c>
      <c r="AJ969">
        <f t="shared" si="272"/>
        <v>1.0223481155747858</v>
      </c>
      <c r="AK969">
        <f t="shared" si="273"/>
        <v>0.40307786155325664</v>
      </c>
      <c r="AL969">
        <f t="shared" si="274"/>
        <v>0.40018522234201859</v>
      </c>
      <c r="AM969">
        <f t="shared" si="275"/>
        <v>0.26371171044705233</v>
      </c>
    </row>
    <row r="970" spans="1:39" x14ac:dyDescent="0.2">
      <c r="A970" s="46">
        <v>43361</v>
      </c>
      <c r="B970">
        <v>6.2768074396344301E-3</v>
      </c>
      <c r="C970">
        <v>4.0407975806133704E-3</v>
      </c>
      <c r="D970">
        <v>9.5417449590122702E-3</v>
      </c>
      <c r="E970">
        <v>1.6522438289980901E-3</v>
      </c>
      <c r="F970">
        <v>-5.6673617648539398E-3</v>
      </c>
      <c r="G970">
        <v>1.7305817531298499E-2</v>
      </c>
      <c r="H970">
        <v>4.1440891080550797E-3</v>
      </c>
      <c r="I970">
        <v>9.5452898137717793E-3</v>
      </c>
      <c r="J970">
        <v>9.2931241759572902E-3</v>
      </c>
      <c r="K970">
        <v>2.9364779534422E-3</v>
      </c>
      <c r="L970">
        <v>9.5510983763125103E-4</v>
      </c>
      <c r="M970" cm="1">
        <f t="array" ref="M970">SUMPRODUCT(B970:K970,TRANSPOSE(Weight_1))</f>
        <v>7.9454341085433162E-3</v>
      </c>
      <c r="N970" cm="1">
        <f t="array" ref="N970">SUMPRODUCT(B970:K970,TRANSPOSE(Weight_2))</f>
        <v>3.8919344976442614E-3</v>
      </c>
      <c r="O970">
        <f>SUMPRODUCT(B970:K970,Equally_Weight)</f>
        <v>5.9069030625929081E-3</v>
      </c>
      <c r="P970">
        <v>5.3690099999999996E-3</v>
      </c>
      <c r="Q970">
        <v>5.3110220734926498E-3</v>
      </c>
      <c r="R970">
        <v>5.4338518789369596E-3</v>
      </c>
      <c r="V970" s="46">
        <v>43361</v>
      </c>
      <c r="W970">
        <f t="shared" si="259"/>
        <v>1.1993556032418113</v>
      </c>
      <c r="X970">
        <f t="shared" si="260"/>
        <v>1.0181068265802304</v>
      </c>
      <c r="Y970">
        <f t="shared" si="261"/>
        <v>1.6637470147803013</v>
      </c>
      <c r="Z970">
        <f t="shared" si="262"/>
        <v>1.1126391207114454</v>
      </c>
      <c r="AA970">
        <f t="shared" si="263"/>
        <v>0.38436839571277193</v>
      </c>
      <c r="AB970">
        <f t="shared" si="264"/>
        <v>5.2543902389378818</v>
      </c>
      <c r="AC970">
        <f t="shared" si="265"/>
        <v>0.49000297892443823</v>
      </c>
      <c r="AD970">
        <f t="shared" si="266"/>
        <v>0.41561881891822328</v>
      </c>
      <c r="AE970">
        <f t="shared" si="267"/>
        <v>0.4538795333035972</v>
      </c>
      <c r="AF970">
        <f t="shared" si="268"/>
        <v>0.13749047927496982</v>
      </c>
      <c r="AG970">
        <f t="shared" si="269"/>
        <v>0.10752972258917293</v>
      </c>
      <c r="AH970">
        <f t="shared" si="270"/>
        <v>2.1933103051746441</v>
      </c>
      <c r="AI970">
        <f t="shared" si="271"/>
        <v>0.58536699251608182</v>
      </c>
      <c r="AJ970">
        <f t="shared" si="272"/>
        <v>1.0342939298523035</v>
      </c>
      <c r="AK970">
        <f t="shared" si="273"/>
        <v>0.41061100062271461</v>
      </c>
      <c r="AL970">
        <f t="shared" si="274"/>
        <v>0.40762163696485532</v>
      </c>
      <c r="AM970">
        <f t="shared" si="275"/>
        <v>0.27057853269929977</v>
      </c>
    </row>
    <row r="971" spans="1:39" x14ac:dyDescent="0.2">
      <c r="A971" s="46">
        <v>43362</v>
      </c>
      <c r="B971">
        <v>6.1348409914689902E-3</v>
      </c>
      <c r="C971">
        <v>2.9046445824721399E-2</v>
      </c>
      <c r="D971">
        <v>-1.33381615642969E-2</v>
      </c>
      <c r="E971">
        <v>5.9554769377379003E-4</v>
      </c>
      <c r="F971">
        <v>-1.6363157768052399E-2</v>
      </c>
      <c r="G971">
        <v>-7.5371600498632596E-3</v>
      </c>
      <c r="H971">
        <v>-5.6914401640040203E-4</v>
      </c>
      <c r="I971">
        <v>7.51652996496599E-3</v>
      </c>
      <c r="J971">
        <v>1.2139229772965599E-2</v>
      </c>
      <c r="K971">
        <v>-1.10605037996989E-2</v>
      </c>
      <c r="L971">
        <v>-2.38549618320704E-4</v>
      </c>
      <c r="M971" cm="1">
        <f t="array" ref="M971">SUMPRODUCT(B971:K971,TRANSPOSE(Weight_1))</f>
        <v>-4.7462693495206303E-3</v>
      </c>
      <c r="N971" cm="1">
        <f t="array" ref="N971">SUMPRODUCT(B971:K971,TRANSPOSE(Weight_2))</f>
        <v>6.5371244873737634E-4</v>
      </c>
      <c r="O971">
        <f>SUMPRODUCT(B971:K971,Equally_Weight)</f>
        <v>6.5644670495839047E-4</v>
      </c>
      <c r="P971">
        <v>1.2532699999999999E-3</v>
      </c>
      <c r="Q971">
        <v>6.4565014810158395E-4</v>
      </c>
      <c r="R971">
        <v>2.5181031823850999E-3</v>
      </c>
      <c r="V971" s="46">
        <v>43362</v>
      </c>
      <c r="W971">
        <f t="shared" si="259"/>
        <v>1.2128483001513963</v>
      </c>
      <c r="X971">
        <f t="shared" si="260"/>
        <v>1.0767256571869939</v>
      </c>
      <c r="Y971">
        <f t="shared" si="261"/>
        <v>1.6282175267307482</v>
      </c>
      <c r="Z971">
        <f t="shared" si="262"/>
        <v>1.1138972980675614</v>
      </c>
      <c r="AA971">
        <f t="shared" si="263"/>
        <v>0.36171575724461813</v>
      </c>
      <c r="AB971">
        <f t="shared" si="264"/>
        <v>5.2072498986927043</v>
      </c>
      <c r="AC971">
        <f t="shared" si="265"/>
        <v>0.48915495264456466</v>
      </c>
      <c r="AD971">
        <f t="shared" si="266"/>
        <v>0.42625936018959187</v>
      </c>
      <c r="AE971">
        <f t="shared" si="267"/>
        <v>0.47152851102058158</v>
      </c>
      <c r="AF971">
        <f t="shared" si="268"/>
        <v>0.12490926150682768</v>
      </c>
      <c r="AG971">
        <f t="shared" si="269"/>
        <v>0.10726552179657034</v>
      </c>
      <c r="AH971">
        <f t="shared" si="270"/>
        <v>2.1781539943496853</v>
      </c>
      <c r="AI971">
        <f t="shared" si="271"/>
        <v>0.58640336665490689</v>
      </c>
      <c r="AJ971">
        <f t="shared" si="272"/>
        <v>1.0356293353994719</v>
      </c>
      <c r="AK971">
        <f t="shared" si="273"/>
        <v>0.41237887707146514</v>
      </c>
      <c r="AL971">
        <f t="shared" si="274"/>
        <v>0.40853046808323268</v>
      </c>
      <c r="AM971">
        <f t="shared" si="275"/>
        <v>0.27377798054596014</v>
      </c>
    </row>
    <row r="972" spans="1:39" x14ac:dyDescent="0.2">
      <c r="A972" s="46">
        <v>43363</v>
      </c>
      <c r="B972">
        <v>1.4732494630764899E-2</v>
      </c>
      <c r="C972">
        <v>8.5869301553673696E-3</v>
      </c>
      <c r="D972">
        <v>1.67413882362226E-2</v>
      </c>
      <c r="E972">
        <v>7.6019046757593804E-3</v>
      </c>
      <c r="F972">
        <v>8.4111721460893296E-3</v>
      </c>
      <c r="G972">
        <v>9.2814674239964905E-3</v>
      </c>
      <c r="H972">
        <v>1.0821510884842799E-2</v>
      </c>
      <c r="I972">
        <v>1.00882214092732E-2</v>
      </c>
      <c r="J972">
        <v>3.3038956217323798E-3</v>
      </c>
      <c r="K972">
        <v>1.56249779069044E-2</v>
      </c>
      <c r="L972">
        <v>8.5898353614890493E-3</v>
      </c>
      <c r="M972" cm="1">
        <f t="array" ref="M972">SUMPRODUCT(B972:K972,TRANSPOSE(Weight_1))</f>
        <v>1.0278118522704254E-2</v>
      </c>
      <c r="N972" cm="1">
        <f t="array" ref="N972">SUMPRODUCT(B972:K972,TRANSPOSE(Weight_2))</f>
        <v>8.6248539790231282E-3</v>
      </c>
      <c r="O972">
        <f>SUMPRODUCT(B972:K972,Equally_Weight)</f>
        <v>1.0519396309095284E-2</v>
      </c>
      <c r="P972">
        <v>7.8405899999999997E-3</v>
      </c>
      <c r="Q972">
        <v>7.6928954863262301E-3</v>
      </c>
      <c r="R972">
        <v>8.2378980043531502E-3</v>
      </c>
      <c r="V972" s="46">
        <v>43363</v>
      </c>
      <c r="W972">
        <f t="shared" si="259"/>
        <v>1.2454490758520742</v>
      </c>
      <c r="X972">
        <f t="shared" si="260"/>
        <v>1.0945583553571181</v>
      </c>
      <c r="Y972">
        <f t="shared" si="261"/>
        <v>1.6722175367149923</v>
      </c>
      <c r="Z972">
        <f t="shared" si="262"/>
        <v>1.1299669438218163</v>
      </c>
      <c r="AA972">
        <f t="shared" si="263"/>
        <v>0.37316938289284507</v>
      </c>
      <c r="AB972">
        <f t="shared" si="264"/>
        <v>5.2648622864200263</v>
      </c>
      <c r="AC972">
        <f t="shared" si="265"/>
        <v>0.50526985917382539</v>
      </c>
      <c r="AD972">
        <f t="shared" si="266"/>
        <v>0.44064778040223285</v>
      </c>
      <c r="AE972">
        <f t="shared" si="267"/>
        <v>0.47639028762539692</v>
      </c>
      <c r="AF972">
        <f t="shared" si="268"/>
        <v>0.14248594386514402</v>
      </c>
      <c r="AG972">
        <f t="shared" si="269"/>
        <v>0.11677675033025614</v>
      </c>
      <c r="AH972">
        <f t="shared" si="270"/>
        <v>2.2108194377870176</v>
      </c>
      <c r="AI972">
        <f t="shared" si="271"/>
        <v>0.60008586404413622</v>
      </c>
      <c r="AJ972">
        <f t="shared" si="272"/>
        <v>1.0570429271169592</v>
      </c>
      <c r="AK972">
        <f t="shared" si="273"/>
        <v>0.42345276077124305</v>
      </c>
      <c r="AL972">
        <f t="shared" si="274"/>
        <v>0.41936614576350317</v>
      </c>
      <c r="AM972">
        <f t="shared" si="275"/>
        <v>0.28427123362988871</v>
      </c>
    </row>
    <row r="973" spans="1:39" x14ac:dyDescent="0.2">
      <c r="A973" s="46">
        <v>43364</v>
      </c>
      <c r="B973">
        <v>-1.63229621831672E-2</v>
      </c>
      <c r="C973">
        <v>-6.5751066580965701E-3</v>
      </c>
      <c r="D973">
        <v>6.0755928319779998E-3</v>
      </c>
      <c r="E973">
        <v>-1.0771152445342699E-2</v>
      </c>
      <c r="F973">
        <v>8.71177631337949E-3</v>
      </c>
      <c r="G973">
        <v>-1.50645673645658E-2</v>
      </c>
      <c r="H973">
        <v>6.3390727100036603E-3</v>
      </c>
      <c r="I973">
        <v>4.9241400239239397E-3</v>
      </c>
      <c r="J973">
        <v>-5.2327158139925303E-3</v>
      </c>
      <c r="K973">
        <v>8.0971965898137804E-3</v>
      </c>
      <c r="L973">
        <v>1.6560208185474299E-3</v>
      </c>
      <c r="M973" cm="1">
        <f t="array" ref="M973">SUMPRODUCT(B973:K973,TRANSPOSE(Weight_1))</f>
        <v>-4.6155186255685812E-3</v>
      </c>
      <c r="N973" cm="1">
        <f t="array" ref="N973">SUMPRODUCT(B973:K973,TRANSPOSE(Weight_2))</f>
        <v>-7.9587525353226379E-4</v>
      </c>
      <c r="O973">
        <f>SUMPRODUCT(B973:K973,Equally_Weight)</f>
        <v>-1.9818725996065931E-3</v>
      </c>
      <c r="P973">
        <v>-3.6850000000000001E-4</v>
      </c>
      <c r="Q973">
        <v>-5.8491961056661402E-4</v>
      </c>
      <c r="R973">
        <v>1.9720542155507999E-3</v>
      </c>
      <c r="V973" s="46">
        <v>43364</v>
      </c>
      <c r="W973">
        <f t="shared" si="259"/>
        <v>1.2087966955027132</v>
      </c>
      <c r="X973">
        <f t="shared" si="260"/>
        <v>1.0807864107690377</v>
      </c>
      <c r="Y973">
        <f t="shared" si="261"/>
        <v>1.6884528424265439</v>
      </c>
      <c r="Z973">
        <f t="shared" si="262"/>
        <v>1.1070247451663708</v>
      </c>
      <c r="AA973">
        <f t="shared" si="263"/>
        <v>0.38513212739698899</v>
      </c>
      <c r="AB973">
        <f t="shared" si="264"/>
        <v>5.1704848464765236</v>
      </c>
      <c r="AC973">
        <f t="shared" si="265"/>
        <v>0.5148118742593053</v>
      </c>
      <c r="AD973">
        <f t="shared" si="266"/>
        <v>0.44774173179808874</v>
      </c>
      <c r="AE973">
        <f t="shared" si="267"/>
        <v>0.46866475681971442</v>
      </c>
      <c r="AF973">
        <f t="shared" si="268"/>
        <v>0.15173687715371909</v>
      </c>
      <c r="AG973">
        <f t="shared" si="269"/>
        <v>0.11862615587847269</v>
      </c>
      <c r="AH973">
        <f t="shared" si="270"/>
        <v>2.1959998408685744</v>
      </c>
      <c r="AI973">
        <f t="shared" si="271"/>
        <v>0.59881239530141661</v>
      </c>
      <c r="AJ973">
        <f t="shared" si="272"/>
        <v>1.0529661301034916</v>
      </c>
      <c r="AK973">
        <f t="shared" si="273"/>
        <v>0.42292821842889894</v>
      </c>
      <c r="AL973">
        <f t="shared" si="274"/>
        <v>0.41853593067027184</v>
      </c>
      <c r="AM973">
        <f t="shared" si="275"/>
        <v>0.28680388613007923</v>
      </c>
    </row>
    <row r="974" spans="1:39" x14ac:dyDescent="0.2">
      <c r="A974" s="46">
        <v>43367</v>
      </c>
      <c r="B974">
        <v>6.3475271367745504E-3</v>
      </c>
      <c r="C974">
        <v>-9.5885134303352795E-3</v>
      </c>
      <c r="D974">
        <v>3.5881711530267799E-3</v>
      </c>
      <c r="E974">
        <v>1.4380133099578699E-2</v>
      </c>
      <c r="F974">
        <v>-1.61704712483361E-2</v>
      </c>
      <c r="G974">
        <v>1.0104373077562E-2</v>
      </c>
      <c r="H974">
        <v>-1.6867330387414999E-2</v>
      </c>
      <c r="I974">
        <v>-1.30358600174184E-2</v>
      </c>
      <c r="J974">
        <v>-1.08380162495167E-2</v>
      </c>
      <c r="K974">
        <v>-1.06025046224796E-2</v>
      </c>
      <c r="L974">
        <v>-2.5980160604630498E-3</v>
      </c>
      <c r="M974" cm="1">
        <f t="array" ref="M974">SUMPRODUCT(B974:K974,TRANSPOSE(Weight_1))</f>
        <v>1.0885464357102666E-3</v>
      </c>
      <c r="N974" cm="1">
        <f t="array" ref="N974">SUMPRODUCT(B974:K974,TRANSPOSE(Weight_2))</f>
        <v>-9.8846324289697234E-3</v>
      </c>
      <c r="O974">
        <f>SUMPRODUCT(B974:K974,Equally_Weight)</f>
        <v>-4.268249148855905E-3</v>
      </c>
      <c r="P974">
        <v>-3.5157000000000001E-3</v>
      </c>
      <c r="Q974">
        <v>-3.5790237848859398E-3</v>
      </c>
      <c r="R974">
        <v>-3.1818037190739501E-3</v>
      </c>
      <c r="V974" s="46">
        <v>43367</v>
      </c>
      <c r="W974">
        <f t="shared" si="259"/>
        <v>1.2228170924670345</v>
      </c>
      <c r="X974">
        <f t="shared" si="260"/>
        <v>1.0608347623237195</v>
      </c>
      <c r="Y974">
        <f t="shared" si="261"/>
        <v>1.6980994713620117</v>
      </c>
      <c r="Z974">
        <f t="shared" si="262"/>
        <v>1.1373240414459693</v>
      </c>
      <c r="AA974">
        <f t="shared" si="263"/>
        <v>0.36273388815576935</v>
      </c>
      <c r="AB974">
        <f t="shared" si="264"/>
        <v>5.232833727434766</v>
      </c>
      <c r="AC974">
        <f t="shared" si="265"/>
        <v>0.4892610419013943</v>
      </c>
      <c r="AD974">
        <f t="shared" si="266"/>
        <v>0.42886917324099394</v>
      </c>
      <c r="AE974">
        <f t="shared" si="267"/>
        <v>0.45274734432020969</v>
      </c>
      <c r="AF974">
        <f t="shared" si="268"/>
        <v>0.13952558158981665</v>
      </c>
      <c r="AG974">
        <f t="shared" si="269"/>
        <v>0.11571994715984646</v>
      </c>
      <c r="AH974">
        <f t="shared" si="270"/>
        <v>2.1994788351038821</v>
      </c>
      <c r="AI974">
        <f t="shared" si="271"/>
        <v>0.58300872245098145</v>
      </c>
      <c r="AJ974">
        <f t="shared" si="272"/>
        <v>1.0442035591660472</v>
      </c>
      <c r="AK974">
        <f t="shared" si="273"/>
        <v>0.41792562969136848</v>
      </c>
      <c r="AL974">
        <f t="shared" si="274"/>
        <v>0.41345895683468759</v>
      </c>
      <c r="AM974">
        <f t="shared" si="275"/>
        <v>0.28270952873947164</v>
      </c>
    </row>
    <row r="975" spans="1:39" x14ac:dyDescent="0.2">
      <c r="A975" s="46">
        <v>43368</v>
      </c>
      <c r="B975">
        <v>1.2148559923071E-2</v>
      </c>
      <c r="C975">
        <v>-2.8272158353349602E-3</v>
      </c>
      <c r="D975">
        <v>-1.91848968071706E-3</v>
      </c>
      <c r="E975">
        <v>6.3408169590193301E-3</v>
      </c>
      <c r="F975">
        <v>-9.1520901244623795E-3</v>
      </c>
      <c r="G975">
        <v>2.07769307579313E-2</v>
      </c>
      <c r="H975">
        <v>-1.30277913438235E-2</v>
      </c>
      <c r="I975">
        <v>-1.3441720668620399E-2</v>
      </c>
      <c r="J975">
        <v>-3.6676215680486702E-4</v>
      </c>
      <c r="K975">
        <v>3.7344213830319199E-3</v>
      </c>
      <c r="L975">
        <v>-7.1039545346895895E-4</v>
      </c>
      <c r="M975" cm="1">
        <f t="array" ref="M975">SUMPRODUCT(B975:K975,TRANSPOSE(Weight_1))</f>
        <v>5.8301412385151092E-3</v>
      </c>
      <c r="N975" cm="1">
        <f t="array" ref="N975">SUMPRODUCT(B975:K975,TRANSPOSE(Weight_2))</f>
        <v>-2.743239279256177E-3</v>
      </c>
      <c r="O975">
        <f>SUMPRODUCT(B975:K975,Equally_Weight)</f>
        <v>2.266659213290384E-4</v>
      </c>
      <c r="P975">
        <v>-1.3051E-3</v>
      </c>
      <c r="Q975">
        <v>-9.7685228369404011E-4</v>
      </c>
      <c r="R975">
        <v>5.4263318452707401E-4</v>
      </c>
      <c r="V975" s="46">
        <v>43368</v>
      </c>
      <c r="W975">
        <f t="shared" si="259"/>
        <v>1.2498211191128967</v>
      </c>
      <c r="X975">
        <f t="shared" si="260"/>
        <v>1.0550083376496691</v>
      </c>
      <c r="Y975">
        <f t="shared" si="261"/>
        <v>1.6929231953686554</v>
      </c>
      <c r="Z975">
        <f t="shared" si="262"/>
        <v>1.1508764219748895</v>
      </c>
      <c r="AA975">
        <f t="shared" si="263"/>
        <v>0.35026202479570867</v>
      </c>
      <c r="AB975">
        <f t="shared" si="264"/>
        <v>5.3623328822153766</v>
      </c>
      <c r="AC975">
        <f t="shared" si="265"/>
        <v>0.46985925979101784</v>
      </c>
      <c r="AD975">
        <f t="shared" si="266"/>
        <v>0.40966271294228607</v>
      </c>
      <c r="AE975">
        <f t="shared" si="267"/>
        <v>0.45221453157091429</v>
      </c>
      <c r="AF975">
        <f t="shared" si="268"/>
        <v>0.14378105028821753</v>
      </c>
      <c r="AG975">
        <f t="shared" si="269"/>
        <v>0.11492734478203959</v>
      </c>
      <c r="AH975">
        <f t="shared" si="270"/>
        <v>2.2181322486021777</v>
      </c>
      <c r="AI975">
        <f t="shared" si="271"/>
        <v>0.57866615074414884</v>
      </c>
      <c r="AJ975">
        <f t="shared" si="272"/>
        <v>1.0446669104491697</v>
      </c>
      <c r="AK975">
        <f t="shared" si="273"/>
        <v>0.41607509495205841</v>
      </c>
      <c r="AL975">
        <f t="shared" si="274"/>
        <v>0.41207821622479579</v>
      </c>
      <c r="AM975">
        <f t="shared" si="275"/>
        <v>0.28340556949587481</v>
      </c>
    </row>
    <row r="976" spans="1:39" x14ac:dyDescent="0.2">
      <c r="A976" s="46">
        <v>43369</v>
      </c>
      <c r="B976">
        <v>1.4242848438805701E-4</v>
      </c>
      <c r="C976">
        <v>-1.1770740144162699E-2</v>
      </c>
      <c r="D976">
        <v>-4.1065634364872896E-3</v>
      </c>
      <c r="E976">
        <v>-7.9661421496610707E-3</v>
      </c>
      <c r="F976">
        <v>1.69645669297557E-3</v>
      </c>
      <c r="G976">
        <v>1.5189625504330399E-4</v>
      </c>
      <c r="H976">
        <v>-3.4621310986779801E-3</v>
      </c>
      <c r="I976">
        <v>2.0414771924395199E-3</v>
      </c>
      <c r="J976">
        <v>-8.8970530348755298E-3</v>
      </c>
      <c r="K976">
        <v>-3.2352642210807798E-3</v>
      </c>
      <c r="L976">
        <v>-3.7914691943128302E-3</v>
      </c>
      <c r="M976" cm="1">
        <f t="array" ref="M976">SUMPRODUCT(B976:K976,TRANSPOSE(Weight_1))</f>
        <v>-2.6573955137249384E-3</v>
      </c>
      <c r="N976" cm="1">
        <f t="array" ref="N976">SUMPRODUCT(B976:K976,TRANSPOSE(Weight_2))</f>
        <v>-3.7089982063392181E-3</v>
      </c>
      <c r="O976">
        <f>SUMPRODUCT(B976:K976,Equally_Weight)</f>
        <v>-3.5405635460098901E-3</v>
      </c>
      <c r="P976">
        <v>-3.2893000000000002E-3</v>
      </c>
      <c r="Q976">
        <v>-3.6572597520128001E-3</v>
      </c>
      <c r="R976">
        <v>-2.2286026797920799E-3</v>
      </c>
      <c r="V976" s="46">
        <v>43369</v>
      </c>
      <c r="W976">
        <f t="shared" si="259"/>
        <v>1.2501415577250361</v>
      </c>
      <c r="X976">
        <f t="shared" si="260"/>
        <v>1.0308193685131073</v>
      </c>
      <c r="Y976">
        <f t="shared" si="261"/>
        <v>1.6818645354372861</v>
      </c>
      <c r="Z976">
        <f t="shared" si="262"/>
        <v>1.1337422346510833</v>
      </c>
      <c r="AA976">
        <f t="shared" si="263"/>
        <v>0.35255268584494415</v>
      </c>
      <c r="AB976">
        <f t="shared" si="264"/>
        <v>5.3632992967535245</v>
      </c>
      <c r="AC976">
        <f t="shared" si="265"/>
        <v>0.46477041433701549</v>
      </c>
      <c r="AD976">
        <f t="shared" si="266"/>
        <v>0.41254050721979008</v>
      </c>
      <c r="AE976">
        <f t="shared" si="267"/>
        <v>0.43929410186551099</v>
      </c>
      <c r="AF976">
        <f t="shared" si="268"/>
        <v>0.14008061637946989</v>
      </c>
      <c r="AG976">
        <f t="shared" si="269"/>
        <v>0.11070013210040153</v>
      </c>
      <c r="AH976">
        <f t="shared" si="270"/>
        <v>2.2095803984021689</v>
      </c>
      <c r="AI976">
        <f t="shared" si="271"/>
        <v>0.57281088082263043</v>
      </c>
      <c r="AJ976">
        <f t="shared" si="272"/>
        <v>1.0374276373223008</v>
      </c>
      <c r="AK976">
        <f t="shared" si="273"/>
        <v>0.41141719914223263</v>
      </c>
      <c r="AL976">
        <f t="shared" si="274"/>
        <v>0.4069138793979028</v>
      </c>
      <c r="AM976">
        <f t="shared" si="275"/>
        <v>0.28054536840443611</v>
      </c>
    </row>
    <row r="977" spans="1:39" x14ac:dyDescent="0.2">
      <c r="A977" s="46">
        <v>43370</v>
      </c>
      <c r="B977">
        <v>1.1138406868307501E-2</v>
      </c>
      <c r="C977">
        <v>-4.3471889213353397E-3</v>
      </c>
      <c r="D977">
        <v>3.7727193569190298E-3</v>
      </c>
      <c r="E977">
        <v>2.05516765805859E-2</v>
      </c>
      <c r="F977">
        <v>8.4680759333146602E-3</v>
      </c>
      <c r="G977">
        <v>1.9307798239964698E-2</v>
      </c>
      <c r="H977">
        <v>4.34211193563127E-4</v>
      </c>
      <c r="I977">
        <v>-4.5484183002761896E-3</v>
      </c>
      <c r="J977">
        <v>2.7300742039901801E-3</v>
      </c>
      <c r="K977">
        <v>5.3555523238450996E-3</v>
      </c>
      <c r="L977">
        <v>1.6650808753568801E-3</v>
      </c>
      <c r="M977" cm="1">
        <f t="array" ref="M977">SUMPRODUCT(B977:K977,TRANSPOSE(Weight_1))</f>
        <v>1.0974951954929958E-2</v>
      </c>
      <c r="N977" cm="1">
        <f t="array" ref="N977">SUMPRODUCT(B977:K977,TRANSPOSE(Weight_2))</f>
        <v>5.440615431319685E-3</v>
      </c>
      <c r="O977">
        <f>SUMPRODUCT(B977:K977,Equally_Weight)</f>
        <v>6.286290747887867E-3</v>
      </c>
      <c r="P977">
        <v>2.7632899999999998E-3</v>
      </c>
      <c r="Q977">
        <v>2.6644950181835499E-3</v>
      </c>
      <c r="R977">
        <v>-2.7405895008014703E-4</v>
      </c>
      <c r="V977" s="46">
        <v>43370</v>
      </c>
      <c r="W977">
        <f t="shared" si="259"/>
        <v>1.275204549906265</v>
      </c>
      <c r="X977">
        <f t="shared" si="260"/>
        <v>1.021991013053074</v>
      </c>
      <c r="Y977">
        <f t="shared" si="261"/>
        <v>1.6919824576827649</v>
      </c>
      <c r="Z977">
        <f t="shared" si="262"/>
        <v>1.1775942149639693</v>
      </c>
      <c r="AA977">
        <f t="shared" si="263"/>
        <v>0.3640062046924879</v>
      </c>
      <c r="AB977">
        <f t="shared" si="264"/>
        <v>5.4861605957157513</v>
      </c>
      <c r="AC977">
        <f t="shared" si="265"/>
        <v>0.46540643404692061</v>
      </c>
      <c r="AD977">
        <f t="shared" si="266"/>
        <v>0.4061156821268701</v>
      </c>
      <c r="AE977">
        <f t="shared" si="267"/>
        <v>0.44322348156496916</v>
      </c>
      <c r="AF977">
        <f t="shared" si="268"/>
        <v>0.14618637777389165</v>
      </c>
      <c r="AG977">
        <f t="shared" si="269"/>
        <v>0.1125495376486183</v>
      </c>
      <c r="AH977">
        <f t="shared" si="270"/>
        <v>2.2448053890701178</v>
      </c>
      <c r="AI977">
        <f t="shared" si="271"/>
        <v>0.58136793997138181</v>
      </c>
      <c r="AJ977">
        <f t="shared" si="272"/>
        <v>1.050235499828291</v>
      </c>
      <c r="AK977">
        <f t="shared" si="273"/>
        <v>0.41531735417445059</v>
      </c>
      <c r="AL977">
        <f t="shared" si="274"/>
        <v>0.41066259442057174</v>
      </c>
      <c r="AM977">
        <f t="shared" si="275"/>
        <v>0.28019442348524115</v>
      </c>
    </row>
    <row r="978" spans="1:39" x14ac:dyDescent="0.2">
      <c r="A978" s="46">
        <v>43371</v>
      </c>
      <c r="B978">
        <v>-2.31935214246359E-4</v>
      </c>
      <c r="C978">
        <v>-1.4669899304947401E-2</v>
      </c>
      <c r="D978">
        <v>-3.4973380188874E-4</v>
      </c>
      <c r="E978">
        <v>3.5119964057717099E-3</v>
      </c>
      <c r="F978">
        <v>-3.73182125969107E-3</v>
      </c>
      <c r="G978">
        <v>-4.9578140694802597E-3</v>
      </c>
      <c r="H978">
        <v>-3.61744280937936E-4</v>
      </c>
      <c r="I978">
        <v>2.8556819886948999E-3</v>
      </c>
      <c r="J978">
        <v>-1.1951990652354401E-2</v>
      </c>
      <c r="K978">
        <v>2.0984161468149401E-3</v>
      </c>
      <c r="L978">
        <v>7.1241985276659903E-4</v>
      </c>
      <c r="M978" cm="1">
        <f t="array" ref="M978">SUMPRODUCT(B978:K978,TRANSPOSE(Weight_1))</f>
        <v>-4.4552578854649867E-3</v>
      </c>
      <c r="N978" cm="1">
        <f t="array" ref="N978">SUMPRODUCT(B978:K978,TRANSPOSE(Weight_2))</f>
        <v>-4.5476697384362746E-3</v>
      </c>
      <c r="O978">
        <f>SUMPRODUCT(B978:K978,Equally_Weight)</f>
        <v>-2.7788844042264615E-3</v>
      </c>
      <c r="P978" s="1">
        <v>-6.8700000000000003E-6</v>
      </c>
      <c r="Q978">
        <v>1.36337764978566E-4</v>
      </c>
      <c r="R978">
        <v>-2.1473836186611801E-3</v>
      </c>
      <c r="V978" s="46">
        <v>43371</v>
      </c>
      <c r="W978">
        <f t="shared" si="259"/>
        <v>1.2746768498515282</v>
      </c>
      <c r="X978">
        <f t="shared" si="260"/>
        <v>0.99232860849607674</v>
      </c>
      <c r="Y978">
        <f t="shared" si="261"/>
        <v>1.6910409804232218</v>
      </c>
      <c r="Z978">
        <f t="shared" si="262"/>
        <v>1.1852419180201519</v>
      </c>
      <c r="AA978">
        <f t="shared" si="263"/>
        <v>0.3589159773394659</v>
      </c>
      <c r="AB978">
        <f t="shared" si="264"/>
        <v>5.454003417457403</v>
      </c>
      <c r="AC978">
        <f t="shared" si="265"/>
        <v>0.46487633165015452</v>
      </c>
      <c r="AD978">
        <f t="shared" si="266"/>
        <v>0.41013110135434117</v>
      </c>
      <c r="AE978">
        <f t="shared" si="267"/>
        <v>0.42597408800404635</v>
      </c>
      <c r="AF978">
        <f t="shared" si="268"/>
        <v>0.14859155377627165</v>
      </c>
      <c r="AG978">
        <f t="shared" si="269"/>
        <v>0.1133421400264254</v>
      </c>
      <c r="AH978">
        <f t="shared" si="270"/>
        <v>2.2303489442736639</v>
      </c>
      <c r="AI978">
        <f t="shared" si="271"/>
        <v>0.57417640084544064</v>
      </c>
      <c r="AJ978">
        <f t="shared" si="272"/>
        <v>1.0445381323728267</v>
      </c>
      <c r="AK978">
        <f t="shared" si="273"/>
        <v>0.4153076309442274</v>
      </c>
      <c r="AL978">
        <f t="shared" si="274"/>
        <v>0.41085492100583387</v>
      </c>
      <c r="AM978">
        <f t="shared" si="275"/>
        <v>0.27744535495154765</v>
      </c>
    </row>
    <row r="979" spans="1:39" x14ac:dyDescent="0.2">
      <c r="A979" s="46">
        <v>43374</v>
      </c>
      <c r="B979">
        <v>1.2013067029355E-3</v>
      </c>
      <c r="C979">
        <v>5.8490774025749996E-3</v>
      </c>
      <c r="D979">
        <v>1.08420368526604E-2</v>
      </c>
      <c r="E979">
        <v>6.7333010695991204E-3</v>
      </c>
      <c r="F979">
        <v>8.4285017169722903E-3</v>
      </c>
      <c r="G979">
        <v>6.7897421445950402E-4</v>
      </c>
      <c r="H979">
        <v>1.1001216971112801E-2</v>
      </c>
      <c r="I979">
        <v>7.02389484467236E-3</v>
      </c>
      <c r="J979">
        <v>3.12922407657456E-3</v>
      </c>
      <c r="K979">
        <v>3.2213187069851602E-4</v>
      </c>
      <c r="L979">
        <v>3.7968675842430201E-3</v>
      </c>
      <c r="M979" cm="1">
        <f t="array" ref="M979">SUMPRODUCT(B979:K979,TRANSPOSE(Weight_1))</f>
        <v>5.4263610232099559E-3</v>
      </c>
      <c r="N979" cm="1">
        <f t="array" ref="N979">SUMPRODUCT(B979:K979,TRANSPOSE(Weight_2))</f>
        <v>5.7000112833353331E-3</v>
      </c>
      <c r="O979">
        <f>SUMPRODUCT(B979:K979,Equally_Weight)</f>
        <v>5.5209665722260048E-3</v>
      </c>
      <c r="P979">
        <v>3.6411099999999999E-3</v>
      </c>
      <c r="Q979">
        <v>2.8180947190721201E-3</v>
      </c>
      <c r="R979">
        <v>1.90933191697828E-3</v>
      </c>
      <c r="V979" s="46">
        <v>43374</v>
      </c>
      <c r="W979">
        <f t="shared" si="259"/>
        <v>1.2774094343982672</v>
      </c>
      <c r="X979">
        <f t="shared" si="260"/>
        <v>1.0039818927385347</v>
      </c>
      <c r="Y979">
        <f t="shared" si="261"/>
        <v>1.7202173459049899</v>
      </c>
      <c r="Z979">
        <f t="shared" si="262"/>
        <v>1.1999558097640897</v>
      </c>
      <c r="AA979">
        <f t="shared" si="263"/>
        <v>0.37036960298769261</v>
      </c>
      <c r="AB979">
        <f t="shared" si="264"/>
        <v>5.4583855193578898</v>
      </c>
      <c r="AC979">
        <f t="shared" si="265"/>
        <v>0.48099175401048577</v>
      </c>
      <c r="AD979">
        <f t="shared" si="266"/>
        <v>0.42003571392745598</v>
      </c>
      <c r="AE979">
        <f t="shared" si="267"/>
        <v>0.43043628045280014</v>
      </c>
      <c r="AF979">
        <f t="shared" si="268"/>
        <v>0.14896155172215808</v>
      </c>
      <c r="AG979">
        <f t="shared" si="269"/>
        <v>0.11756935270806346</v>
      </c>
      <c r="AH979">
        <f t="shared" si="270"/>
        <v>2.2478779838762377</v>
      </c>
      <c r="AI979">
        <f t="shared" si="271"/>
        <v>0.58314922409222003</v>
      </c>
      <c r="AJ979">
        <f t="shared" si="272"/>
        <v>1.0558259590572985</v>
      </c>
      <c r="AK979">
        <f t="shared" si="273"/>
        <v>0.42046092171233473</v>
      </c>
      <c r="AL979">
        <f t="shared" si="274"/>
        <v>0.41483084380809743</v>
      </c>
      <c r="AM979">
        <f t="shared" si="275"/>
        <v>0.27988442213995235</v>
      </c>
    </row>
    <row r="980" spans="1:39" x14ac:dyDescent="0.2">
      <c r="A980" s="46">
        <v>43375</v>
      </c>
      <c r="B980">
        <v>-7.3644396652294798E-4</v>
      </c>
      <c r="C980">
        <v>4.1409377165177999E-3</v>
      </c>
      <c r="D980">
        <v>-3.9789009970804196E-3</v>
      </c>
      <c r="E980">
        <v>8.8884419007508805E-3</v>
      </c>
      <c r="F980">
        <v>1.0772658979818901E-2</v>
      </c>
      <c r="G980">
        <v>-1.6489017441652602E-2</v>
      </c>
      <c r="H980">
        <v>5.6550168072699797E-3</v>
      </c>
      <c r="I980">
        <v>1.6588859809323099E-2</v>
      </c>
      <c r="J980">
        <v>2.3744972052075399E-3</v>
      </c>
      <c r="K980">
        <v>1.1272171323978E-2</v>
      </c>
      <c r="L980">
        <v>0</v>
      </c>
      <c r="M980" cm="1">
        <f t="array" ref="M980">SUMPRODUCT(B980:K980,TRANSPOSE(Weight_1))</f>
        <v>-3.5128296042169884E-3</v>
      </c>
      <c r="N980" cm="1">
        <f t="array" ref="N980">SUMPRODUCT(B980:K980,TRANSPOSE(Weight_2))</f>
        <v>5.1299302007614365E-3</v>
      </c>
      <c r="O980">
        <f>SUMPRODUCT(B980:K980,Equally_Weight)</f>
        <v>3.8488221337610231E-3</v>
      </c>
      <c r="P980">
        <v>-3.9669999999999999E-4</v>
      </c>
      <c r="Q980">
        <v>-8.8316997252246799E-4</v>
      </c>
      <c r="R980">
        <v>-2.0839236260270502E-3</v>
      </c>
      <c r="V980" s="46">
        <v>43375</v>
      </c>
      <c r="W980">
        <f t="shared" si="259"/>
        <v>1.2757322499610022</v>
      </c>
      <c r="X980">
        <f t="shared" si="260"/>
        <v>1.0122802569413945</v>
      </c>
      <c r="Y980">
        <f t="shared" si="261"/>
        <v>1.7093938703950928</v>
      </c>
      <c r="Z980">
        <f t="shared" si="262"/>
        <v>1.2195099891633974</v>
      </c>
      <c r="AA980">
        <f t="shared" si="263"/>
        <v>0.38513212739698899</v>
      </c>
      <c r="AB980">
        <f t="shared" si="264"/>
        <v>5.3518930878842808</v>
      </c>
      <c r="AC980">
        <f t="shared" si="265"/>
        <v>0.48936678727084337</v>
      </c>
      <c r="AD980">
        <f t="shared" si="266"/>
        <v>0.44359248731003054</v>
      </c>
      <c r="AE980">
        <f t="shared" si="267"/>
        <v>0.43383284740296268</v>
      </c>
      <c r="AF980">
        <f t="shared" si="268"/>
        <v>0.16191284317783383</v>
      </c>
      <c r="AG980">
        <f t="shared" si="269"/>
        <v>0.11756935270806346</v>
      </c>
      <c r="AH980">
        <f t="shared" si="270"/>
        <v>2.2364687419435927</v>
      </c>
      <c r="AI980">
        <f t="shared" si="271"/>
        <v>0.5912706691092029</v>
      </c>
      <c r="AJ980">
        <f t="shared" si="272"/>
        <v>1.0637384675116786</v>
      </c>
      <c r="AK980">
        <f t="shared" si="273"/>
        <v>0.41989742486469139</v>
      </c>
      <c r="AL980">
        <f t="shared" si="274"/>
        <v>0.41358130769064738</v>
      </c>
      <c r="AM980">
        <f t="shared" si="275"/>
        <v>0.27721724075407095</v>
      </c>
    </row>
    <row r="981" spans="1:39" x14ac:dyDescent="0.2">
      <c r="A981" s="46">
        <v>43376</v>
      </c>
      <c r="B981">
        <v>3.2211707141633901E-3</v>
      </c>
      <c r="C981">
        <v>9.3885484836071492E-3</v>
      </c>
      <c r="D981">
        <v>1.7367490991260199E-4</v>
      </c>
      <c r="E981">
        <v>1.2168699535105101E-2</v>
      </c>
      <c r="F981">
        <v>-2.3887915780311702E-3</v>
      </c>
      <c r="G981">
        <v>-9.4100107424794893E-3</v>
      </c>
      <c r="H981">
        <v>-1.03215848172667E-2</v>
      </c>
      <c r="I981">
        <v>2.3183369918156001E-4</v>
      </c>
      <c r="J981">
        <v>5.1558393096158197E-3</v>
      </c>
      <c r="K981">
        <v>-2.3885831436118998E-3</v>
      </c>
      <c r="L981">
        <v>1.8912529550829599E-3</v>
      </c>
      <c r="M981" cm="1">
        <f t="array" ref="M981">SUMPRODUCT(B981:K981,TRANSPOSE(Weight_1))</f>
        <v>-1.7440805158263923E-3</v>
      </c>
      <c r="N981" cm="1">
        <f t="array" ref="N981">SUMPRODUCT(B981:K981,TRANSPOSE(Weight_2))</f>
        <v>-4.0191880947214364E-4</v>
      </c>
      <c r="O981">
        <f>SUMPRODUCT(B981:K981,Equally_Weight)</f>
        <v>5.8307963701963628E-4</v>
      </c>
      <c r="P981">
        <v>7.1151999999999999E-4</v>
      </c>
      <c r="Q981">
        <v>1.04468267160151E-3</v>
      </c>
      <c r="R981" s="1">
        <v>4.5795513872182102E-6</v>
      </c>
      <c r="V981" s="46">
        <v>43376</v>
      </c>
      <c r="W981">
        <f t="shared" si="259"/>
        <v>1.2830627720378538</v>
      </c>
      <c r="X981">
        <f t="shared" si="260"/>
        <v>1.0311726476962941</v>
      </c>
      <c r="Y981">
        <f t="shared" si="261"/>
        <v>1.7098644241314513</v>
      </c>
      <c r="Z981">
        <f t="shared" si="262"/>
        <v>1.2465185393366913</v>
      </c>
      <c r="AA981">
        <f t="shared" si="263"/>
        <v>0.38182333543660274</v>
      </c>
      <c r="AB981">
        <f t="shared" si="264"/>
        <v>5.2921217056922085</v>
      </c>
      <c r="AC981">
        <f t="shared" si="265"/>
        <v>0.47399416165200736</v>
      </c>
      <c r="AD981">
        <f t="shared" si="266"/>
        <v>0.44392716069647431</v>
      </c>
      <c r="AE981">
        <f t="shared" si="267"/>
        <v>0.44122545916102118</v>
      </c>
      <c r="AF981">
        <f t="shared" si="268"/>
        <v>0.15913751774627305</v>
      </c>
      <c r="AG981">
        <f t="shared" si="269"/>
        <v>0.11968295904888282</v>
      </c>
      <c r="AH981">
        <f t="shared" si="270"/>
        <v>2.2308240798706875</v>
      </c>
      <c r="AI981">
        <f t="shared" si="271"/>
        <v>0.59063110749632663</v>
      </c>
      <c r="AJ981">
        <f t="shared" si="272"/>
        <v>1.0649417913882187</v>
      </c>
      <c r="AK981">
        <f t="shared" si="273"/>
        <v>0.42090771028043128</v>
      </c>
      <c r="AL981">
        <f t="shared" si="274"/>
        <v>0.4150580515876916</v>
      </c>
      <c r="AM981">
        <f t="shared" si="275"/>
        <v>0.2772230898360577</v>
      </c>
    </row>
    <row r="982" spans="1:39" x14ac:dyDescent="0.2">
      <c r="A982" s="46">
        <v>43377</v>
      </c>
      <c r="B982">
        <v>-2.8443441082357499E-2</v>
      </c>
      <c r="C982">
        <v>9.0159576176409503E-3</v>
      </c>
      <c r="D982">
        <v>-2.06650901042277E-2</v>
      </c>
      <c r="E982">
        <v>-1.7580884124636799E-2</v>
      </c>
      <c r="F982">
        <v>1.3446162868832E-2</v>
      </c>
      <c r="G982">
        <v>-2.2194210043001799E-2</v>
      </c>
      <c r="H982">
        <v>2.3018848555971202E-3</v>
      </c>
      <c r="I982">
        <v>-8.8987932325746907E-3</v>
      </c>
      <c r="J982">
        <v>1.1876189448730401E-2</v>
      </c>
      <c r="K982">
        <v>1.76713899060443E-3</v>
      </c>
      <c r="L982">
        <v>-8.25861255309112E-3</v>
      </c>
      <c r="M982" cm="1">
        <f t="array" ref="M982">SUMPRODUCT(B982:K982,TRANSPOSE(Weight_1))</f>
        <v>-9.855882478112277E-3</v>
      </c>
      <c r="N982" cm="1">
        <f t="array" ref="N982">SUMPRODUCT(B982:K982,TRANSPOSE(Weight_2))</f>
        <v>2.4356947113789705E-3</v>
      </c>
      <c r="O982">
        <f>SUMPRODUCT(B982:K982,Equally_Weight)</f>
        <v>-5.9375084805393594E-3</v>
      </c>
      <c r="P982">
        <v>-8.1694999999999997E-3</v>
      </c>
      <c r="Q982">
        <v>-8.7812831799869394E-3</v>
      </c>
      <c r="R982">
        <v>-8.3347453552113909E-3</v>
      </c>
      <c r="V982" s="46">
        <v>43377</v>
      </c>
      <c r="W982">
        <f t="shared" si="259"/>
        <v>1.2181246105940713</v>
      </c>
      <c r="X982">
        <f t="shared" si="260"/>
        <v>1.0494856142020357</v>
      </c>
      <c r="Y982">
        <f t="shared" si="261"/>
        <v>1.6538648316365339</v>
      </c>
      <c r="Z982">
        <f t="shared" si="262"/>
        <v>1.2070227572127648</v>
      </c>
      <c r="AA982">
        <f t="shared" si="263"/>
        <v>0.40040355706083597</v>
      </c>
      <c r="AB982">
        <f t="shared" si="264"/>
        <v>5.1524730349399448</v>
      </c>
      <c r="AC982">
        <f t="shared" si="265"/>
        <v>0.47738712648995274</v>
      </c>
      <c r="AD982">
        <f t="shared" si="266"/>
        <v>0.43107795145053762</v>
      </c>
      <c r="AE982">
        <f t="shared" si="267"/>
        <v>0.45834172575235099</v>
      </c>
      <c r="AF982">
        <f t="shared" si="268"/>
        <v>0.16118587484935487</v>
      </c>
      <c r="AG982">
        <f t="shared" si="269"/>
        <v>0.11043593130779961</v>
      </c>
      <c r="AH982">
        <f t="shared" si="270"/>
        <v>2.1989814574320268</v>
      </c>
      <c r="AI982">
        <f t="shared" si="271"/>
        <v>0.59450539927261037</v>
      </c>
      <c r="AJ982">
        <f t="shared" si="272"/>
        <v>1.0526811819900312</v>
      </c>
      <c r="AK982">
        <f t="shared" si="273"/>
        <v>0.40929960474129512</v>
      </c>
      <c r="AL982">
        <f t="shared" si="274"/>
        <v>0.40263202612057958</v>
      </c>
      <c r="AM982">
        <f t="shared" si="275"/>
        <v>0.26657776062047778</v>
      </c>
    </row>
    <row r="983" spans="1:39" x14ac:dyDescent="0.2">
      <c r="A983" s="46">
        <v>43378</v>
      </c>
      <c r="B983">
        <v>-7.8499924864328108E-3</v>
      </c>
      <c r="C983">
        <v>-5.6389186534243603E-3</v>
      </c>
      <c r="D983">
        <v>-5.85154058404635E-3</v>
      </c>
      <c r="E983">
        <v>-1.6229065187307799E-2</v>
      </c>
      <c r="F983">
        <v>-1.45397732771546E-3</v>
      </c>
      <c r="G983">
        <v>-1.0353939456087599E-2</v>
      </c>
      <c r="H983">
        <v>-1.79428656421876E-3</v>
      </c>
      <c r="I983">
        <v>-3.0397314202945599E-3</v>
      </c>
      <c r="J983">
        <v>2.2377745372992299E-3</v>
      </c>
      <c r="K983">
        <v>8.0171538784123899E-4</v>
      </c>
      <c r="L983">
        <v>-4.9964311206281897E-3</v>
      </c>
      <c r="M983" cm="1">
        <f t="array" ref="M983">SUMPRODUCT(B983:K983,TRANSPOSE(Weight_1))</f>
        <v>-7.506174599157471E-3</v>
      </c>
      <c r="N983" cm="1">
        <f t="array" ref="N983">SUMPRODUCT(B983:K983,TRANSPOSE(Weight_2))</f>
        <v>-1.6676431448259805E-3</v>
      </c>
      <c r="O983">
        <f>SUMPRODUCT(B983:K983,Equally_Weight)</f>
        <v>-4.917196175438723E-3</v>
      </c>
      <c r="P983">
        <v>-5.5279999999999999E-3</v>
      </c>
      <c r="Q983">
        <v>-5.8001897450229399E-3</v>
      </c>
      <c r="R983">
        <v>-6.4698466355410603E-3</v>
      </c>
      <c r="V983" s="46">
        <v>43378</v>
      </c>
      <c r="W983">
        <f t="shared" si="259"/>
        <v>1.200712349066936</v>
      </c>
      <c r="X983">
        <f t="shared" si="260"/>
        <v>1.0379287315421868</v>
      </c>
      <c r="Y983">
        <f t="shared" si="261"/>
        <v>1.6383356338696395</v>
      </c>
      <c r="Z983">
        <f t="shared" si="262"/>
        <v>1.1712048410160869</v>
      </c>
      <c r="AA983">
        <f t="shared" si="263"/>
        <v>0.39836740203921739</v>
      </c>
      <c r="AB983">
        <f t="shared" si="264"/>
        <v>5.0887707016309651</v>
      </c>
      <c r="AC983">
        <f t="shared" si="265"/>
        <v>0.47473627061874213</v>
      </c>
      <c r="AD983">
        <f t="shared" si="266"/>
        <v>0.42672785883662256</v>
      </c>
      <c r="AE983">
        <f t="shared" si="267"/>
        <v>0.46160516573292054</v>
      </c>
      <c r="AF983">
        <f t="shared" si="268"/>
        <v>0.16211681543336542</v>
      </c>
      <c r="AG983">
        <f t="shared" si="269"/>
        <v>0.1048877146631495</v>
      </c>
      <c r="AH983">
        <f t="shared" si="270"/>
        <v>2.1749693440730749</v>
      </c>
      <c r="AI983">
        <f t="shared" si="271"/>
        <v>0.5918463332741255</v>
      </c>
      <c r="AJ983">
        <f t="shared" si="272"/>
        <v>1.042587745932555</v>
      </c>
      <c r="AK983">
        <f t="shared" si="273"/>
        <v>0.40150899652628524</v>
      </c>
      <c r="AL983">
        <f t="shared" si="274"/>
        <v>0.39449649422663424</v>
      </c>
      <c r="AM983">
        <f t="shared" si="275"/>
        <v>0.25838319675727628</v>
      </c>
    </row>
    <row r="984" spans="1:39" x14ac:dyDescent="0.2">
      <c r="A984" s="46">
        <v>43381</v>
      </c>
      <c r="B984">
        <v>-1.0198327288683799E-2</v>
      </c>
      <c r="C984">
        <v>6.1072286109888898E-3</v>
      </c>
      <c r="D984">
        <v>-1.14153303953643E-2</v>
      </c>
      <c r="E984">
        <v>-2.3181436343239202E-3</v>
      </c>
      <c r="F984">
        <v>1.45609445604155E-3</v>
      </c>
      <c r="G984">
        <v>-1.33516683739218E-2</v>
      </c>
      <c r="H984">
        <v>2.08456338779616E-3</v>
      </c>
      <c r="I984">
        <v>5.5350522143686699E-3</v>
      </c>
      <c r="J984">
        <v>1.1847219380232799E-2</v>
      </c>
      <c r="K984">
        <v>7.8514424139786102E-3</v>
      </c>
      <c r="L984">
        <v>0</v>
      </c>
      <c r="M984" cm="1">
        <f t="array" ref="M984">SUMPRODUCT(B984:K984,TRANSPOSE(Weight_1))</f>
        <v>-6.3199692322976897E-3</v>
      </c>
      <c r="N984" cm="1">
        <f t="array" ref="N984">SUMPRODUCT(B984:K984,TRANSPOSE(Weight_2))</f>
        <v>3.4168449370199768E-3</v>
      </c>
      <c r="O984">
        <f>SUMPRODUCT(B984:K984,Equally_Weight)</f>
        <v>-2.4018692288871389E-4</v>
      </c>
      <c r="P984">
        <v>-3.9510000000000001E-4</v>
      </c>
      <c r="Q984">
        <v>-1.0840699621363901E-3</v>
      </c>
      <c r="R984">
        <v>-3.6534010095657901E-3</v>
      </c>
      <c r="V984" s="46">
        <v>43381</v>
      </c>
      <c r="W984">
        <f t="shared" si="259"/>
        <v>1.1782687642629033</v>
      </c>
      <c r="X984">
        <f t="shared" si="260"/>
        <v>1.0503748281986174</v>
      </c>
      <c r="Y984">
        <f t="shared" si="261"/>
        <v>1.6082181609151545</v>
      </c>
      <c r="Z984">
        <f t="shared" si="262"/>
        <v>1.1661716763350722</v>
      </c>
      <c r="AA984">
        <f t="shared" si="263"/>
        <v>0.40040355706083597</v>
      </c>
      <c r="AB984">
        <f t="shared" si="264"/>
        <v>5.0074754544179374</v>
      </c>
      <c r="AC984">
        <f t="shared" si="265"/>
        <v>0.47781045185512894</v>
      </c>
      <c r="AD984">
        <f t="shared" si="266"/>
        <v>0.43462487203097777</v>
      </c>
      <c r="AE984">
        <f t="shared" si="267"/>
        <v>0.47892112277864007</v>
      </c>
      <c r="AF984">
        <f t="shared" si="268"/>
        <v>0.17124110868805675</v>
      </c>
      <c r="AG984">
        <f t="shared" si="269"/>
        <v>0.1048877146631495</v>
      </c>
      <c r="AH984">
        <f t="shared" si="270"/>
        <v>2.1549036355050446</v>
      </c>
      <c r="AI984">
        <f t="shared" si="271"/>
        <v>0.59728542535848694</v>
      </c>
      <c r="AJ984">
        <f t="shared" si="272"/>
        <v>1.0420971430671293</v>
      </c>
      <c r="AK984">
        <f t="shared" si="273"/>
        <v>0.40095526032175766</v>
      </c>
      <c r="AL984">
        <f t="shared" si="274"/>
        <v>0.39298476246493874</v>
      </c>
      <c r="AM984">
        <f t="shared" si="275"/>
        <v>0.25378581831582259</v>
      </c>
    </row>
    <row r="985" spans="1:39" x14ac:dyDescent="0.2">
      <c r="A985" s="46">
        <v>43382</v>
      </c>
      <c r="B985">
        <v>-9.2999512001789002E-3</v>
      </c>
      <c r="C985">
        <v>-6.9373119293187901E-3</v>
      </c>
      <c r="D985">
        <v>1.2719787129488999E-2</v>
      </c>
      <c r="E985">
        <v>1.3853399953287E-2</v>
      </c>
      <c r="F985">
        <v>1.05298769270918E-2</v>
      </c>
      <c r="G985">
        <v>3.1644705617224198E-3</v>
      </c>
      <c r="H985">
        <v>-1.3629274201008E-3</v>
      </c>
      <c r="I985">
        <v>-1.84261951750712E-2</v>
      </c>
      <c r="J985">
        <v>7.6555749208886397E-3</v>
      </c>
      <c r="K985">
        <v>5.2462441881384603E-3</v>
      </c>
      <c r="L985">
        <v>-1.9129603060735699E-3</v>
      </c>
      <c r="M985" cm="1">
        <f t="array" ref="M985">SUMPRODUCT(B985:K985,TRANSPOSE(Weight_1))</f>
        <v>6.006488150385912E-3</v>
      </c>
      <c r="N985" cm="1">
        <f t="array" ref="N985">SUMPRODUCT(B985:K985,TRANSPOSE(Weight_2))</f>
        <v>3.7479011284650868E-3</v>
      </c>
      <c r="O985">
        <f>SUMPRODUCT(B985:K985,Equally_Weight)</f>
        <v>1.7142967955947627E-3</v>
      </c>
      <c r="P985">
        <v>-1.4178999999999999E-3</v>
      </c>
      <c r="Q985">
        <v>-1.72512220700471E-3</v>
      </c>
      <c r="R985">
        <v>-2.37921961596587E-3</v>
      </c>
      <c r="V985" s="46">
        <v>43382</v>
      </c>
      <c r="W985">
        <f t="shared" si="259"/>
        <v>1.1580109710543844</v>
      </c>
      <c r="X985">
        <f t="shared" si="260"/>
        <v>1.0361507384433803</v>
      </c>
      <c r="Y985">
        <f t="shared" si="261"/>
        <v>1.6413941407092625</v>
      </c>
      <c r="Z985">
        <f t="shared" si="262"/>
        <v>1.1961805189348245</v>
      </c>
      <c r="AA985">
        <f t="shared" si="263"/>
        <v>0.4151496341649481</v>
      </c>
      <c r="AB985">
        <f t="shared" si="264"/>
        <v>5.0264859336437127</v>
      </c>
      <c r="AC985">
        <f t="shared" si="265"/>
        <v>0.47579630346858393</v>
      </c>
      <c r="AD985">
        <f t="shared" si="266"/>
        <v>0.40819019413592339</v>
      </c>
      <c r="AE985">
        <f t="shared" si="267"/>
        <v>0.49024311423615674</v>
      </c>
      <c r="AF985">
        <f t="shared" si="268"/>
        <v>0.17738572554742027</v>
      </c>
      <c r="AG985">
        <f t="shared" si="269"/>
        <v>0.10277410832233058</v>
      </c>
      <c r="AH985">
        <f t="shared" si="270"/>
        <v>2.1738535268073149</v>
      </c>
      <c r="AI985">
        <f t="shared" si="271"/>
        <v>0.60327189320666896</v>
      </c>
      <c r="AJ985">
        <f t="shared" si="272"/>
        <v>1.0455979036557825</v>
      </c>
      <c r="AK985">
        <f t="shared" si="273"/>
        <v>0.39896884585814751</v>
      </c>
      <c r="AL985">
        <f t="shared" si="274"/>
        <v>0.3905816935171913</v>
      </c>
      <c r="AM985">
        <f t="shared" si="275"/>
        <v>0.25080278650266585</v>
      </c>
    </row>
    <row r="986" spans="1:39" x14ac:dyDescent="0.2">
      <c r="A986" s="46">
        <v>43383</v>
      </c>
      <c r="B986">
        <v>-4.6290077221192598E-2</v>
      </c>
      <c r="C986">
        <v>-2.6632815575868302E-2</v>
      </c>
      <c r="D986">
        <v>-5.4338022504071597E-2</v>
      </c>
      <c r="E986">
        <v>-4.6326216469134297E-2</v>
      </c>
      <c r="F986">
        <v>-1.2002221823072199E-2</v>
      </c>
      <c r="G986">
        <v>-6.1524204196920902E-2</v>
      </c>
      <c r="H986">
        <v>-1.0560384274953901E-2</v>
      </c>
      <c r="I986">
        <v>-3.9302306848495297E-2</v>
      </c>
      <c r="J986">
        <v>-4.7640278266965298E-2</v>
      </c>
      <c r="K986">
        <v>-3.8905521860742802E-2</v>
      </c>
      <c r="L986">
        <v>-3.1145184475323499E-2</v>
      </c>
      <c r="M986" cm="1">
        <f t="array" ref="M986">SUMPRODUCT(B986:K986,TRANSPOSE(Weight_1))</f>
        <v>-4.3848358191082383E-2</v>
      </c>
      <c r="N986" cm="1">
        <f t="array" ref="N986">SUMPRODUCT(B986:K986,TRANSPOSE(Weight_2))</f>
        <v>-3.0991091003208744E-2</v>
      </c>
      <c r="O986">
        <f>SUMPRODUCT(B986:K986,Equally_Weight)</f>
        <v>-3.8352204904141714E-2</v>
      </c>
      <c r="P986">
        <v>-3.2864200000000003E-2</v>
      </c>
      <c r="Q986">
        <v>-3.2727108709194701E-2</v>
      </c>
      <c r="R986">
        <v>-2.3082030994266901E-2</v>
      </c>
      <c r="V986" s="46">
        <v>43383</v>
      </c>
      <c r="W986">
        <f t="shared" si="259"/>
        <v>1.0581164765600963</v>
      </c>
      <c r="X986">
        <f t="shared" si="260"/>
        <v>0.9819223113417499</v>
      </c>
      <c r="Y986">
        <f t="shared" si="261"/>
        <v>1.4978660064492799</v>
      </c>
      <c r="Z986">
        <f t="shared" si="262"/>
        <v>1.0944397848093543</v>
      </c>
      <c r="AA986">
        <f t="shared" si="263"/>
        <v>0.39816469434286095</v>
      </c>
      <c r="AB986">
        <f t="shared" si="264"/>
        <v>4.6557111824723449</v>
      </c>
      <c r="AC986">
        <f t="shared" si="265"/>
        <v>0.46021132739239934</v>
      </c>
      <c r="AD986">
        <f t="shared" si="266"/>
        <v>0.35284507102495111</v>
      </c>
      <c r="AE986">
        <f t="shared" si="267"/>
        <v>0.4192475175885173</v>
      </c>
      <c r="AF986">
        <f t="shared" si="268"/>
        <v>0.13157891946360856</v>
      </c>
      <c r="AG986">
        <f t="shared" si="269"/>
        <v>6.8428005284021154E-2</v>
      </c>
      <c r="AH986">
        <f t="shared" si="270"/>
        <v>2.0346852605178376</v>
      </c>
      <c r="AI986">
        <f t="shared" si="271"/>
        <v>0.55358474806141422</v>
      </c>
      <c r="AJ986">
        <f t="shared" si="272"/>
        <v>0.96714471370329314</v>
      </c>
      <c r="AK986">
        <f t="shared" si="273"/>
        <v>0.35299285391409607</v>
      </c>
      <c r="AL986">
        <f t="shared" si="274"/>
        <v>0.345071975264438</v>
      </c>
      <c r="AM986">
        <f t="shared" si="275"/>
        <v>0.22193171781689602</v>
      </c>
    </row>
    <row r="987" spans="1:39" x14ac:dyDescent="0.2">
      <c r="A987" s="46">
        <v>43384</v>
      </c>
      <c r="B987">
        <v>-1.30021599479157E-3</v>
      </c>
      <c r="C987">
        <v>-2.9963318521769301E-2</v>
      </c>
      <c r="D987">
        <v>-2.35496376620103E-3</v>
      </c>
      <c r="E987">
        <v>-8.8277460671362107E-3</v>
      </c>
      <c r="F987">
        <v>-1.8406052364668898E-2</v>
      </c>
      <c r="G987">
        <v>-2.04472380848526E-2</v>
      </c>
      <c r="H987">
        <v>-2.8243551484560099E-2</v>
      </c>
      <c r="I987">
        <v>-2.68115970371181E-2</v>
      </c>
      <c r="J987">
        <v>-3.7118739725737003E-2</v>
      </c>
      <c r="K987">
        <v>-5.3809365111058001E-2</v>
      </c>
      <c r="L987">
        <v>-2.2997032640949499E-2</v>
      </c>
      <c r="M987" cm="1">
        <f t="array" ref="M987">SUMPRODUCT(B987:K987,TRANSPOSE(Weight_1))</f>
        <v>-1.6929977203682119E-2</v>
      </c>
      <c r="N987" cm="1">
        <f t="array" ref="N987">SUMPRODUCT(B987:K987,TRANSPOSE(Weight_2))</f>
        <v>-2.5690201618935919E-2</v>
      </c>
      <c r="O987">
        <f>SUMPRODUCT(B987:K987,Equally_Weight)</f>
        <v>-2.2728278815789281E-2</v>
      </c>
      <c r="P987">
        <v>-2.0573000000000001E-2</v>
      </c>
      <c r="Q987">
        <v>-2.0217503813358899E-2</v>
      </c>
      <c r="R987">
        <v>-2.1133502465176299E-2</v>
      </c>
      <c r="V987" s="46">
        <v>43384</v>
      </c>
      <c r="W987">
        <f t="shared" si="259"/>
        <v>1.0554404805981288</v>
      </c>
      <c r="X987">
        <f t="shared" si="260"/>
        <v>0.92253734184161584</v>
      </c>
      <c r="Y987">
        <f t="shared" si="261"/>
        <v>1.4919836225112664</v>
      </c>
      <c r="Z987">
        <f t="shared" si="262"/>
        <v>1.07595060223615</v>
      </c>
      <c r="AA987">
        <f t="shared" si="263"/>
        <v>0.37243000176435492</v>
      </c>
      <c r="AB987">
        <f t="shared" si="264"/>
        <v>4.5400675093851692</v>
      </c>
      <c r="AC987">
        <f t="shared" si="265"/>
        <v>0.41896977358885423</v>
      </c>
      <c r="AD987">
        <f t="shared" si="266"/>
        <v>0.31657313412697863</v>
      </c>
      <c r="AE987">
        <f t="shared" si="267"/>
        <v>0.36656683837675086</v>
      </c>
      <c r="AF987">
        <f t="shared" si="268"/>
        <v>7.0689376234214674E-2</v>
      </c>
      <c r="AG987">
        <f t="shared" si="269"/>
        <v>4.3857331571999891E-2</v>
      </c>
      <c r="AH987">
        <f t="shared" si="270"/>
        <v>1.9833081082369204</v>
      </c>
      <c r="AI987">
        <f t="shared" si="271"/>
        <v>0.51367284265161284</v>
      </c>
      <c r="AJ987">
        <f t="shared" si="272"/>
        <v>0.92243490017923868</v>
      </c>
      <c r="AK987">
        <f t="shared" si="273"/>
        <v>0.32515773193052144</v>
      </c>
      <c r="AL987">
        <f t="shared" si="274"/>
        <v>0.31787797747528712</v>
      </c>
      <c r="AM987">
        <f t="shared" si="275"/>
        <v>0.19610802084613543</v>
      </c>
    </row>
    <row r="988" spans="1:39" x14ac:dyDescent="0.2">
      <c r="A988" s="46">
        <v>43385</v>
      </c>
      <c r="B988">
        <v>2.7320946417047999E-2</v>
      </c>
      <c r="C988">
        <v>-1.0912827599914601E-2</v>
      </c>
      <c r="D988">
        <v>3.4557637005101699E-2</v>
      </c>
      <c r="E988">
        <v>3.57192643528196E-2</v>
      </c>
      <c r="F988">
        <v>7.5003972643312702E-3</v>
      </c>
      <c r="G988">
        <v>4.0276614897397603E-2</v>
      </c>
      <c r="H988">
        <v>2.2405261128533E-4</v>
      </c>
      <c r="I988">
        <v>7.6244204507720497E-3</v>
      </c>
      <c r="J988">
        <v>7.8463891573436993E-3</v>
      </c>
      <c r="K988">
        <v>1.7388140071727899E-4</v>
      </c>
      <c r="L988">
        <v>1.11364211592002E-2</v>
      </c>
      <c r="M988" cm="1">
        <f t="array" ref="M988">SUMPRODUCT(B988:K988,TRANSPOSE(Weight_1))</f>
        <v>2.4993730968286373E-2</v>
      </c>
      <c r="N988" cm="1">
        <f t="array" ref="N988">SUMPRODUCT(B988:K988,TRANSPOSE(Weight_2))</f>
        <v>9.5085268079504372E-3</v>
      </c>
      <c r="O988">
        <f>SUMPRODUCT(B988:K988,Equally_Weight)</f>
        <v>1.5033077595690194E-2</v>
      </c>
      <c r="P988">
        <v>1.42062E-2</v>
      </c>
      <c r="Q988">
        <v>1.3931073747501301E-2</v>
      </c>
      <c r="R988">
        <v>9.0368957676225607E-3</v>
      </c>
      <c r="V988" s="46">
        <v>43385</v>
      </c>
      <c r="W988">
        <f t="shared" si="259"/>
        <v>1.1115970598319818</v>
      </c>
      <c r="X988">
        <f t="shared" si="260"/>
        <v>0.9015570232757002</v>
      </c>
      <c r="Y988">
        <f t="shared" si="261"/>
        <v>1.5781006879606694</v>
      </c>
      <c r="Z988">
        <f t="shared" si="262"/>
        <v>1.1501020305808183</v>
      </c>
      <c r="AA988">
        <f t="shared" si="263"/>
        <v>0.38272377199507446</v>
      </c>
      <c r="AB988">
        <f t="shared" si="264"/>
        <v>4.7632026749662604</v>
      </c>
      <c r="AC988">
        <f t="shared" si="265"/>
        <v>0.41928769747196171</v>
      </c>
      <c r="AD988">
        <f t="shared" si="266"/>
        <v>0.32661124125575336</v>
      </c>
      <c r="AE988">
        <f t="shared" si="267"/>
        <v>0.37728945360017563</v>
      </c>
      <c r="AF988">
        <f t="shared" si="268"/>
        <v>7.0875549202687349E-2</v>
      </c>
      <c r="AG988">
        <f t="shared" si="269"/>
        <v>5.548216644650461E-2</v>
      </c>
      <c r="AH988">
        <f t="shared" si="270"/>
        <v>2.0578721084897014</v>
      </c>
      <c r="AI988">
        <f t="shared" si="271"/>
        <v>0.52806564145443224</v>
      </c>
      <c r="AJ988">
        <f t="shared" si="272"/>
        <v>0.9513350132062961</v>
      </c>
      <c r="AK988">
        <f t="shared" si="273"/>
        <v>0.34398318770187286</v>
      </c>
      <c r="AL988">
        <f t="shared" si="274"/>
        <v>0.3362374327697033</v>
      </c>
      <c r="AM988">
        <f t="shared" si="275"/>
        <v>0.20691712435733933</v>
      </c>
    </row>
    <row r="989" spans="1:39" x14ac:dyDescent="0.2">
      <c r="A989" s="46">
        <v>43388</v>
      </c>
      <c r="B989">
        <v>-1.6153012855652599E-2</v>
      </c>
      <c r="C989">
        <v>-5.7035814795829403E-3</v>
      </c>
      <c r="D989">
        <v>-1.7979500868957901E-2</v>
      </c>
      <c r="E989">
        <v>-2.1385879162435499E-2</v>
      </c>
      <c r="F989">
        <v>-2.4195225851330001E-3</v>
      </c>
      <c r="G989">
        <v>-1.5464541966230099E-2</v>
      </c>
      <c r="H989">
        <v>5.9762247293093597E-4</v>
      </c>
      <c r="I989">
        <v>3.58173385533722E-3</v>
      </c>
      <c r="J989">
        <v>-8.5590147308554007E-3</v>
      </c>
      <c r="K989">
        <v>1.7387946271643E-3</v>
      </c>
      <c r="L989">
        <v>-6.5081351689613102E-3</v>
      </c>
      <c r="M989" cm="1">
        <f t="array" ref="M989">SUMPRODUCT(B989:K989,TRANSPOSE(Weight_1))</f>
        <v>-1.2399115864230412E-2</v>
      </c>
      <c r="N989" cm="1">
        <f t="array" ref="N989">SUMPRODUCT(B989:K989,TRANSPOSE(Weight_2))</f>
        <v>-6.2041398769818058E-3</v>
      </c>
      <c r="O989">
        <f>SUMPRODUCT(B989:K989,Equally_Weight)</f>
        <v>-8.1746902693414988E-3</v>
      </c>
      <c r="P989">
        <v>-5.9049999999999997E-3</v>
      </c>
      <c r="Q989">
        <v>-5.2513024678215699E-3</v>
      </c>
      <c r="R989">
        <v>-4.0321212738012504E-3</v>
      </c>
      <c r="V989" s="46">
        <v>43388</v>
      </c>
      <c r="W989">
        <f t="shared" si="259"/>
        <v>1.0774884053785576</v>
      </c>
      <c r="X989">
        <f t="shared" si="260"/>
        <v>0.89071133785537415</v>
      </c>
      <c r="Y989">
        <f t="shared" si="261"/>
        <v>1.5317477244012196</v>
      </c>
      <c r="Z989">
        <f t="shared" si="262"/>
        <v>1.1041202083679096</v>
      </c>
      <c r="AA989">
        <f t="shared" si="263"/>
        <v>0.37937824059973213</v>
      </c>
      <c r="AB989">
        <f t="shared" si="264"/>
        <v>4.6740773853393547</v>
      </c>
      <c r="AC989">
        <f t="shared" si="265"/>
        <v>0.42013589569552545</v>
      </c>
      <c r="AD989">
        <f t="shared" si="266"/>
        <v>0.33136280965143006</v>
      </c>
      <c r="AE989">
        <f t="shared" si="267"/>
        <v>0.36550121287815984</v>
      </c>
      <c r="AF989">
        <f t="shared" si="268"/>
        <v>7.2737581854002586E-2</v>
      </c>
      <c r="AG989">
        <f t="shared" si="269"/>
        <v>4.8612945838842681E-2</v>
      </c>
      <c r="AH989">
        <f t="shared" si="270"/>
        <v>2.0199571979185391</v>
      </c>
      <c r="AI989">
        <f t="shared" si="271"/>
        <v>0.51858530847363915</v>
      </c>
      <c r="AJ989">
        <f t="shared" si="272"/>
        <v>0.93538345386161326</v>
      </c>
      <c r="AK989">
        <f t="shared" si="273"/>
        <v>0.33604696697849334</v>
      </c>
      <c r="AL989">
        <f t="shared" si="274"/>
        <v>0.32922044584140431</v>
      </c>
      <c r="AM989">
        <f t="shared" si="275"/>
        <v>0.202050688144503</v>
      </c>
    </row>
    <row r="990" spans="1:39" x14ac:dyDescent="0.2">
      <c r="A990" s="46">
        <v>43389</v>
      </c>
      <c r="B990">
        <v>2.7792910522956599E-2</v>
      </c>
      <c r="C990">
        <v>2.1440659330885702E-2</v>
      </c>
      <c r="D990">
        <v>3.1598599343957298E-2</v>
      </c>
      <c r="E990">
        <v>2.2037139369349899E-2</v>
      </c>
      <c r="F990">
        <v>1.8657508019082E-3</v>
      </c>
      <c r="G990">
        <v>3.3510327608320102E-2</v>
      </c>
      <c r="H990">
        <v>1.94851675225091E-2</v>
      </c>
      <c r="I990">
        <v>1.7040365724724799E-2</v>
      </c>
      <c r="J990">
        <v>2.34112231397158E-2</v>
      </c>
      <c r="K990">
        <v>3.81872235159574E-3</v>
      </c>
      <c r="L990">
        <v>1.96523053665911E-2</v>
      </c>
      <c r="M990" cm="1">
        <f t="array" ref="M990">SUMPRODUCT(B990:K990,TRANSPOSE(Weight_1))</f>
        <v>2.3981508351476256E-2</v>
      </c>
      <c r="N990" cm="1">
        <f t="array" ref="N990">SUMPRODUCT(B990:K990,TRANSPOSE(Weight_2))</f>
        <v>1.7484982897259534E-2</v>
      </c>
      <c r="O990">
        <f>SUMPRODUCT(B990:K990,Equally_Weight)</f>
        <v>2.0200086571592325E-2</v>
      </c>
      <c r="P990">
        <v>2.14956E-2</v>
      </c>
      <c r="Q990">
        <v>2.17800074873515E-2</v>
      </c>
      <c r="R990">
        <v>1.7565969704784499E-2</v>
      </c>
      <c r="V990" s="46">
        <v>43389</v>
      </c>
      <c r="W990">
        <f t="shared" si="259"/>
        <v>1.1352278547417236</v>
      </c>
      <c r="X990">
        <f t="shared" si="260"/>
        <v>0.93124943554337447</v>
      </c>
      <c r="Y990">
        <f t="shared" si="261"/>
        <v>1.6117474063845494</v>
      </c>
      <c r="Z990">
        <f t="shared" si="262"/>
        <v>1.1504889986495788</v>
      </c>
      <c r="AA990">
        <f t="shared" si="263"/>
        <v>0.38195181665826583</v>
      </c>
      <c r="AB990">
        <f t="shared" si="264"/>
        <v>4.8642175773970369</v>
      </c>
      <c r="AC990">
        <f t="shared" si="265"/>
        <v>0.44780748152788141</v>
      </c>
      <c r="AD990">
        <f t="shared" si="266"/>
        <v>0.35404971884018765</v>
      </c>
      <c r="AE990">
        <f t="shared" si="267"/>
        <v>0.39746926647040315</v>
      </c>
      <c r="AF990">
        <f t="shared" si="268"/>
        <v>7.6834068835225144E-2</v>
      </c>
      <c r="AG990">
        <f t="shared" si="269"/>
        <v>6.9220607661828248E-2</v>
      </c>
      <c r="AH990">
        <f t="shared" si="270"/>
        <v>2.0923803266815235</v>
      </c>
      <c r="AI990">
        <f t="shared" si="271"/>
        <v>0.54513774662033043</v>
      </c>
      <c r="AJ990">
        <f t="shared" si="272"/>
        <v>0.97447836717884528</v>
      </c>
      <c r="AK990">
        <f t="shared" si="273"/>
        <v>0.36476609816187611</v>
      </c>
      <c r="AL990">
        <f t="shared" si="274"/>
        <v>0.35817087710417095</v>
      </c>
      <c r="AM990">
        <f t="shared" si="275"/>
        <v>0.2231658741160647</v>
      </c>
    </row>
    <row r="991" spans="1:39" x14ac:dyDescent="0.2">
      <c r="A991" s="46">
        <v>43390</v>
      </c>
      <c r="B991">
        <v>-4.84519226118063E-3</v>
      </c>
      <c r="C991">
        <v>1.11399043265911E-2</v>
      </c>
      <c r="D991">
        <v>-2.61261536779933E-3</v>
      </c>
      <c r="E991">
        <v>-4.3212017056172202E-3</v>
      </c>
      <c r="F991">
        <v>4.8416709680814103E-3</v>
      </c>
      <c r="G991">
        <v>6.4671859732490199E-3</v>
      </c>
      <c r="H991">
        <v>2.1235731704623201E-2</v>
      </c>
      <c r="I991">
        <v>2.96540735294015E-3</v>
      </c>
      <c r="J991">
        <v>3.2883879110947498E-3</v>
      </c>
      <c r="K991">
        <v>1.8502589715456701E-2</v>
      </c>
      <c r="L991">
        <v>-1.4825796886582801E-3</v>
      </c>
      <c r="M991" cm="1">
        <f t="array" ref="M991">SUMPRODUCT(B991:K991,TRANSPOSE(Weight_1))</f>
        <v>4.146989513693888E-3</v>
      </c>
      <c r="N991" cm="1">
        <f t="array" ref="N991">SUMPRODUCT(B991:K991,TRANSPOSE(Weight_2))</f>
        <v>6.9961554541581941E-3</v>
      </c>
      <c r="O991">
        <f>SUMPRODUCT(B991:K991,Equally_Weight)</f>
        <v>5.6661868617439151E-3</v>
      </c>
      <c r="P991">
        <v>-2.5270000000000002E-4</v>
      </c>
      <c r="Q991">
        <v>-5.5331211295639405E-4</v>
      </c>
      <c r="R991">
        <v>-8.17708408050843E-4</v>
      </c>
      <c r="V991" s="46">
        <v>43390</v>
      </c>
      <c r="W991">
        <f t="shared" si="259"/>
        <v>1.1248822652640715</v>
      </c>
      <c r="X991">
        <f t="shared" si="260"/>
        <v>0.95276336948611084</v>
      </c>
      <c r="Y991">
        <f t="shared" si="261"/>
        <v>1.6049239149738193</v>
      </c>
      <c r="Z991">
        <f t="shared" si="262"/>
        <v>1.141196301920703</v>
      </c>
      <c r="AA991">
        <f t="shared" si="263"/>
        <v>0.38864277264826752</v>
      </c>
      <c r="AB991">
        <f t="shared" si="264"/>
        <v>4.9021425630576596</v>
      </c>
      <c r="AC991">
        <f t="shared" si="265"/>
        <v>0.47855273276555366</v>
      </c>
      <c r="AD991">
        <f t="shared" si="266"/>
        <v>0.3580650278326829</v>
      </c>
      <c r="AE991">
        <f t="shared" si="267"/>
        <v>0.40206468751239077</v>
      </c>
      <c r="AF991">
        <f t="shared" si="268"/>
        <v>9.675828780250928E-2</v>
      </c>
      <c r="AG991">
        <f t="shared" si="269"/>
        <v>6.7635402906214059E-2</v>
      </c>
      <c r="AH991">
        <f t="shared" si="270"/>
        <v>2.105204395468625</v>
      </c>
      <c r="AI991">
        <f t="shared" si="271"/>
        <v>0.55594777049377408</v>
      </c>
      <c r="AJ991">
        <f t="shared" si="272"/>
        <v>0.98566613056175134</v>
      </c>
      <c r="AK991">
        <f t="shared" si="273"/>
        <v>0.36442122176887071</v>
      </c>
      <c r="AL991">
        <f t="shared" si="274"/>
        <v>0.35741938470640466</v>
      </c>
      <c r="AM991">
        <f t="shared" si="275"/>
        <v>0.22216568109635904</v>
      </c>
    </row>
    <row r="992" spans="1:39" x14ac:dyDescent="0.2">
      <c r="A992" s="46">
        <v>43391</v>
      </c>
      <c r="B992">
        <v>-2.6321564168082099E-2</v>
      </c>
      <c r="C992">
        <v>-1.58428667457771E-2</v>
      </c>
      <c r="D992">
        <v>-1.99621159720847E-2</v>
      </c>
      <c r="E992">
        <v>-2.3373576222293899E-2</v>
      </c>
      <c r="F992">
        <v>1.2787307368989399E-2</v>
      </c>
      <c r="G992">
        <v>-3.3307316261762601E-2</v>
      </c>
      <c r="H992">
        <v>2.8700838185424701E-4</v>
      </c>
      <c r="I992">
        <v>-1.25657796531076E-2</v>
      </c>
      <c r="J992">
        <v>-8.6452939734090704E-3</v>
      </c>
      <c r="K992">
        <v>-4.9575442530220802E-2</v>
      </c>
      <c r="L992">
        <v>-1.33630289532293E-2</v>
      </c>
      <c r="M992" cm="1">
        <f t="array" ref="M992">SUMPRODUCT(B992:K992,TRANSPOSE(Weight_1))</f>
        <v>-1.8012340915758498E-2</v>
      </c>
      <c r="N992" cm="1">
        <f t="array" ref="N992">SUMPRODUCT(B992:K992,TRANSPOSE(Weight_2))</f>
        <v>-7.4612488183695078E-3</v>
      </c>
      <c r="O992">
        <f>SUMPRODUCT(B992:K992,Equally_Weight)</f>
        <v>-1.7651963977589422E-2</v>
      </c>
      <c r="P992">
        <v>-1.4391899999999999E-2</v>
      </c>
      <c r="Q992">
        <v>-1.45423657982152E-2</v>
      </c>
      <c r="R992">
        <v>-1.19789423307011E-2</v>
      </c>
      <c r="V992" s="46">
        <v>43391</v>
      </c>
      <c r="W992">
        <f t="shared" si="259"/>
        <v>1.0689520403693038</v>
      </c>
      <c r="X992">
        <f t="shared" si="260"/>
        <v>0.92182599963730771</v>
      </c>
      <c r="Y992">
        <f t="shared" si="261"/>
        <v>1.5529241216846548</v>
      </c>
      <c r="Z992">
        <f t="shared" si="262"/>
        <v>1.0911488869508656</v>
      </c>
      <c r="AA992">
        <f t="shared" si="263"/>
        <v>0.40639977460784671</v>
      </c>
      <c r="AB992">
        <f t="shared" si="264"/>
        <v>4.705558034087888</v>
      </c>
      <c r="AC992">
        <f t="shared" si="265"/>
        <v>0.4789770897928709</v>
      </c>
      <c r="AD992">
        <f t="shared" si="266"/>
        <v>0.34099988193834596</v>
      </c>
      <c r="AE992">
        <f t="shared" si="267"/>
        <v>0.38994342611911015</v>
      </c>
      <c r="AF992">
        <f t="shared" si="268"/>
        <v>4.2386010336012525E-2</v>
      </c>
      <c r="AG992">
        <f t="shared" si="269"/>
        <v>5.3368560105685692E-2</v>
      </c>
      <c r="AH992">
        <f t="shared" si="270"/>
        <v>2.0492723952843321</v>
      </c>
      <c r="AI992">
        <f t="shared" si="271"/>
        <v>0.54433845702973271</v>
      </c>
      <c r="AJ992">
        <f t="shared" si="272"/>
        <v>0.9506152235535561</v>
      </c>
      <c r="AK992">
        <f t="shared" si="273"/>
        <v>0.34478460798729538</v>
      </c>
      <c r="AL992">
        <f t="shared" si="274"/>
        <v>0.33767929547241593</v>
      </c>
      <c r="AM992">
        <f t="shared" si="275"/>
        <v>0.20752542888394365</v>
      </c>
    </row>
    <row r="993" spans="1:39" x14ac:dyDescent="0.2">
      <c r="A993" s="46">
        <v>43392</v>
      </c>
      <c r="B993">
        <v>6.6216896693924703E-3</v>
      </c>
      <c r="C993">
        <v>-1.6651339137276899E-3</v>
      </c>
      <c r="D993">
        <v>1.47477339382207E-3</v>
      </c>
      <c r="E993">
        <v>1.52300159107112E-2</v>
      </c>
      <c r="F993">
        <v>4.5745692375558297E-3</v>
      </c>
      <c r="G993">
        <v>-3.7780911250430101E-3</v>
      </c>
      <c r="H993">
        <v>-3.22594146150911E-3</v>
      </c>
      <c r="I993">
        <v>-2.6450642264701498E-3</v>
      </c>
      <c r="J993">
        <v>5.41449400736082E-3</v>
      </c>
      <c r="K993">
        <v>-3.0010850587060101E-2</v>
      </c>
      <c r="L993">
        <v>-3.2605969400550899E-3</v>
      </c>
      <c r="M993" cm="1">
        <f t="array" ref="M993">SUMPRODUCT(B993:K993,TRANSPOSE(Weight_1))</f>
        <v>8.3192607060377519E-4</v>
      </c>
      <c r="N993" cm="1">
        <f t="array" ref="N993">SUMPRODUCT(B993:K993,TRANSPOSE(Weight_2))</f>
        <v>1.869688624825588E-3</v>
      </c>
      <c r="O993">
        <f>SUMPRODUCT(B993:K993,Equally_Weight)</f>
        <v>-8.0095390949676704E-4</v>
      </c>
      <c r="P993">
        <v>-3.612E-4</v>
      </c>
      <c r="Q993">
        <v>-1.1889654437679999E-3</v>
      </c>
      <c r="R993">
        <v>-1.0365856612107799E-3</v>
      </c>
      <c r="V993" s="46">
        <v>43392</v>
      </c>
      <c r="W993">
        <f t="shared" si="259"/>
        <v>1.0826519987214858</v>
      </c>
      <c r="X993">
        <f t="shared" si="260"/>
        <v>0.91862590198902794</v>
      </c>
      <c r="Y993">
        <f t="shared" si="261"/>
        <v>1.556689106255762</v>
      </c>
      <c r="Z993">
        <f t="shared" si="262"/>
        <v>1.1229971177707934</v>
      </c>
      <c r="AA993">
        <f t="shared" si="263"/>
        <v>0.41283344775247333</v>
      </c>
      <c r="AB993">
        <f t="shared" si="264"/>
        <v>4.684001915915883</v>
      </c>
      <c r="AC993">
        <f t="shared" si="265"/>
        <v>0.47420599627828608</v>
      </c>
      <c r="AD993">
        <f t="shared" si="266"/>
        <v>0.33745285112293022</v>
      </c>
      <c r="AE993">
        <f t="shared" si="267"/>
        <v>0.3974692664704027</v>
      </c>
      <c r="AF993">
        <f t="shared" si="268"/>
        <v>1.1103119525776695E-2</v>
      </c>
      <c r="AG993">
        <f t="shared" si="269"/>
        <v>4.9933949801854949E-2</v>
      </c>
      <c r="AH993">
        <f t="shared" si="270"/>
        <v>2.0518091644863414</v>
      </c>
      <c r="AI993">
        <f t="shared" si="271"/>
        <v>0.54722588907572178</v>
      </c>
      <c r="AJ993">
        <f t="shared" si="272"/>
        <v>0.94905287066432709</v>
      </c>
      <c r="AK993">
        <f t="shared" si="273"/>
        <v>0.34429887178689045</v>
      </c>
      <c r="AL993">
        <f t="shared" si="274"/>
        <v>0.33608884101525538</v>
      </c>
      <c r="AM993">
        <f t="shared" si="275"/>
        <v>0.20627372533881516</v>
      </c>
    </row>
    <row r="994" spans="1:39" x14ac:dyDescent="0.2">
      <c r="A994" s="46">
        <v>43395</v>
      </c>
      <c r="B994">
        <v>5.6008443017638802E-3</v>
      </c>
      <c r="C994">
        <v>-1.43638322199947E-2</v>
      </c>
      <c r="D994">
        <v>8.9267299146045202E-3</v>
      </c>
      <c r="E994">
        <v>6.1101244862808903E-3</v>
      </c>
      <c r="F994">
        <v>1.45713563690685E-3</v>
      </c>
      <c r="G994">
        <v>1.432516403438E-2</v>
      </c>
      <c r="H994">
        <v>-2.6607892068974898E-3</v>
      </c>
      <c r="I994">
        <v>7.5555861431193501E-3</v>
      </c>
      <c r="J994">
        <v>-1.7347373387430001E-2</v>
      </c>
      <c r="K994">
        <v>-6.2983431125728198E-2</v>
      </c>
      <c r="L994">
        <v>-5.0327126321088001E-3</v>
      </c>
      <c r="M994" cm="1">
        <f t="array" ref="M994">SUMPRODUCT(B994:K994,TRANSPOSE(Weight_1))</f>
        <v>6.006101511082055E-3</v>
      </c>
      <c r="N994" cm="1">
        <f t="array" ref="N994">SUMPRODUCT(B994:K994,TRANSPOSE(Weight_2))</f>
        <v>-8.2808528172350609E-3</v>
      </c>
      <c r="O994">
        <f>SUMPRODUCT(B994:K994,Equally_Weight)</f>
        <v>-5.3379841422994904E-3</v>
      </c>
      <c r="P994">
        <v>-4.2995000000000004E-3</v>
      </c>
      <c r="Q994">
        <v>-4.2773869808909702E-3</v>
      </c>
      <c r="R994">
        <v>-4.3106583330504399E-3</v>
      </c>
      <c r="V994" s="46">
        <v>43395</v>
      </c>
      <c r="W994">
        <f t="shared" si="259"/>
        <v>1.094316608301082</v>
      </c>
      <c r="X994">
        <f t="shared" si="260"/>
        <v>0.89106708143992153</v>
      </c>
      <c r="Y994">
        <f t="shared" si="261"/>
        <v>1.5795119793829189</v>
      </c>
      <c r="Z994">
        <f t="shared" si="262"/>
        <v>1.1359688944443884</v>
      </c>
      <c r="AA994">
        <f t="shared" si="263"/>
        <v>0.41489213771820754</v>
      </c>
      <c r="AB994">
        <f t="shared" si="264"/>
        <v>4.7654261757331078</v>
      </c>
      <c r="AC994">
        <f t="shared" si="265"/>
        <v>0.47028344487464535</v>
      </c>
      <c r="AD994">
        <f t="shared" si="266"/>
        <v>0.34755809135195004</v>
      </c>
      <c r="AE994">
        <f t="shared" si="267"/>
        <v>0.37322684530748274</v>
      </c>
      <c r="AF994">
        <f t="shared" si="268"/>
        <v>-5.2579624163884064E-2</v>
      </c>
      <c r="AG994">
        <f t="shared" si="269"/>
        <v>4.4649933949807208E-2</v>
      </c>
      <c r="AH994">
        <f t="shared" si="270"/>
        <v>2.0701386401206974</v>
      </c>
      <c r="AI994">
        <f t="shared" si="271"/>
        <v>0.53441353921327006</v>
      </c>
      <c r="AJ994">
        <f t="shared" si="272"/>
        <v>0.93864885734821768</v>
      </c>
      <c r="AK994">
        <f t="shared" si="273"/>
        <v>0.33851905878764277</v>
      </c>
      <c r="AL994">
        <f t="shared" si="274"/>
        <v>0.33037387200138291</v>
      </c>
      <c r="AM994">
        <f t="shared" si="275"/>
        <v>0.20107389145274368</v>
      </c>
    </row>
    <row r="995" spans="1:39" x14ac:dyDescent="0.2">
      <c r="A995" s="46">
        <v>43396</v>
      </c>
      <c r="B995">
        <v>3.1852929969795598E-3</v>
      </c>
      <c r="C995">
        <v>-1.04363277605766E-2</v>
      </c>
      <c r="D995">
        <v>-1.39558577358772E-2</v>
      </c>
      <c r="E995">
        <v>9.4266049750006894E-3</v>
      </c>
      <c r="F995">
        <v>4.0560254934171397E-2</v>
      </c>
      <c r="G995">
        <v>-1.15129363964091E-2</v>
      </c>
      <c r="H995">
        <v>1.8024878846922799E-3</v>
      </c>
      <c r="I995">
        <v>-4.3752277716356897E-2</v>
      </c>
      <c r="J995">
        <v>-1.0621283357463301E-2</v>
      </c>
      <c r="K995">
        <v>-4.5204175470291404E-3</v>
      </c>
      <c r="L995">
        <v>-6.0698027314113299E-3</v>
      </c>
      <c r="M995" cm="1">
        <f t="array" ref="M995">SUMPRODUCT(B995:K995,TRANSPOSE(Weight_1))</f>
        <v>6.9825440345258356E-4</v>
      </c>
      <c r="N995" cm="1">
        <f t="array" ref="N995">SUMPRODUCT(B995:K995,TRANSPOSE(Weight_2))</f>
        <v>6.1665575961602596E-3</v>
      </c>
      <c r="O995">
        <f>SUMPRODUCT(B995:K995,Equally_Weight)</f>
        <v>-3.9824459722868312E-3</v>
      </c>
      <c r="P995">
        <v>-5.5117999999999999E-3</v>
      </c>
      <c r="Q995">
        <v>-5.55684379226528E-3</v>
      </c>
      <c r="R995">
        <v>-9.5206093189963408E-3</v>
      </c>
      <c r="V995" s="46">
        <v>43396</v>
      </c>
      <c r="W995">
        <f t="shared" si="259"/>
        <v>1.1009876203269613</v>
      </c>
      <c r="X995">
        <f t="shared" si="260"/>
        <v>0.87133128556077755</v>
      </c>
      <c r="Y995">
        <f t="shared" si="261"/>
        <v>1.5435126771706598</v>
      </c>
      <c r="Z995">
        <f t="shared" si="262"/>
        <v>1.1561038294512045</v>
      </c>
      <c r="AA995">
        <f t="shared" si="263"/>
        <v>0.47228052352841288</v>
      </c>
      <c r="AB995">
        <f t="shared" si="264"/>
        <v>4.6990491908737004</v>
      </c>
      <c r="AC995">
        <f t="shared" si="265"/>
        <v>0.47293361297109549</v>
      </c>
      <c r="AD995">
        <f t="shared" si="266"/>
        <v>0.28859935550019555</v>
      </c>
      <c r="AE995">
        <f t="shared" si="267"/>
        <v>0.35864141386939652</v>
      </c>
      <c r="AF995">
        <f t="shared" si="268"/>
        <v>-5.6862359855226585E-2</v>
      </c>
      <c r="AG995">
        <f t="shared" si="269"/>
        <v>3.8309114927350008E-2</v>
      </c>
      <c r="AH995">
        <f t="shared" si="270"/>
        <v>2.0722823779453718</v>
      </c>
      <c r="AI995">
        <f t="shared" si="271"/>
        <v>0.54387558867915686</v>
      </c>
      <c r="AJ995">
        <f t="shared" si="272"/>
        <v>0.93092829301459279</v>
      </c>
      <c r="AK995">
        <f t="shared" si="273"/>
        <v>0.33114140943941717</v>
      </c>
      <c r="AL995">
        <f t="shared" si="274"/>
        <v>0.32298119220936017</v>
      </c>
      <c r="AM995">
        <f t="shared" si="275"/>
        <v>0.18963893616897542</v>
      </c>
    </row>
    <row r="996" spans="1:39" x14ac:dyDescent="0.2">
      <c r="A996" s="46">
        <v>43397</v>
      </c>
      <c r="B996">
        <v>-5.1833813752532903E-2</v>
      </c>
      <c r="C996">
        <v>-1.8622237054403201E-2</v>
      </c>
      <c r="D996">
        <v>-5.3469076721697303E-2</v>
      </c>
      <c r="E996">
        <v>-3.4301661775310903E-2</v>
      </c>
      <c r="F996">
        <v>3.6705739660551902E-3</v>
      </c>
      <c r="G996">
        <v>-5.9082943905076797E-2</v>
      </c>
      <c r="H996">
        <v>-1.05086494025709E-2</v>
      </c>
      <c r="I996">
        <v>-4.1599737338476703E-2</v>
      </c>
      <c r="J996">
        <v>-2.0539227653952202E-2</v>
      </c>
      <c r="K996">
        <v>-3.5932921807559901E-2</v>
      </c>
      <c r="L996">
        <v>-3.1552162849872598E-2</v>
      </c>
      <c r="M996" cm="1">
        <f t="array" ref="M996">SUMPRODUCT(B996:K996,TRANSPOSE(Weight_1))</f>
        <v>-3.7398043647729098E-2</v>
      </c>
      <c r="N996" cm="1">
        <f t="array" ref="N996">SUMPRODUCT(B996:K996,TRANSPOSE(Weight_2))</f>
        <v>-1.9155315416720692E-2</v>
      </c>
      <c r="O996">
        <f>SUMPRODUCT(B996:K996,Equally_Weight)</f>
        <v>-3.2221969544552566E-2</v>
      </c>
      <c r="P996">
        <v>-3.08644E-2</v>
      </c>
      <c r="Q996">
        <v>-3.1176073515358602E-2</v>
      </c>
      <c r="R996">
        <v>-2.22578408861837E-2</v>
      </c>
      <c r="V996" s="46">
        <v>43397</v>
      </c>
      <c r="W996">
        <f t="shared" si="259"/>
        <v>0.99208541931855621</v>
      </c>
      <c r="X996">
        <f t="shared" si="260"/>
        <v>0.83648291075374348</v>
      </c>
      <c r="Y996">
        <f t="shared" si="261"/>
        <v>1.4075134026924121</v>
      </c>
      <c r="Z996">
        <f t="shared" si="262"/>
        <v>1.0821458851409167</v>
      </c>
      <c r="AA996">
        <f t="shared" si="263"/>
        <v>0.47768463808880646</v>
      </c>
      <c r="AB996">
        <f t="shared" si="264"/>
        <v>4.3623325872170362</v>
      </c>
      <c r="AC996">
        <f t="shared" si="265"/>
        <v>0.45745507003912023</v>
      </c>
      <c r="AD996">
        <f t="shared" si="266"/>
        <v>0.23499396077685719</v>
      </c>
      <c r="AE996">
        <f t="shared" si="267"/>
        <v>0.33073596856984544</v>
      </c>
      <c r="AF996">
        <f t="shared" si="268"/>
        <v>-9.0752050932315309E-2</v>
      </c>
      <c r="AG996">
        <f t="shared" si="269"/>
        <v>5.5482166446552128E-3</v>
      </c>
      <c r="AH996">
        <f t="shared" si="270"/>
        <v>1.9573850274768216</v>
      </c>
      <c r="AI996">
        <f t="shared" si="271"/>
        <v>0.5143021648138324</v>
      </c>
      <c r="AJ996">
        <f t="shared" si="272"/>
        <v>0.86870998036436164</v>
      </c>
      <c r="AK996">
        <f t="shared" si="273"/>
        <v>0.29005652852191521</v>
      </c>
      <c r="AL996">
        <f t="shared" si="274"/>
        <v>0.28173583330160445</v>
      </c>
      <c r="AM996">
        <f t="shared" si="275"/>
        <v>0.1631601420157176</v>
      </c>
    </row>
    <row r="997" spans="1:39" x14ac:dyDescent="0.2">
      <c r="A997" s="46">
        <v>43398</v>
      </c>
      <c r="B997">
        <v>4.3959031063425899E-2</v>
      </c>
      <c r="C997">
        <v>1.5199934072575E-2</v>
      </c>
      <c r="D997">
        <v>5.8444194525065697E-2</v>
      </c>
      <c r="E997">
        <v>2.18979384284969E-2</v>
      </c>
      <c r="F997">
        <v>-1.72412222976298E-2</v>
      </c>
      <c r="G997">
        <v>7.0886970457105694E-2</v>
      </c>
      <c r="H997">
        <v>7.2742386434918498E-3</v>
      </c>
      <c r="I997">
        <v>2.4385702551912298E-3</v>
      </c>
      <c r="J997">
        <v>1.0860308270155199E-2</v>
      </c>
      <c r="K997">
        <v>7.78226874254928E-3</v>
      </c>
      <c r="L997">
        <v>1.7866526537046699E-2</v>
      </c>
      <c r="M997" cm="1">
        <f t="array" ref="M997">SUMPRODUCT(B997:K997,TRANSPOSE(Weight_1))</f>
        <v>3.8533743078354742E-2</v>
      </c>
      <c r="N997" cm="1">
        <f t="array" ref="N997">SUMPRODUCT(B997:K997,TRANSPOSE(Weight_2))</f>
        <v>9.2699059159150575E-3</v>
      </c>
      <c r="O997">
        <f>SUMPRODUCT(B997:K997,Equally_Weight)</f>
        <v>2.2150223216042694E-2</v>
      </c>
      <c r="P997">
        <v>1.8625039999999999E-2</v>
      </c>
      <c r="Q997">
        <v>1.8523515000421899E-2</v>
      </c>
      <c r="R997">
        <v>8.8755016041275302E-3</v>
      </c>
      <c r="V997" s="46">
        <v>43398</v>
      </c>
      <c r="W997">
        <f t="shared" si="259"/>
        <v>1.0796555641473784</v>
      </c>
      <c r="X997">
        <f t="shared" si="260"/>
        <v>0.86439732992261109</v>
      </c>
      <c r="Y997">
        <f t="shared" si="261"/>
        <v>1.5482185843210705</v>
      </c>
      <c r="Z997">
        <f t="shared" si="262"/>
        <v>1.1277405875328808</v>
      </c>
      <c r="AA997">
        <f t="shared" si="263"/>
        <v>0.45220754875772462</v>
      </c>
      <c r="AB997">
        <f t="shared" si="264"/>
        <v>4.7424520989082657</v>
      </c>
      <c r="AC997">
        <f t="shared" si="265"/>
        <v>0.46805694603075199</v>
      </c>
      <c r="AD997">
        <f t="shared" si="266"/>
        <v>0.23800558031494834</v>
      </c>
      <c r="AE997">
        <f t="shared" si="267"/>
        <v>0.3451881714146976</v>
      </c>
      <c r="AF997">
        <f t="shared" si="268"/>
        <v>-8.3676039039058847E-2</v>
      </c>
      <c r="AG997">
        <f t="shared" si="269"/>
        <v>2.351387054161691E-2</v>
      </c>
      <c r="AH997">
        <f t="shared" si="270"/>
        <v>2.0713441423093868</v>
      </c>
      <c r="AI997">
        <f t="shared" si="271"/>
        <v>0.52833960340992325</v>
      </c>
      <c r="AJ997">
        <f t="shared" si="272"/>
        <v>0.91010232355547904</v>
      </c>
      <c r="AK997">
        <f t="shared" si="273"/>
        <v>0.31408388296789713</v>
      </c>
      <c r="AL997">
        <f t="shared" si="274"/>
        <v>0.30547808623634509</v>
      </c>
      <c r="AM997">
        <f t="shared" si="275"/>
        <v>0.17348377172203522</v>
      </c>
    </row>
    <row r="998" spans="1:39" x14ac:dyDescent="0.2">
      <c r="A998" s="46">
        <v>43399</v>
      </c>
      <c r="B998">
        <v>-1.79776605757422E-2</v>
      </c>
      <c r="C998">
        <v>-1.37325640018424E-2</v>
      </c>
      <c r="D998">
        <v>-1.2373082611896E-2</v>
      </c>
      <c r="E998">
        <v>-1.59235834599337E-2</v>
      </c>
      <c r="F998">
        <v>-1.63035300523733E-2</v>
      </c>
      <c r="G998">
        <v>-7.8196794870960595E-2</v>
      </c>
      <c r="H998">
        <v>-1.0832617905108999E-2</v>
      </c>
      <c r="I998">
        <v>-2.1619492305224801E-4</v>
      </c>
      <c r="J998">
        <v>-1.7278890524796399E-2</v>
      </c>
      <c r="K998">
        <v>2.4791742781050199E-2</v>
      </c>
      <c r="L998">
        <v>-1.1874032008260199E-2</v>
      </c>
      <c r="M998" cm="1">
        <f t="array" ref="M998">SUMPRODUCT(B998:K998,TRANSPOSE(Weight_1))</f>
        <v>-3.8831477153857007E-2</v>
      </c>
      <c r="N998" cm="1">
        <f t="array" ref="N998">SUMPRODUCT(B998:K998,TRANSPOSE(Weight_2))</f>
        <v>-1.3391614456846081E-2</v>
      </c>
      <c r="O998">
        <f>SUMPRODUCT(B998:K998,Equally_Weight)</f>
        <v>-1.5804317614465564E-2</v>
      </c>
      <c r="P998">
        <v>-1.73273E-2</v>
      </c>
      <c r="Q998">
        <v>-1.6928222376090801E-2</v>
      </c>
      <c r="R998">
        <v>-1.2151903781644401E-2</v>
      </c>
      <c r="V998" s="46">
        <v>43399</v>
      </c>
      <c r="W998">
        <f t="shared" si="259"/>
        <v>1.0422682223006832</v>
      </c>
      <c r="X998">
        <f t="shared" si="260"/>
        <v>0.8387943742645847</v>
      </c>
      <c r="Y998">
        <f t="shared" si="261"/>
        <v>1.5166892652640973</v>
      </c>
      <c r="Z998">
        <f t="shared" si="262"/>
        <v>1.0938593327062125</v>
      </c>
      <c r="AA998">
        <f t="shared" si="263"/>
        <v>0.42853143934426963</v>
      </c>
      <c r="AB998">
        <f t="shared" si="264"/>
        <v>4.2934107500736189</v>
      </c>
      <c r="AC998">
        <f t="shared" si="265"/>
        <v>0.45215404607145948</v>
      </c>
      <c r="AD998">
        <f t="shared" si="266"/>
        <v>0.23773792979377384</v>
      </c>
      <c r="AE998">
        <f t="shared" si="267"/>
        <v>0.32194481226557192</v>
      </c>
      <c r="AF998">
        <f t="shared" si="268"/>
        <v>-6.0958771094802078E-2</v>
      </c>
      <c r="AG998">
        <f t="shared" si="269"/>
        <v>1.1360634081907461E-2</v>
      </c>
      <c r="AH998">
        <f t="shared" si="270"/>
        <v>1.952079312415667</v>
      </c>
      <c r="AI998">
        <f t="shared" si="271"/>
        <v>0.50787266868192837</v>
      </c>
      <c r="AJ998">
        <f t="shared" si="272"/>
        <v>0.87991445975787963</v>
      </c>
      <c r="AK998">
        <f t="shared" si="273"/>
        <v>0.2913143573025474</v>
      </c>
      <c r="AL998">
        <f t="shared" si="274"/>
        <v>0.28337866288542268</v>
      </c>
      <c r="AM998">
        <f t="shared" si="275"/>
        <v>0.1592237098387479</v>
      </c>
    </row>
    <row r="999" spans="1:39" x14ac:dyDescent="0.2">
      <c r="A999" s="46">
        <v>43402</v>
      </c>
      <c r="B999">
        <v>-4.5231851931949202E-2</v>
      </c>
      <c r="C999">
        <v>1.3826961435606799E-2</v>
      </c>
      <c r="D999">
        <v>-2.9076370922145101E-2</v>
      </c>
      <c r="E999">
        <v>-1.87701942167082E-2</v>
      </c>
      <c r="F999">
        <v>1.74744799833308E-2</v>
      </c>
      <c r="G999">
        <v>-6.3263584957534202E-2</v>
      </c>
      <c r="H999">
        <v>4.23455225556845E-3</v>
      </c>
      <c r="I999">
        <v>4.5417876346456297E-3</v>
      </c>
      <c r="J999">
        <v>7.8088959145205996E-3</v>
      </c>
      <c r="K999">
        <v>-1.3880680767329999E-2</v>
      </c>
      <c r="L999">
        <v>-7.3145245559038596E-3</v>
      </c>
      <c r="M999" cm="1">
        <f t="array" ref="M999">SUMPRODUCT(B999:K999,TRANSPOSE(Weight_1))</f>
        <v>-2.5753143503478796E-2</v>
      </c>
      <c r="N999" cm="1">
        <f t="array" ref="N999">SUMPRODUCT(B999:K999,TRANSPOSE(Weight_2))</f>
        <v>-1.021675347240375E-3</v>
      </c>
      <c r="O999">
        <f>SUMPRODUCT(B999:K999,Equally_Weight)</f>
        <v>-1.2233600557199442E-2</v>
      </c>
      <c r="P999">
        <v>-6.5595999999999996E-3</v>
      </c>
      <c r="Q999">
        <v>-6.7135927458322701E-3</v>
      </c>
      <c r="R999">
        <v>-3.1232813122827798E-3</v>
      </c>
      <c r="V999" s="46">
        <v>43402</v>
      </c>
      <c r="W999">
        <f t="shared" si="259"/>
        <v>0.94989264846425359</v>
      </c>
      <c r="X999">
        <f t="shared" si="260"/>
        <v>0.86421931316555178</v>
      </c>
      <c r="Y999">
        <f t="shared" si="261"/>
        <v>1.4435130746914977</v>
      </c>
      <c r="Z999">
        <f t="shared" si="262"/>
        <v>1.0545571863688497</v>
      </c>
      <c r="AA999">
        <f t="shared" si="263"/>
        <v>0.45349428338664977</v>
      </c>
      <c r="AB999">
        <f t="shared" si="264"/>
        <v>3.9585306093712118</v>
      </c>
      <c r="AC999">
        <f t="shared" si="265"/>
        <v>0.45830326826268419</v>
      </c>
      <c r="AD999">
        <f t="shared" si="266"/>
        <v>0.24335947261824309</v>
      </c>
      <c r="AE999">
        <f t="shared" si="267"/>
        <v>0.3322677417092943</v>
      </c>
      <c r="AF999">
        <f t="shared" si="268"/>
        <v>-7.3993302620596335E-2</v>
      </c>
      <c r="AG999">
        <f t="shared" si="269"/>
        <v>3.9630118890408017E-3</v>
      </c>
      <c r="AH999">
        <f t="shared" si="270"/>
        <v>1.8760539902493751</v>
      </c>
      <c r="AI999">
        <f t="shared" si="271"/>
        <v>0.50633211234955855</v>
      </c>
      <c r="AJ999">
        <f t="shared" si="272"/>
        <v>0.8569163371754982</v>
      </c>
      <c r="AK999">
        <f t="shared" si="273"/>
        <v>0.28284385164438564</v>
      </c>
      <c r="AL999">
        <f t="shared" si="274"/>
        <v>0.27476258120411923</v>
      </c>
      <c r="AM999">
        <f t="shared" si="275"/>
        <v>0.1556031280890533</v>
      </c>
    </row>
    <row r="1000" spans="1:39" x14ac:dyDescent="0.2">
      <c r="A1000" s="46">
        <v>43403</v>
      </c>
      <c r="B1000">
        <v>1.4283948059743401E-2</v>
      </c>
      <c r="C1000">
        <v>1.7644275870992699E-2</v>
      </c>
      <c r="D1000">
        <v>-1.15551143998704E-3</v>
      </c>
      <c r="E1000">
        <v>4.9943507214804603E-3</v>
      </c>
      <c r="F1000">
        <v>3.0099100548811299E-2</v>
      </c>
      <c r="G1000">
        <v>-5.49747927756349E-3</v>
      </c>
      <c r="H1000">
        <v>2.3264166133335401E-2</v>
      </c>
      <c r="I1000">
        <v>2.16372227257066E-2</v>
      </c>
      <c r="J1000">
        <v>1.6546755291319399E-2</v>
      </c>
      <c r="K1000">
        <v>5.8314920857502799E-3</v>
      </c>
      <c r="L1000">
        <v>1.5789473684210499E-2</v>
      </c>
      <c r="M1000" cm="1">
        <f t="array" ref="M1000">SUMPRODUCT(B1000:K1000,TRANSPOSE(Weight_1))</f>
        <v>6.7490601480435265E-3</v>
      </c>
      <c r="N1000" cm="1">
        <f t="array" ref="N1000">SUMPRODUCT(B1000:K1000,TRANSPOSE(Weight_2))</f>
        <v>1.9639014046588698E-2</v>
      </c>
      <c r="O1000">
        <f>SUMPRODUCT(B1000:K1000,Equally_Weight)</f>
        <v>1.2764832071958903E-2</v>
      </c>
      <c r="P1000">
        <v>1.5666780000000002E-2</v>
      </c>
      <c r="Q1000">
        <v>1.5807468982443399E-2</v>
      </c>
      <c r="R1000">
        <v>1.0877157463177601E-2</v>
      </c>
      <c r="V1000" s="46">
        <v>43403</v>
      </c>
      <c r="W1000">
        <f t="shared" si="259"/>
        <v>0.97774481377699263</v>
      </c>
      <c r="X1000">
        <f t="shared" si="260"/>
        <v>0.89711211301107729</v>
      </c>
      <c r="Y1000">
        <f t="shared" si="261"/>
        <v>1.4406895673799336</v>
      </c>
      <c r="Z1000">
        <f t="shared" si="262"/>
        <v>1.0648183655349137</v>
      </c>
      <c r="AA1000">
        <f t="shared" si="263"/>
        <v>0.49724315396942709</v>
      </c>
      <c r="AB1000">
        <f t="shared" si="264"/>
        <v>3.9312711900990296</v>
      </c>
      <c r="AC1000">
        <f t="shared" si="265"/>
        <v>0.49222947776833337</v>
      </c>
      <c r="AD1000">
        <f t="shared" si="266"/>
        <v>0.27026231845540116</v>
      </c>
      <c r="AE1000">
        <f t="shared" si="267"/>
        <v>0.35431245001387679</v>
      </c>
      <c r="AF1000">
        <f t="shared" si="268"/>
        <v>-6.8593301893476566E-2</v>
      </c>
      <c r="AG1000">
        <f t="shared" si="269"/>
        <v>1.981505944518358E-2</v>
      </c>
      <c r="AH1000">
        <f t="shared" si="270"/>
        <v>1.8954646516185889</v>
      </c>
      <c r="AI1000">
        <f t="shared" si="271"/>
        <v>0.53591498986281927</v>
      </c>
      <c r="AJ1000">
        <f t="shared" si="272"/>
        <v>0.88061956239122052</v>
      </c>
      <c r="AK1000">
        <f t="shared" si="273"/>
        <v>0.30294188404245093</v>
      </c>
      <c r="AL1000">
        <f t="shared" si="274"/>
        <v>0.29491335116648298</v>
      </c>
      <c r="AM1000">
        <f t="shared" si="275"/>
        <v>0.16817280527821854</v>
      </c>
    </row>
    <row r="1001" spans="1:39" x14ac:dyDescent="0.2">
      <c r="A1001" s="46">
        <v>43404</v>
      </c>
      <c r="B1001">
        <v>3.9132496028536398E-2</v>
      </c>
      <c r="C1001">
        <v>2.1743280014610199E-2</v>
      </c>
      <c r="D1001">
        <v>2.9692462161723599E-2</v>
      </c>
      <c r="E1001">
        <v>2.6066557086807201E-2</v>
      </c>
      <c r="F1001">
        <v>-1.87350190358955E-2</v>
      </c>
      <c r="G1001">
        <v>4.4164323440295701E-2</v>
      </c>
      <c r="H1001">
        <v>-5.3994921297159104E-3</v>
      </c>
      <c r="I1001">
        <v>2.3707774838013199E-3</v>
      </c>
      <c r="J1001">
        <v>9.49098902312695E-3</v>
      </c>
      <c r="K1001">
        <v>1.03957387213333E-2</v>
      </c>
      <c r="L1001">
        <v>8.2901554404144397E-3</v>
      </c>
      <c r="M1001" cm="1">
        <f t="array" ref="M1001">SUMPRODUCT(B1001:K1001,TRANSPOSE(Weight_1))</f>
        <v>2.3813756915325682E-2</v>
      </c>
      <c r="N1001" cm="1">
        <f t="array" ref="N1001">SUMPRODUCT(B1001:K1001,TRANSPOSE(Weight_2))</f>
        <v>5.2115947343152995E-3</v>
      </c>
      <c r="O1001">
        <f>SUMPRODUCT(B1001:K1001,Equally_Weight)</f>
        <v>1.5892211279462325E-2</v>
      </c>
      <c r="P1001">
        <v>1.0851329999999999E-2</v>
      </c>
      <c r="Q1001">
        <v>1.1330381566728401E-2</v>
      </c>
      <c r="R1001">
        <v>1.24124394774658E-2</v>
      </c>
      <c r="V1001" s="46">
        <v>43404</v>
      </c>
      <c r="W1001">
        <f t="shared" si="259"/>
        <v>1.0551389048475794</v>
      </c>
      <c r="X1001">
        <f t="shared" si="260"/>
        <v>0.93836155290338596</v>
      </c>
      <c r="Y1001">
        <f t="shared" si="261"/>
        <v>1.5131596500078759</v>
      </c>
      <c r="Z1001">
        <f t="shared" si="262"/>
        <v>1.1186410713340176</v>
      </c>
      <c r="AA1001">
        <f t="shared" si="263"/>
        <v>0.46919227497844562</v>
      </c>
      <c r="AB1001">
        <f t="shared" si="264"/>
        <v>4.1490574459103753</v>
      </c>
      <c r="AC1001">
        <f t="shared" si="265"/>
        <v>0.48417219644739307</v>
      </c>
      <c r="AD1001">
        <f t="shared" si="266"/>
        <v>0.2732738277585165</v>
      </c>
      <c r="AE1001">
        <f t="shared" si="267"/>
        <v>0.36716621461084276</v>
      </c>
      <c r="AF1001">
        <f t="shared" si="268"/>
        <v>-5.8910641216661341E-2</v>
      </c>
      <c r="AG1001">
        <f t="shared" si="269"/>
        <v>2.8269484808459699E-2</v>
      </c>
      <c r="AH1001">
        <f t="shared" si="270"/>
        <v>1.9644165429891518</v>
      </c>
      <c r="AI1001">
        <f t="shared" si="271"/>
        <v>0.54391955633634415</v>
      </c>
      <c r="AJ1001">
        <f t="shared" si="272"/>
        <v>0.91050676581303192</v>
      </c>
      <c r="AK1001">
        <f t="shared" si="273"/>
        <v>0.31708053639701728</v>
      </c>
      <c r="AL1001">
        <f t="shared" si="274"/>
        <v>0.3095852135310504</v>
      </c>
      <c r="AM1001">
        <f t="shared" si="275"/>
        <v>0.18267267952295585</v>
      </c>
    </row>
    <row r="1002" spans="1:39" x14ac:dyDescent="0.2">
      <c r="A1002" s="46">
        <v>43405</v>
      </c>
      <c r="B1002">
        <v>-4.2179168619406104E-3</v>
      </c>
      <c r="C1002">
        <v>-3.6690638981018398E-4</v>
      </c>
      <c r="D1002">
        <v>-8.3325498117414708E-3</v>
      </c>
      <c r="E1002">
        <v>1.5352129725331299E-2</v>
      </c>
      <c r="F1002">
        <v>-1.8216837930056299E-2</v>
      </c>
      <c r="G1002">
        <v>4.2252563575088498E-2</v>
      </c>
      <c r="H1002">
        <v>5.9290520305652602E-3</v>
      </c>
      <c r="I1002">
        <v>1.0301680189407501E-2</v>
      </c>
      <c r="J1002">
        <v>2.8254181337865601E-3</v>
      </c>
      <c r="K1002">
        <v>3.1460301946270898E-2</v>
      </c>
      <c r="L1002">
        <v>1.1048304213771801E-2</v>
      </c>
      <c r="M1002" cm="1">
        <f t="array" ref="M1002">SUMPRODUCT(B1002:K1002,TRANSPOSE(Weight_1))</f>
        <v>1.2045340307475633E-2</v>
      </c>
      <c r="N1002" cm="1">
        <f t="array" ref="N1002">SUMPRODUCT(B1002:K1002,TRANSPOSE(Weight_2))</f>
        <v>-6.0386237145572223E-5</v>
      </c>
      <c r="O1002">
        <f>SUMPRODUCT(B1002:K1002,Equally_Weight)</f>
        <v>7.6986934606901444E-3</v>
      </c>
      <c r="P1002">
        <v>1.0557840000000001E-2</v>
      </c>
      <c r="Q1002">
        <v>1.16037863177806E-2</v>
      </c>
      <c r="R1002">
        <v>9.3720017013028106E-3</v>
      </c>
      <c r="V1002" s="46">
        <v>43405</v>
      </c>
      <c r="W1002">
        <f t="shared" si="259"/>
        <v>1.0464704998071928</v>
      </c>
      <c r="X1002">
        <f t="shared" si="260"/>
        <v>0.93765035566386334</v>
      </c>
      <c r="Y1002">
        <f t="shared" si="261"/>
        <v>1.4922186220393265</v>
      </c>
      <c r="Z1002">
        <f t="shared" si="262"/>
        <v>1.1511667239025525</v>
      </c>
      <c r="AA1002">
        <f t="shared" si="263"/>
        <v>0.44242823741707249</v>
      </c>
      <c r="AB1002">
        <f t="shared" si="264"/>
        <v>4.3666183229954862</v>
      </c>
      <c r="AC1002">
        <f t="shared" si="265"/>
        <v>0.49297193062244804</v>
      </c>
      <c r="AD1002">
        <f t="shared" si="266"/>
        <v>0.28639068752562746</v>
      </c>
      <c r="AE1002">
        <f t="shared" si="267"/>
        <v>0.37102903082550465</v>
      </c>
      <c r="AF1002">
        <f t="shared" si="268"/>
        <v>-2.9303685830915027E-2</v>
      </c>
      <c r="AG1002">
        <f t="shared" si="269"/>
        <v>3.9630118890362054E-2</v>
      </c>
      <c r="AH1002">
        <f t="shared" si="270"/>
        <v>2.0001239490625666</v>
      </c>
      <c r="AI1002">
        <f t="shared" si="271"/>
        <v>0.54382632484388149</v>
      </c>
      <c r="AJ1002">
        <f t="shared" si="272"/>
        <v>0.92521517175760115</v>
      </c>
      <c r="AK1002">
        <f t="shared" si="273"/>
        <v>0.33098606196741098</v>
      </c>
      <c r="AL1002">
        <f t="shared" si="274"/>
        <v>0.32478136051378992</v>
      </c>
      <c r="AM1002">
        <f t="shared" si="275"/>
        <v>0.19375668988752937</v>
      </c>
    </row>
    <row r="1003" spans="1:39" x14ac:dyDescent="0.2">
      <c r="A1003" s="46">
        <v>43406</v>
      </c>
      <c r="B1003">
        <v>-1.33427784074993E-2</v>
      </c>
      <c r="C1003">
        <v>-5.5056158928030704E-3</v>
      </c>
      <c r="D1003">
        <v>2.2660068262119102E-3</v>
      </c>
      <c r="E1003">
        <v>-6.6330528592805402E-2</v>
      </c>
      <c r="F1003">
        <v>1.0347927660094999E-2</v>
      </c>
      <c r="G1003">
        <v>0</v>
      </c>
      <c r="H1003">
        <v>-9.9436686678389097E-4</v>
      </c>
      <c r="I1003">
        <v>3.0694458809963302E-3</v>
      </c>
      <c r="J1003">
        <v>3.4489784890803202E-3</v>
      </c>
      <c r="K1003">
        <v>-2.7623216998028801E-2</v>
      </c>
      <c r="L1003">
        <v>-7.6238881829734303E-3</v>
      </c>
      <c r="M1003" cm="1">
        <f t="array" ref="M1003">SUMPRODUCT(B1003:K1003,TRANSPOSE(Weight_1))</f>
        <v>-3.7625825606236812E-3</v>
      </c>
      <c r="N1003" cm="1">
        <f t="array" ref="N1003">SUMPRODUCT(B1003:K1003,TRANSPOSE(Weight_2))</f>
        <v>-2.6062280127783582E-3</v>
      </c>
      <c r="O1003">
        <f>SUMPRODUCT(B1003:K1003,Equally_Weight)</f>
        <v>-9.4664147901536919E-3</v>
      </c>
      <c r="P1003">
        <v>-6.3166999999999997E-3</v>
      </c>
      <c r="Q1003">
        <v>-6.1674477027875403E-3</v>
      </c>
      <c r="R1003">
        <v>-2.0725845570401802E-3</v>
      </c>
      <c r="V1003" s="46">
        <v>43406</v>
      </c>
      <c r="W1003">
        <f t="shared" si="259"/>
        <v>1.0191648974107812</v>
      </c>
      <c r="X1003">
        <f t="shared" si="260"/>
        <v>0.92698239707102492</v>
      </c>
      <c r="Y1003">
        <f t="shared" si="261"/>
        <v>1.4978660064492799</v>
      </c>
      <c r="Z1003">
        <f t="shared" si="262"/>
        <v>1.0084786980148426</v>
      </c>
      <c r="AA1003">
        <f t="shared" si="263"/>
        <v>0.45735438047274268</v>
      </c>
      <c r="AB1003">
        <f t="shared" si="264"/>
        <v>4.3666183229954862</v>
      </c>
      <c r="AC1003">
        <f t="shared" si="265"/>
        <v>0.4914873688015986</v>
      </c>
      <c r="AD1003">
        <f t="shared" si="266"/>
        <v>0.29033919412280507</v>
      </c>
      <c r="AE1003">
        <f t="shared" si="267"/>
        <v>0.37575768046072655</v>
      </c>
      <c r="AF1003">
        <f t="shared" si="268"/>
        <v>-5.6117440756394465E-2</v>
      </c>
      <c r="AG1003">
        <f t="shared" si="269"/>
        <v>3.1704095112290442E-2</v>
      </c>
      <c r="AH1003">
        <f t="shared" si="270"/>
        <v>1.9888357350121142</v>
      </c>
      <c r="AI1003">
        <f t="shared" si="271"/>
        <v>0.53980276142920869</v>
      </c>
      <c r="AJ1003">
        <f t="shared" si="272"/>
        <v>0.90699028638144674</v>
      </c>
      <c r="AK1003">
        <f t="shared" si="273"/>
        <v>0.32257862230978152</v>
      </c>
      <c r="AL1003">
        <f t="shared" si="274"/>
        <v>0.3166108407551933</v>
      </c>
      <c r="AM1003">
        <f t="shared" si="275"/>
        <v>0.19128252820720504</v>
      </c>
    </row>
    <row r="1004" spans="1:39" x14ac:dyDescent="0.2">
      <c r="A1004" s="46">
        <v>43409</v>
      </c>
      <c r="B1004">
        <v>-1.47084992946856E-2</v>
      </c>
      <c r="C1004">
        <v>6.5510087369351402E-3</v>
      </c>
      <c r="D1004">
        <v>1.27165822758388E-2</v>
      </c>
      <c r="E1004">
        <v>-2.83883482704601E-2</v>
      </c>
      <c r="F1004">
        <v>1.02419447566544E-2</v>
      </c>
      <c r="G1004">
        <v>-2.2653437527438699E-2</v>
      </c>
      <c r="H1004">
        <v>1.08044727180751E-2</v>
      </c>
      <c r="I1004">
        <v>2.2820330392456698E-3</v>
      </c>
      <c r="J1004">
        <v>4.6812208094507701E-2</v>
      </c>
      <c r="K1004">
        <v>2.6435117682980201E-2</v>
      </c>
      <c r="L1004">
        <v>8.1946222791293693E-3</v>
      </c>
      <c r="M1004" cm="1">
        <f t="array" ref="M1004">SUMPRODUCT(B1004:K1004,TRANSPOSE(Weight_1))</f>
        <v>-5.6171044575677861E-3</v>
      </c>
      <c r="N1004" cm="1">
        <f t="array" ref="N1004">SUMPRODUCT(B1004:K1004,TRANSPOSE(Weight_2))</f>
        <v>1.8029189312850146E-2</v>
      </c>
      <c r="O1004">
        <f>SUMPRODUCT(B1004:K1004,Equally_Weight)</f>
        <v>5.009308221165262E-3</v>
      </c>
      <c r="P1004">
        <v>5.6003199999999998E-3</v>
      </c>
      <c r="Q1004">
        <v>4.8783080408634199E-3</v>
      </c>
      <c r="R1004">
        <v>1.95414150341233E-3</v>
      </c>
      <c r="V1004" s="46">
        <v>43409</v>
      </c>
      <c r="W1004">
        <f t="shared" si="259"/>
        <v>0.98946601194136075</v>
      </c>
      <c r="X1004">
        <f t="shared" si="260"/>
        <v>0.93960607559015741</v>
      </c>
      <c r="Y1004">
        <f t="shared" si="261"/>
        <v>1.5296303250343133</v>
      </c>
      <c r="Z1004">
        <f t="shared" si="262"/>
        <v>0.95146130524179706</v>
      </c>
      <c r="AA1004">
        <f t="shared" si="263"/>
        <v>0.47228052352841288</v>
      </c>
      <c r="AB1004">
        <f t="shared" si="264"/>
        <v>4.2450459700819003</v>
      </c>
      <c r="AC1004">
        <f t="shared" si="265"/>
        <v>0.50760210338716916</v>
      </c>
      <c r="AD1004">
        <f t="shared" si="266"/>
        <v>0.29328379079562694</v>
      </c>
      <c r="AE1004">
        <f t="shared" si="267"/>
        <v>0.44015993528607122</v>
      </c>
      <c r="AF1004">
        <f t="shared" si="268"/>
        <v>-3.1165794223877219E-2</v>
      </c>
      <c r="AG1004">
        <f t="shared" si="269"/>
        <v>4.0158520475566561E-2</v>
      </c>
      <c r="AH1004">
        <f t="shared" si="270"/>
        <v>1.9720471324820399</v>
      </c>
      <c r="AI1004">
        <f t="shared" si="271"/>
        <v>0.56756415691946538</v>
      </c>
      <c r="AJ1004">
        <f t="shared" si="272"/>
        <v>0.91654298850069971</v>
      </c>
      <c r="AK1004">
        <f t="shared" si="273"/>
        <v>0.32998548581987563</v>
      </c>
      <c r="AL1004">
        <f t="shared" si="274"/>
        <v>0.32303367400633731</v>
      </c>
      <c r="AM1004">
        <f t="shared" si="275"/>
        <v>0.19361046283786476</v>
      </c>
    </row>
    <row r="1005" spans="1:39" x14ac:dyDescent="0.2">
      <c r="A1005" s="46">
        <v>43410</v>
      </c>
      <c r="B1005">
        <v>1.31093803115902E-2</v>
      </c>
      <c r="C1005">
        <v>4.6749427478334198E-3</v>
      </c>
      <c r="D1005">
        <v>1.9532860287860801E-3</v>
      </c>
      <c r="E1005">
        <v>1.08139280706047E-2</v>
      </c>
      <c r="F1005">
        <v>0</v>
      </c>
      <c r="G1005">
        <v>9.2210402478061192E-3</v>
      </c>
      <c r="H1005">
        <v>2.6023041289124898E-3</v>
      </c>
      <c r="I1005">
        <v>1.0608022595171599E-2</v>
      </c>
      <c r="J1005">
        <v>1.04975441916719E-2</v>
      </c>
      <c r="K1005">
        <v>-1.30694289814616E-2</v>
      </c>
      <c r="L1005">
        <v>5.5880111760224704E-3</v>
      </c>
      <c r="M1005" cm="1">
        <f t="array" ref="M1005">SUMPRODUCT(B1005:K1005,TRANSPOSE(Weight_1))</f>
        <v>5.4463768648147035E-3</v>
      </c>
      <c r="N1005" cm="1">
        <f t="array" ref="N1005">SUMPRODUCT(B1005:K1005,TRANSPOSE(Weight_2))</f>
        <v>5.6074102980675994E-3</v>
      </c>
      <c r="O1005">
        <f>SUMPRODUCT(B1005:K1005,Equally_Weight)</f>
        <v>5.0411019340914909E-3</v>
      </c>
      <c r="P1005">
        <v>6.2592999999999998E-3</v>
      </c>
      <c r="Q1005">
        <v>6.05659139680225E-3</v>
      </c>
      <c r="R1005">
        <v>4.8856263598409102E-3</v>
      </c>
      <c r="V1005" s="46">
        <v>43410</v>
      </c>
      <c r="W1005">
        <f t="shared" si="259"/>
        <v>1.0155466785088829</v>
      </c>
      <c r="X1005">
        <f t="shared" si="260"/>
        <v>0.94867362294689128</v>
      </c>
      <c r="Y1005">
        <f t="shared" si="261"/>
        <v>1.5345714166061963</v>
      </c>
      <c r="Z1005">
        <f t="shared" si="262"/>
        <v>0.97256426742925028</v>
      </c>
      <c r="AA1005">
        <f t="shared" si="263"/>
        <v>0.47228052352841288</v>
      </c>
      <c r="AB1005">
        <f t="shared" si="264"/>
        <v>4.2934107500736189</v>
      </c>
      <c r="AC1005">
        <f t="shared" si="265"/>
        <v>0.51152534256557081</v>
      </c>
      <c r="AD1005">
        <f t="shared" si="266"/>
        <v>0.30700297447035618</v>
      </c>
      <c r="AE1005">
        <f t="shared" si="267"/>
        <v>0.45527807784981222</v>
      </c>
      <c r="AF1005">
        <f t="shared" si="268"/>
        <v>-4.3827904071078949E-2</v>
      </c>
      <c r="AG1005">
        <f t="shared" si="269"/>
        <v>4.5970937912819032E-2</v>
      </c>
      <c r="AH1005">
        <f t="shared" si="270"/>
        <v>1.9882340212255292</v>
      </c>
      <c r="AI1005">
        <f t="shared" si="271"/>
        <v>0.57635413231585741</v>
      </c>
      <c r="AJ1005">
        <f t="shared" si="272"/>
        <v>0.92620447706680009</v>
      </c>
      <c r="AK1005">
        <f t="shared" si="273"/>
        <v>0.33831026397126784</v>
      </c>
      <c r="AL1005">
        <f t="shared" si="274"/>
        <v>0.33104674837400383</v>
      </c>
      <c r="AM1005">
        <f t="shared" si="275"/>
        <v>0.19944199757848735</v>
      </c>
    </row>
    <row r="1006" spans="1:39" x14ac:dyDescent="0.2">
      <c r="A1006" s="46">
        <v>43411</v>
      </c>
      <c r="B1006">
        <v>3.6154759283841598E-2</v>
      </c>
      <c r="C1006">
        <v>1.7153419037815702E-2</v>
      </c>
      <c r="D1006">
        <v>3.9361308826108402E-2</v>
      </c>
      <c r="E1006">
        <v>3.0328368717558299E-2</v>
      </c>
      <c r="F1006">
        <v>7.6910131146852301E-3</v>
      </c>
      <c r="G1006">
        <v>6.8589750258212595E-2</v>
      </c>
      <c r="H1006">
        <v>1.5290616934764601E-2</v>
      </c>
      <c r="I1006">
        <v>3.0670893427564499E-2</v>
      </c>
      <c r="J1006">
        <v>1.24937579742729E-2</v>
      </c>
      <c r="K1006">
        <v>3.19377357291903E-2</v>
      </c>
      <c r="L1006">
        <v>2.0207123010861298E-2</v>
      </c>
      <c r="M1006" cm="1">
        <f t="array" ref="M1006">SUMPRODUCT(B1006:K1006,TRANSPOSE(Weight_1))</f>
        <v>4.0172402394263194E-2</v>
      </c>
      <c r="N1006" cm="1">
        <f t="array" ref="N1006">SUMPRODUCT(B1006:K1006,TRANSPOSE(Weight_2))</f>
        <v>1.732704240137636E-2</v>
      </c>
      <c r="O1006">
        <f>SUMPRODUCT(B1006:K1006,Equally_Weight)</f>
        <v>2.8967162330401419E-2</v>
      </c>
      <c r="P1006">
        <v>2.120886E-2</v>
      </c>
      <c r="Q1006">
        <v>2.0771932602754201E-2</v>
      </c>
      <c r="R1006">
        <v>1.6482578694560102E-2</v>
      </c>
      <c r="V1006" s="46">
        <v>43411</v>
      </c>
      <c r="W1006">
        <f t="shared" si="259"/>
        <v>1.0884182834957179</v>
      </c>
      <c r="X1006">
        <f t="shared" si="260"/>
        <v>0.98210003816923797</v>
      </c>
      <c r="Y1006">
        <f t="shared" si="261"/>
        <v>1.6343354648770601</v>
      </c>
      <c r="Z1006">
        <f t="shared" si="262"/>
        <v>1.0323889238509252</v>
      </c>
      <c r="AA1006">
        <f t="shared" si="263"/>
        <v>0.48360385234336545</v>
      </c>
      <c r="AB1006">
        <f t="shared" si="264"/>
        <v>4.6564844714353066</v>
      </c>
      <c r="AC1006">
        <f t="shared" si="265"/>
        <v>0.53463749756592982</v>
      </c>
      <c r="AD1006">
        <f t="shared" si="266"/>
        <v>0.34708992340984635</v>
      </c>
      <c r="AE1006">
        <f t="shared" si="267"/>
        <v>0.47345996993973305</v>
      </c>
      <c r="AF1006">
        <f t="shared" si="268"/>
        <v>-1.3289932359675016E-2</v>
      </c>
      <c r="AG1006">
        <f t="shared" si="269"/>
        <v>6.710700132100933E-2</v>
      </c>
      <c r="AH1006">
        <f t="shared" si="270"/>
        <v>2.1082785607744281</v>
      </c>
      <c r="AI1006">
        <f t="shared" si="271"/>
        <v>0.60366768720607888</v>
      </c>
      <c r="AJ1006">
        <f t="shared" si="272"/>
        <v>0.98200115483553985</v>
      </c>
      <c r="AK1006">
        <f t="shared" si="273"/>
        <v>0.36669429899639749</v>
      </c>
      <c r="AL1006">
        <f t="shared" si="274"/>
        <v>0.35869516172234372</v>
      </c>
      <c r="AM1006">
        <f t="shared" si="275"/>
        <v>0.21921189469313518</v>
      </c>
    </row>
    <row r="1007" spans="1:39" x14ac:dyDescent="0.2">
      <c r="A1007" s="46">
        <v>43412</v>
      </c>
      <c r="B1007">
        <v>-1.2280720305611999E-2</v>
      </c>
      <c r="C1007">
        <v>8.0731510096996306E-3</v>
      </c>
      <c r="D1007">
        <v>-1.8757202836074899E-3</v>
      </c>
      <c r="E1007">
        <v>-3.4890349788300099E-3</v>
      </c>
      <c r="F1007">
        <v>1.0754475470424499E-2</v>
      </c>
      <c r="G1007">
        <v>-3.3036705302436E-4</v>
      </c>
      <c r="H1007">
        <v>3.7994526305362699E-3</v>
      </c>
      <c r="I1007">
        <v>1.38108575921378E-2</v>
      </c>
      <c r="J1007">
        <v>5.33354116110662E-3</v>
      </c>
      <c r="K1007">
        <v>-3.3969402129925201E-3</v>
      </c>
      <c r="L1007">
        <v>-2.2282743253281201E-3</v>
      </c>
      <c r="M1007" cm="1">
        <f t="array" ref="M1007">SUMPRODUCT(B1007:K1007,TRANSPOSE(Weight_1))</f>
        <v>2.5589546768245513E-3</v>
      </c>
      <c r="N1007" cm="1">
        <f t="array" ref="N1007">SUMPRODUCT(B1007:K1007,TRANSPOSE(Weight_2))</f>
        <v>2.7115433374335237E-3</v>
      </c>
      <c r="O1007">
        <f>SUMPRODUCT(B1007:K1007,Equally_Weight)</f>
        <v>2.0398695029838444E-3</v>
      </c>
      <c r="P1007">
        <v>-2.5089000000000001E-3</v>
      </c>
      <c r="Q1007">
        <v>-2.9455935470311602E-3</v>
      </c>
      <c r="R1007">
        <v>-9.4989085849983502E-4</v>
      </c>
      <c r="V1007" s="46">
        <v>43412</v>
      </c>
      <c r="W1007">
        <f t="shared" si="259"/>
        <v>1.0627710026749808</v>
      </c>
      <c r="X1007">
        <f t="shared" si="260"/>
        <v>0.99810183109370954</v>
      </c>
      <c r="Y1007">
        <f t="shared" si="261"/>
        <v>1.6293941884117635</v>
      </c>
      <c r="Z1007">
        <f t="shared" si="262"/>
        <v>1.0252978478050228</v>
      </c>
      <c r="AA1007">
        <f t="shared" si="263"/>
        <v>0.49955923358121956</v>
      </c>
      <c r="AB1007">
        <f t="shared" si="264"/>
        <v>4.6546157553300009</v>
      </c>
      <c r="AC1007">
        <f t="shared" si="265"/>
        <v>0.54046828004297631</v>
      </c>
      <c r="AD1007">
        <f t="shared" si="266"/>
        <v>0.36569439050586361</v>
      </c>
      <c r="AE1007">
        <f t="shared" si="267"/>
        <v>0.48131872933864961</v>
      </c>
      <c r="AF1007">
        <f t="shared" si="268"/>
        <v>-1.6641727467006984E-2</v>
      </c>
      <c r="AG1007">
        <f t="shared" si="269"/>
        <v>6.4729194187587824E-2</v>
      </c>
      <c r="AH1007">
        <f t="shared" si="270"/>
        <v>2.1162325047343953</v>
      </c>
      <c r="AI1007">
        <f t="shared" si="271"/>
        <v>0.60801610163878017</v>
      </c>
      <c r="AJ1007">
        <f t="shared" si="272"/>
        <v>0.98604417854616733</v>
      </c>
      <c r="AK1007">
        <f t="shared" si="273"/>
        <v>0.36326539966964533</v>
      </c>
      <c r="AL1007">
        <f t="shared" si="274"/>
        <v>0.35469299802159182</v>
      </c>
      <c r="AM1007">
        <f t="shared" si="275"/>
        <v>0.21805377645979185</v>
      </c>
    </row>
    <row r="1008" spans="1:39" x14ac:dyDescent="0.2">
      <c r="A1008" s="46">
        <v>43413</v>
      </c>
      <c r="B1008">
        <v>-1.6087614329051501E-2</v>
      </c>
      <c r="C1008">
        <v>-9.6991589859076709E-3</v>
      </c>
      <c r="D1008">
        <v>-1.9507725649183402E-2</v>
      </c>
      <c r="E1008">
        <v>-1.9281606661188298E-2</v>
      </c>
      <c r="F1008">
        <v>3.2606573719438001E-3</v>
      </c>
      <c r="G1008">
        <v>-2.42063579564674E-2</v>
      </c>
      <c r="H1008">
        <v>2.7536112825066102E-4</v>
      </c>
      <c r="I1008">
        <v>-1.45538693830036E-2</v>
      </c>
      <c r="J1008">
        <v>-1.25438059037011E-2</v>
      </c>
      <c r="K1008">
        <v>1.09827737823573E-2</v>
      </c>
      <c r="L1008">
        <v>-8.6848635235730002E-3</v>
      </c>
      <c r="M1008" cm="1">
        <f t="array" ref="M1008">SUMPRODUCT(B1008:K1008,TRANSPOSE(Weight_1))</f>
        <v>-1.5228372552046565E-2</v>
      </c>
      <c r="N1008" cm="1">
        <f t="array" ref="N1008">SUMPRODUCT(B1008:K1008,TRANSPOSE(Weight_2))</f>
        <v>-5.7706543438787615E-3</v>
      </c>
      <c r="O1008">
        <f>SUMPRODUCT(B1008:K1008,Equally_Weight)</f>
        <v>-1.0136134658595121E-2</v>
      </c>
      <c r="P1008">
        <v>-9.1990000000000006E-3</v>
      </c>
      <c r="Q1008">
        <v>-9.4241552552116695E-3</v>
      </c>
      <c r="R1008">
        <v>-9.2726425830863494E-3</v>
      </c>
      <c r="V1008" s="46">
        <v>43413</v>
      </c>
      <c r="W1008">
        <f t="shared" si="259"/>
        <v>1.0295859383347947</v>
      </c>
      <c r="X1008">
        <f t="shared" si="260"/>
        <v>0.97872192376389844</v>
      </c>
      <c r="Y1008">
        <f t="shared" si="261"/>
        <v>1.5781006879606698</v>
      </c>
      <c r="Z1008">
        <f t="shared" si="262"/>
        <v>0.98624685133189516</v>
      </c>
      <c r="AA1008">
        <f t="shared" si="263"/>
        <v>0.50444878245086255</v>
      </c>
      <c r="AB1008">
        <f t="shared" si="264"/>
        <v>4.5177381022502026</v>
      </c>
      <c r="AC1008">
        <f t="shared" si="265"/>
        <v>0.54089246512660338</v>
      </c>
      <c r="AD1008">
        <f t="shared" si="266"/>
        <v>0.34581825272934053</v>
      </c>
      <c r="AE1008">
        <f t="shared" si="267"/>
        <v>0.4627373547163085</v>
      </c>
      <c r="AF1008">
        <f t="shared" si="268"/>
        <v>-5.8417260127674453E-3</v>
      </c>
      <c r="AG1008">
        <f t="shared" si="269"/>
        <v>5.5482166446504833E-2</v>
      </c>
      <c r="AH1008">
        <f t="shared" si="270"/>
        <v>2.0687773551935025</v>
      </c>
      <c r="AI1008">
        <f t="shared" si="271"/>
        <v>0.59873679653683132</v>
      </c>
      <c r="AJ1008">
        <f t="shared" si="272"/>
        <v>0.96591336731450461</v>
      </c>
      <c r="AK1008">
        <f t="shared" si="273"/>
        <v>0.3507247212580844</v>
      </c>
      <c r="AL1008">
        <f t="shared" si="274"/>
        <v>0.34192616088508809</v>
      </c>
      <c r="AM1008">
        <f t="shared" si="275"/>
        <v>0.20675919914370167</v>
      </c>
    </row>
    <row r="1009" spans="1:39" x14ac:dyDescent="0.2">
      <c r="A1009" s="46">
        <v>43416</v>
      </c>
      <c r="B1009">
        <v>-2.5682005606289401E-2</v>
      </c>
      <c r="C1009">
        <v>-2.1026217990716599E-2</v>
      </c>
      <c r="D1009">
        <v>-2.46417148717849E-2</v>
      </c>
      <c r="E1009">
        <v>-5.0374088348981702E-2</v>
      </c>
      <c r="F1009">
        <v>4.4475888241721703E-3</v>
      </c>
      <c r="G1009">
        <v>-4.4136154911094502E-2</v>
      </c>
      <c r="H1009">
        <v>1.92643934221203E-3</v>
      </c>
      <c r="I1009">
        <v>-2.0189076057006199E-2</v>
      </c>
      <c r="J1009">
        <v>-1.9168631882121399E-2</v>
      </c>
      <c r="K1009">
        <v>-1.01142427319212E-2</v>
      </c>
      <c r="L1009">
        <v>-1.8523153942428001E-2</v>
      </c>
      <c r="M1009" cm="1">
        <f t="array" ref="M1009">SUMPRODUCT(B1009:K1009,TRANSPOSE(Weight_1))</f>
        <v>-2.7744202005344165E-2</v>
      </c>
      <c r="N1009" cm="1">
        <f t="array" ref="N1009">SUMPRODUCT(B1009:K1009,TRANSPOSE(Weight_2))</f>
        <v>-1.0913786668267087E-2</v>
      </c>
      <c r="O1009">
        <f>SUMPRODUCT(B1009:K1009,Equally_Weight)</f>
        <v>-2.0895810423353166E-2</v>
      </c>
      <c r="P1009">
        <v>-1.97015E-2</v>
      </c>
      <c r="Q1009">
        <v>-1.9691852077486999E-2</v>
      </c>
      <c r="R1009">
        <v>-1.6741309447643401E-2</v>
      </c>
      <c r="V1009" s="46">
        <v>43416</v>
      </c>
      <c r="W1009">
        <f t="shared" si="259"/>
        <v>0.97746210088803442</v>
      </c>
      <c r="X1009">
        <f t="shared" si="260"/>
        <v>0.93711688525182857</v>
      </c>
      <c r="Y1009">
        <f t="shared" si="261"/>
        <v>1.5145718658971905</v>
      </c>
      <c r="Z1009">
        <f t="shared" si="262"/>
        <v>0.88619147696001543</v>
      </c>
      <c r="AA1009">
        <f t="shared" si="263"/>
        <v>0.51113995204223039</v>
      </c>
      <c r="AB1009">
        <f t="shared" si="264"/>
        <v>4.2742063586104395</v>
      </c>
      <c r="AC1009">
        <f t="shared" si="265"/>
        <v>0.54386090099354134</v>
      </c>
      <c r="AD1009">
        <f t="shared" si="266"/>
        <v>0.31864742566608073</v>
      </c>
      <c r="AE1009">
        <f t="shared" si="267"/>
        <v>0.43469868082352359</v>
      </c>
      <c r="AF1009">
        <f t="shared" si="268"/>
        <v>-1.5896884109822151E-2</v>
      </c>
      <c r="AG1009">
        <f t="shared" si="269"/>
        <v>3.5931307793928724E-2</v>
      </c>
      <c r="AH1009">
        <f t="shared" si="270"/>
        <v>1.983636576341588</v>
      </c>
      <c r="AI1009">
        <f t="shared" si="271"/>
        <v>0.58128852420071975</v>
      </c>
      <c r="AJ1009">
        <f t="shared" si="272"/>
        <v>0.92483401428236478</v>
      </c>
      <c r="AK1009">
        <f t="shared" si="273"/>
        <v>0.32411341816221828</v>
      </c>
      <c r="AL1009">
        <f t="shared" si="274"/>
        <v>0.31550114942602892</v>
      </c>
      <c r="AM1009">
        <f t="shared" si="275"/>
        <v>0.18655646996204656</v>
      </c>
    </row>
    <row r="1010" spans="1:39" x14ac:dyDescent="0.2">
      <c r="A1010" s="46">
        <v>43417</v>
      </c>
      <c r="B1010">
        <v>-1.32463088724676E-3</v>
      </c>
      <c r="C1010">
        <v>5.8741245762823297E-3</v>
      </c>
      <c r="D1010">
        <v>6.5484735571374997E-4</v>
      </c>
      <c r="E1010">
        <v>-9.9912151967843608E-3</v>
      </c>
      <c r="F1010">
        <v>-1.0218274441733399E-3</v>
      </c>
      <c r="G1010">
        <v>-3.4700380152993199E-3</v>
      </c>
      <c r="H1010">
        <v>-6.4549289304061102E-3</v>
      </c>
      <c r="I1010">
        <v>6.7500401892601697E-3</v>
      </c>
      <c r="J1010">
        <v>1.1605236381254399E-2</v>
      </c>
      <c r="K1010">
        <v>-4.9195356261303403E-3</v>
      </c>
      <c r="L1010">
        <v>-3.8255547054322201E-3</v>
      </c>
      <c r="M1010" cm="1">
        <f t="array" ref="M1010">SUMPRODUCT(B1010:K1010,TRANSPOSE(Weight_1))</f>
        <v>-1.4453674265197986E-3</v>
      </c>
      <c r="N1010" cm="1">
        <f t="array" ref="N1010">SUMPRODUCT(B1010:K1010,TRANSPOSE(Weight_2))</f>
        <v>1.2889753205368342E-3</v>
      </c>
      <c r="O1010">
        <f>SUMPRODUCT(B1010:K1010,Equally_Weight)</f>
        <v>-2.2979275975295839E-4</v>
      </c>
      <c r="P1010">
        <v>-1.4819E-3</v>
      </c>
      <c r="Q1010">
        <v>-1.18241370840921E-3</v>
      </c>
      <c r="R1010">
        <v>-1.0351864814504E-3</v>
      </c>
      <c r="V1010" s="46">
        <v>43417</v>
      </c>
      <c r="W1010">
        <f t="shared" si="259"/>
        <v>0.9748426935108383</v>
      </c>
      <c r="X1010">
        <f t="shared" si="260"/>
        <v>0.94849575115461793</v>
      </c>
      <c r="Y1010">
        <f t="shared" si="261"/>
        <v>1.5162185266343253</v>
      </c>
      <c r="Z1010">
        <f t="shared" si="262"/>
        <v>0.86734613201136734</v>
      </c>
      <c r="AA1010">
        <f t="shared" si="263"/>
        <v>0.50959582776724677</v>
      </c>
      <c r="AB1010">
        <f t="shared" si="264"/>
        <v>4.2559046620455279</v>
      </c>
      <c r="AC1010">
        <f t="shared" si="265"/>
        <v>0.53389538859919528</v>
      </c>
      <c r="AD1010">
        <f t="shared" si="266"/>
        <v>0.32754834878479122</v>
      </c>
      <c r="AE1010">
        <f t="shared" si="267"/>
        <v>0.4513486981503545</v>
      </c>
      <c r="AF1010">
        <f t="shared" si="268"/>
        <v>-2.0738214448229764E-2</v>
      </c>
      <c r="AG1010">
        <f t="shared" si="269"/>
        <v>3.1968295904893029E-2</v>
      </c>
      <c r="AH1010">
        <f t="shared" si="270"/>
        <v>1.979324125221571</v>
      </c>
      <c r="AI1010">
        <f t="shared" si="271"/>
        <v>0.58332676608306233</v>
      </c>
      <c r="AJ1010">
        <f t="shared" si="272"/>
        <v>0.92439170136215632</v>
      </c>
      <c r="AK1010">
        <f t="shared" si="273"/>
        <v>0.32215121448784356</v>
      </c>
      <c r="AL1010">
        <f t="shared" si="274"/>
        <v>0.31394568283351942</v>
      </c>
      <c r="AM1010">
        <f t="shared" si="275"/>
        <v>0.18532816274486441</v>
      </c>
    </row>
    <row r="1011" spans="1:39" x14ac:dyDescent="0.2">
      <c r="A1011" s="46">
        <v>43418</v>
      </c>
      <c r="B1011">
        <v>6.3074186630820402E-3</v>
      </c>
      <c r="C1011">
        <v>-2.0622169237401001E-2</v>
      </c>
      <c r="D1011">
        <v>-1.4181107209614199E-2</v>
      </c>
      <c r="E1011">
        <v>-2.8247410817218099E-2</v>
      </c>
      <c r="F1011">
        <v>4.7732170087491001E-3</v>
      </c>
      <c r="G1011">
        <v>-1.9715929862163101E-2</v>
      </c>
      <c r="H1011">
        <v>-2.9722280792434598E-3</v>
      </c>
      <c r="I1011">
        <v>-1.56283007010937E-3</v>
      </c>
      <c r="J1011">
        <v>-8.6729047610545305E-3</v>
      </c>
      <c r="K1011">
        <v>0</v>
      </c>
      <c r="L1011">
        <v>-8.19252432155659E-3</v>
      </c>
      <c r="M1011" cm="1">
        <f t="array" ref="M1011">SUMPRODUCT(B1011:K1011,TRANSPOSE(Weight_1))</f>
        <v>-1.4445779548323233E-2</v>
      </c>
      <c r="N1011" cm="1">
        <f t="array" ref="N1011">SUMPRODUCT(B1011:K1011,TRANSPOSE(Weight_2))</f>
        <v>-2.4261754155860005E-3</v>
      </c>
      <c r="O1011">
        <f>SUMPRODUCT(B1011:K1011,Equally_Weight)</f>
        <v>-8.4893944364972627E-3</v>
      </c>
      <c r="P1011">
        <v>-7.5674000000000002E-3</v>
      </c>
      <c r="Q1011">
        <v>-7.6347931399218796E-3</v>
      </c>
      <c r="R1011">
        <v>-5.6155379665633297E-3</v>
      </c>
      <c r="V1011" s="46">
        <v>43418</v>
      </c>
      <c r="W1011">
        <f t="shared" si="259"/>
        <v>0.98729885317253974</v>
      </c>
      <c r="X1011">
        <f t="shared" si="260"/>
        <v>0.90831354201595049</v>
      </c>
      <c r="Y1011">
        <f t="shared" si="261"/>
        <v>1.4805357619453066</v>
      </c>
      <c r="Z1011">
        <f t="shared" si="262"/>
        <v>0.81459843868249893</v>
      </c>
      <c r="AA1011">
        <f t="shared" si="263"/>
        <v>0.51680145624868201</v>
      </c>
      <c r="AB1011">
        <f t="shared" si="264"/>
        <v>4.1522796143664227</v>
      </c>
      <c r="AC1011">
        <f t="shared" si="265"/>
        <v>0.52933630165457868</v>
      </c>
      <c r="AD1011">
        <f t="shared" si="266"/>
        <v>0.32547361630578631</v>
      </c>
      <c r="AE1011">
        <f t="shared" si="267"/>
        <v>0.43876128911621604</v>
      </c>
      <c r="AF1011">
        <f t="shared" si="268"/>
        <v>-2.0738214448229764E-2</v>
      </c>
      <c r="AG1011">
        <f t="shared" si="269"/>
        <v>2.351387054161691E-2</v>
      </c>
      <c r="AH1011">
        <f t="shared" si="270"/>
        <v>1.9362854657056192</v>
      </c>
      <c r="AI1011">
        <f t="shared" si="271"/>
        <v>0.57948533760835241</v>
      </c>
      <c r="AJ1011">
        <f t="shared" si="272"/>
        <v>0.90805478115897098</v>
      </c>
      <c r="AK1011">
        <f t="shared" si="273"/>
        <v>0.31214596738732836</v>
      </c>
      <c r="AL1011">
        <f t="shared" si="274"/>
        <v>0.30391397934799214</v>
      </c>
      <c r="AM1011">
        <f t="shared" si="275"/>
        <v>0.17867190744413386</v>
      </c>
    </row>
    <row r="1012" spans="1:39" x14ac:dyDescent="0.2">
      <c r="A1012" s="46">
        <v>43419</v>
      </c>
      <c r="B1012">
        <v>1.5617680460241401E-2</v>
      </c>
      <c r="C1012">
        <v>2.5528753462098899E-2</v>
      </c>
      <c r="D1012">
        <v>2.2006359406891499E-2</v>
      </c>
      <c r="E1012">
        <v>2.4678943835336E-2</v>
      </c>
      <c r="F1012">
        <v>2.3752708212900699E-3</v>
      </c>
      <c r="G1012">
        <v>1.27766127265329E-2</v>
      </c>
      <c r="H1012">
        <v>1.73322501051775E-3</v>
      </c>
      <c r="I1012">
        <v>3.4585529448211097E-2</v>
      </c>
      <c r="J1012">
        <v>6.2491603533953999E-3</v>
      </c>
      <c r="K1012">
        <v>1.2930337705064601E-2</v>
      </c>
      <c r="L1012">
        <v>1.2132163138874399E-2</v>
      </c>
      <c r="M1012" cm="1">
        <f t="array" ref="M1012">SUMPRODUCT(B1012:K1012,TRANSPOSE(Weight_1))</f>
        <v>1.5128628028344873E-2</v>
      </c>
      <c r="N1012" cm="1">
        <f t="array" ref="N1012">SUMPRODUCT(B1012:K1012,TRANSPOSE(Weight_2))</f>
        <v>6.7977202735901741E-3</v>
      </c>
      <c r="O1012">
        <f>SUMPRODUCT(B1012:K1012,Equally_Weight)</f>
        <v>1.5848187322957962E-2</v>
      </c>
      <c r="P1012">
        <v>1.0593750000000001E-2</v>
      </c>
      <c r="Q1012">
        <v>1.08365868972555E-2</v>
      </c>
      <c r="R1012">
        <v>5.5380767589347998E-3</v>
      </c>
      <c r="V1012" s="46">
        <v>43419</v>
      </c>
      <c r="W1012">
        <f t="shared" si="259"/>
        <v>1.0183358516403929</v>
      </c>
      <c r="X1012">
        <f t="shared" si="260"/>
        <v>0.95703040795846039</v>
      </c>
      <c r="Y1012">
        <f t="shared" si="261"/>
        <v>1.5351233234443225</v>
      </c>
      <c r="Z1012">
        <f t="shared" si="262"/>
        <v>0.85938081163443281</v>
      </c>
      <c r="AA1012">
        <f t="shared" si="263"/>
        <v>0.52040427048939986</v>
      </c>
      <c r="AB1012">
        <f t="shared" si="264"/>
        <v>4.2181082956579932</v>
      </c>
      <c r="AC1012">
        <f t="shared" si="265"/>
        <v>0.53198698558209911</v>
      </c>
      <c r="AD1012">
        <f t="shared" si="266"/>
        <v>0.37131582309535704</v>
      </c>
      <c r="AE1012">
        <f t="shared" si="267"/>
        <v>0.44775233912216117</v>
      </c>
      <c r="AF1012">
        <f t="shared" si="268"/>
        <v>-8.0760288593807461E-3</v>
      </c>
      <c r="AG1012">
        <f t="shared" si="269"/>
        <v>3.5931307793928724E-2</v>
      </c>
      <c r="AH1012">
        <f t="shared" si="270"/>
        <v>1.9807074363013148</v>
      </c>
      <c r="AI1012">
        <f t="shared" si="271"/>
        <v>0.59022223710965127</v>
      </c>
      <c r="AJ1012">
        <f t="shared" si="272"/>
        <v>0.93829399075324371</v>
      </c>
      <c r="AK1012">
        <f t="shared" si="273"/>
        <v>0.32604651372933779</v>
      </c>
      <c r="AL1012">
        <f t="shared" si="274"/>
        <v>0.318043956491743</v>
      </c>
      <c r="AM1012">
        <f t="shared" si="275"/>
        <v>0.18519948294115962</v>
      </c>
    </row>
    <row r="1013" spans="1:39" x14ac:dyDescent="0.2">
      <c r="A1013" s="46">
        <v>43420</v>
      </c>
      <c r="B1013">
        <v>-2.5956110080166401E-3</v>
      </c>
      <c r="C1013">
        <v>-7.2688673515042203E-4</v>
      </c>
      <c r="D1013">
        <v>9.4145917493122493E-3</v>
      </c>
      <c r="E1013">
        <v>1.10755589869862E-2</v>
      </c>
      <c r="F1013">
        <v>1.9126639235555298E-2</v>
      </c>
      <c r="G1013">
        <v>-1.6073400785681001E-2</v>
      </c>
      <c r="H1013">
        <v>1.03114339709295E-2</v>
      </c>
      <c r="I1013">
        <v>1.9959993356877901E-2</v>
      </c>
      <c r="J1013">
        <v>4.7382406668550203E-3</v>
      </c>
      <c r="K1013">
        <v>1.5017619682120301E-2</v>
      </c>
      <c r="L1013">
        <v>2.8054067839835498E-3</v>
      </c>
      <c r="M1013" cm="1">
        <f t="array" ref="M1013">SUMPRODUCT(B1013:K1013,TRANSPOSE(Weight_1))</f>
        <v>4.2491755503682067E-4</v>
      </c>
      <c r="N1013" cm="1">
        <f t="array" ref="N1013">SUMPRODUCT(B1013:K1013,TRANSPOSE(Weight_2))</f>
        <v>8.7158611732401307E-3</v>
      </c>
      <c r="O1013">
        <f>SUMPRODUCT(B1013:K1013,Equally_Weight)</f>
        <v>7.0248179119788406E-3</v>
      </c>
      <c r="P1013">
        <v>2.22331E-3</v>
      </c>
      <c r="Q1013">
        <v>2.1746099278267999E-3</v>
      </c>
      <c r="R1013">
        <v>2.69456645116727E-3</v>
      </c>
      <c r="V1013" s="46">
        <v>43420</v>
      </c>
      <c r="W1013">
        <f t="shared" si="259"/>
        <v>1.0130970368860006</v>
      </c>
      <c r="X1013">
        <f t="shared" si="260"/>
        <v>0.95560786851462942</v>
      </c>
      <c r="Y1013">
        <f t="shared" si="261"/>
        <v>1.5589904745687102</v>
      </c>
      <c r="Z1013">
        <f t="shared" si="262"/>
        <v>0.87997449349296031</v>
      </c>
      <c r="AA1013">
        <f t="shared" si="263"/>
        <v>0.54948449446324843</v>
      </c>
      <c r="AB1013">
        <f t="shared" si="264"/>
        <v>4.1342355496787953</v>
      </c>
      <c r="AC1013">
        <f t="shared" si="265"/>
        <v>0.54778396822825237</v>
      </c>
      <c r="AD1013">
        <f t="shared" si="266"/>
        <v>0.39868727781452185</v>
      </c>
      <c r="AE1013">
        <f t="shared" si="267"/>
        <v>0.45461213813092427</v>
      </c>
      <c r="AF1013">
        <f t="shared" si="268"/>
        <v>6.8203080927875526E-3</v>
      </c>
      <c r="AG1013">
        <f t="shared" si="269"/>
        <v>3.8837516512554737E-2</v>
      </c>
      <c r="AH1013">
        <f t="shared" si="270"/>
        <v>1.9819739912174281</v>
      </c>
      <c r="AI1013">
        <f t="shared" si="271"/>
        <v>0.60408239336289826</v>
      </c>
      <c r="AJ1013">
        <f t="shared" si="272"/>
        <v>0.95191015309816773</v>
      </c>
      <c r="AK1013">
        <f t="shared" si="273"/>
        <v>0.32899472620377734</v>
      </c>
      <c r="AL1013">
        <f t="shared" si="274"/>
        <v>0.32091018796484216</v>
      </c>
      <c r="AM1013">
        <f t="shared" si="275"/>
        <v>0.18839308170583369</v>
      </c>
    </row>
    <row r="1014" spans="1:39" x14ac:dyDescent="0.2">
      <c r="A1014" s="46">
        <v>43423</v>
      </c>
      <c r="B1014">
        <v>-3.8239372854310803E-2</v>
      </c>
      <c r="C1014">
        <v>7.6370842388344597E-3</v>
      </c>
      <c r="D1014">
        <v>-3.3890387927188202E-2</v>
      </c>
      <c r="E1014">
        <v>-3.9632073452927997E-2</v>
      </c>
      <c r="F1014">
        <v>6.80939571437888E-3</v>
      </c>
      <c r="G1014">
        <v>-5.0909680105629102E-2</v>
      </c>
      <c r="H1014">
        <v>1.1918538416837401E-2</v>
      </c>
      <c r="I1014">
        <v>-1.6363741686688499E-2</v>
      </c>
      <c r="J1014">
        <v>-2.1519216740193401E-3</v>
      </c>
      <c r="K1014">
        <v>-1.09116024489305E-2</v>
      </c>
      <c r="L1014">
        <v>-1.6022380467955299E-2</v>
      </c>
      <c r="M1014" cm="1">
        <f t="array" ref="M1014">SUMPRODUCT(B1014:K1014,TRANSPOSE(Weight_1))</f>
        <v>-2.6752438725407446E-2</v>
      </c>
      <c r="N1014" cm="1">
        <f t="array" ref="N1014">SUMPRODUCT(B1014:K1014,TRANSPOSE(Weight_2))</f>
        <v>-4.256722862398179E-3</v>
      </c>
      <c r="O1014">
        <f>SUMPRODUCT(B1014:K1014,Equally_Weight)</f>
        <v>-1.657337617796437E-2</v>
      </c>
      <c r="P1014">
        <v>-1.6643100000000001E-2</v>
      </c>
      <c r="Q1014">
        <v>-1.72464766319992E-2</v>
      </c>
      <c r="R1014">
        <v>-1.0901878174587499E-2</v>
      </c>
      <c r="V1014" s="46">
        <v>43423</v>
      </c>
      <c r="W1014">
        <f t="shared" si="259"/>
        <v>0.93611746870060863</v>
      </c>
      <c r="X1014">
        <f t="shared" si="260"/>
        <v>0.97054301054460312</v>
      </c>
      <c r="Y1014">
        <f t="shared" si="261"/>
        <v>1.4722652946835972</v>
      </c>
      <c r="Z1014">
        <f t="shared" si="262"/>
        <v>0.80546720627721635</v>
      </c>
      <c r="AA1014">
        <f t="shared" si="263"/>
        <v>0.56003554753934304</v>
      </c>
      <c r="AB1014">
        <f t="shared" si="264"/>
        <v>3.872853260257699</v>
      </c>
      <c r="AC1014">
        <f t="shared" si="265"/>
        <v>0.56623129091454594</v>
      </c>
      <c r="AD1014">
        <f t="shared" si="266"/>
        <v>0.37579952049990739</v>
      </c>
      <c r="AE1014">
        <f t="shared" si="267"/>
        <v>0.45148192674358878</v>
      </c>
      <c r="AF1014">
        <f t="shared" si="268"/>
        <v>-4.1657148466306415E-3</v>
      </c>
      <c r="AG1014">
        <f t="shared" si="269"/>
        <v>2.2192866578604642E-2</v>
      </c>
      <c r="AH1014">
        <f t="shared" si="270"/>
        <v>1.9021989147366254</v>
      </c>
      <c r="AI1014">
        <f t="shared" si="271"/>
        <v>0.59725425916590003</v>
      </c>
      <c r="AJ1014">
        <f t="shared" si="272"/>
        <v>0.91956041186528381</v>
      </c>
      <c r="AK1014">
        <f t="shared" si="273"/>
        <v>0.30687613407609526</v>
      </c>
      <c r="AL1014">
        <f t="shared" si="274"/>
        <v>0.29812914127513679</v>
      </c>
      <c r="AM1014">
        <f t="shared" si="275"/>
        <v>0.17543736510555408</v>
      </c>
    </row>
    <row r="1015" spans="1:39" x14ac:dyDescent="0.2">
      <c r="A1015" s="46">
        <v>43424</v>
      </c>
      <c r="B1015">
        <v>2.9490443021995502E-3</v>
      </c>
      <c r="C1015">
        <v>-2.1474329948835601E-2</v>
      </c>
      <c r="D1015">
        <v>-2.7815021725636199E-2</v>
      </c>
      <c r="E1015">
        <v>-4.7777884896714598E-2</v>
      </c>
      <c r="F1015">
        <v>-1.9135507878048099E-2</v>
      </c>
      <c r="G1015">
        <v>-1.1128869258064601E-2</v>
      </c>
      <c r="H1015">
        <v>-8.6645285563320407E-3</v>
      </c>
      <c r="I1015">
        <v>-2.4661859422233302E-2</v>
      </c>
      <c r="J1015">
        <v>-3.3174248171731799E-2</v>
      </c>
      <c r="K1015">
        <v>7.4780702471599603E-4</v>
      </c>
      <c r="L1015">
        <v>-1.57663478935125E-2</v>
      </c>
      <c r="M1015" cm="1">
        <f t="array" ref="M1015">SUMPRODUCT(B1015:K1015,TRANSPOSE(Weight_1))</f>
        <v>-2.044799030513663E-2</v>
      </c>
      <c r="N1015" cm="1">
        <f t="array" ref="N1015">SUMPRODUCT(B1015:K1015,TRANSPOSE(Weight_2))</f>
        <v>-1.7836289960874777E-2</v>
      </c>
      <c r="O1015">
        <f>SUMPRODUCT(B1015:K1015,Equally_Weight)</f>
        <v>-1.901353985306807E-2</v>
      </c>
      <c r="P1015">
        <v>-1.8151199999999999E-2</v>
      </c>
      <c r="Q1015">
        <v>-1.7751117050893599E-2</v>
      </c>
      <c r="R1015">
        <v>-1.6271813934046801E-2</v>
      </c>
      <c r="V1015" s="46">
        <v>43424</v>
      </c>
      <c r="W1015">
        <f t="shared" si="259"/>
        <v>0.94182716489006912</v>
      </c>
      <c r="X1015">
        <f t="shared" si="260"/>
        <v>0.92822691975779659</v>
      </c>
      <c r="Y1015">
        <f t="shared" si="261"/>
        <v>1.4034991818004365</v>
      </c>
      <c r="Z1015">
        <f t="shared" si="262"/>
        <v>0.71920580191091066</v>
      </c>
      <c r="AA1015">
        <f t="shared" si="263"/>
        <v>0.5301834750293688</v>
      </c>
      <c r="AB1015">
        <f t="shared" si="264"/>
        <v>3.8186239134105575</v>
      </c>
      <c r="AC1015">
        <f t="shared" si="265"/>
        <v>0.55266063516859609</v>
      </c>
      <c r="AD1015">
        <f t="shared" si="266"/>
        <v>0.3418697461321627</v>
      </c>
      <c r="AE1015">
        <f t="shared" si="267"/>
        <v>0.40333010508901368</v>
      </c>
      <c r="AF1015">
        <f t="shared" si="268"/>
        <v>-3.4210229727399399E-3</v>
      </c>
      <c r="AG1015">
        <f t="shared" si="269"/>
        <v>6.0766182298594984E-3</v>
      </c>
      <c r="AH1015">
        <f t="shared" si="270"/>
        <v>1.8428547794645129</v>
      </c>
      <c r="AI1015">
        <f t="shared" si="271"/>
        <v>0.56876516905817476</v>
      </c>
      <c r="AJ1015">
        <f t="shared" si="272"/>
        <v>0.88306277347391138</v>
      </c>
      <c r="AK1015">
        <f t="shared" si="273"/>
        <v>0.28315476399125328</v>
      </c>
      <c r="AL1015">
        <f t="shared" si="274"/>
        <v>0.27508589894118574</v>
      </c>
      <c r="AM1015">
        <f t="shared" si="275"/>
        <v>0.15631086700943042</v>
      </c>
    </row>
    <row r="1016" spans="1:39" x14ac:dyDescent="0.2">
      <c r="A1016" s="46">
        <v>43425</v>
      </c>
      <c r="B1016">
        <v>1.25965385551243E-2</v>
      </c>
      <c r="C1016">
        <v>-7.4687924463590002E-3</v>
      </c>
      <c r="D1016">
        <v>1.3764736571606401E-2</v>
      </c>
      <c r="E1016">
        <v>-1.13019334833019E-3</v>
      </c>
      <c r="F1016">
        <v>-5.0454131151845801E-3</v>
      </c>
      <c r="G1016">
        <v>1.42230618584504E-2</v>
      </c>
      <c r="H1016">
        <v>-3.0453863338343601E-2</v>
      </c>
      <c r="I1016">
        <v>-2.3099015814996801E-3</v>
      </c>
      <c r="J1016">
        <v>7.1184989656458697E-4</v>
      </c>
      <c r="K1016">
        <v>-5.9791258426967701E-3</v>
      </c>
      <c r="L1016">
        <v>1.83823529411775E-3</v>
      </c>
      <c r="M1016" cm="1">
        <f t="array" ref="M1016">SUMPRODUCT(B1016:K1016,TRANSPOSE(Weight_1))</f>
        <v>5.8789988205497244E-3</v>
      </c>
      <c r="N1016" cm="1">
        <f t="array" ref="N1016">SUMPRODUCT(B1016:K1016,TRANSPOSE(Weight_2))</f>
        <v>-6.1375844827694344E-3</v>
      </c>
      <c r="O1016">
        <f>SUMPRODUCT(B1016:K1016,Equally_Weight)</f>
        <v>-1.109110279066813E-3</v>
      </c>
      <c r="P1016">
        <v>3.0432900000000001E-3</v>
      </c>
      <c r="Q1016">
        <v>4.0091116249345504E-3</v>
      </c>
      <c r="R1016">
        <v>3.9556681892447499E-3</v>
      </c>
      <c r="V1016" s="46">
        <v>43425</v>
      </c>
      <c r="W1016">
        <f t="shared" si="259"/>
        <v>0.96628746563999468</v>
      </c>
      <c r="X1016">
        <f t="shared" si="260"/>
        <v>0.91382539310464339</v>
      </c>
      <c r="Y1016">
        <f t="shared" si="261"/>
        <v>1.4365827148879911</v>
      </c>
      <c r="Z1016">
        <f t="shared" si="262"/>
        <v>0.71726276694918023</v>
      </c>
      <c r="AA1016">
        <f t="shared" si="263"/>
        <v>0.52246306725581682</v>
      </c>
      <c r="AB1016">
        <f t="shared" si="264"/>
        <v>3.8871594994036043</v>
      </c>
      <c r="AC1016">
        <f t="shared" si="265"/>
        <v>0.50537612037434587</v>
      </c>
      <c r="AD1016">
        <f t="shared" si="266"/>
        <v>0.33877015908340535</v>
      </c>
      <c r="AE1016">
        <f t="shared" si="267"/>
        <v>0.40432906547916736</v>
      </c>
      <c r="AF1016">
        <f t="shared" si="268"/>
        <v>-9.3796940885719771E-3</v>
      </c>
      <c r="AG1016">
        <f t="shared" si="269"/>
        <v>7.9260237780762743E-3</v>
      </c>
      <c r="AH1016">
        <f t="shared" si="270"/>
        <v>1.8595679193599786</v>
      </c>
      <c r="AI1016">
        <f t="shared" si="271"/>
        <v>0.55913674029945404</v>
      </c>
      <c r="AJ1016">
        <f t="shared" si="272"/>
        <v>0.88097424919572354</v>
      </c>
      <c r="AK1016">
        <f t="shared" si="273"/>
        <v>0.28705977605296007</v>
      </c>
      <c r="AL1016">
        <f t="shared" si="274"/>
        <v>0.28019786064142105</v>
      </c>
      <c r="AM1016">
        <f t="shared" si="275"/>
        <v>0.16088484912293755</v>
      </c>
    </row>
    <row r="1017" spans="1:39" x14ac:dyDescent="0.2">
      <c r="A1017" s="46">
        <v>43426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cm="1">
        <f t="array" ref="M1017">SUMPRODUCT(B1017:K1017,TRANSPOSE(Weight_1))</f>
        <v>0</v>
      </c>
      <c r="N1017" cm="1">
        <f t="array" ref="N1017">SUMPRODUCT(B1017:K1017,TRANSPOSE(Weight_2))</f>
        <v>0</v>
      </c>
      <c r="O1017">
        <f>SUMPRODUCT(B1017:K1017,Equally_Weight)</f>
        <v>0</v>
      </c>
      <c r="P1017">
        <v>0</v>
      </c>
      <c r="Q1017">
        <v>0</v>
      </c>
      <c r="R1017">
        <v>-3.5269280960137302E-4</v>
      </c>
      <c r="V1017" s="46">
        <v>43426</v>
      </c>
      <c r="W1017">
        <f t="shared" si="259"/>
        <v>0.96628746563999468</v>
      </c>
      <c r="X1017">
        <f t="shared" si="260"/>
        <v>0.91382539310464339</v>
      </c>
      <c r="Y1017">
        <f t="shared" si="261"/>
        <v>1.4365827148879911</v>
      </c>
      <c r="Z1017">
        <f t="shared" si="262"/>
        <v>0.71726276694918023</v>
      </c>
      <c r="AA1017">
        <f t="shared" si="263"/>
        <v>0.52246306725581682</v>
      </c>
      <c r="AB1017">
        <f t="shared" si="264"/>
        <v>3.8871594994036043</v>
      </c>
      <c r="AC1017">
        <f t="shared" si="265"/>
        <v>0.50537612037434587</v>
      </c>
      <c r="AD1017">
        <f t="shared" si="266"/>
        <v>0.33877015908340535</v>
      </c>
      <c r="AE1017">
        <f t="shared" si="267"/>
        <v>0.40432906547916736</v>
      </c>
      <c r="AF1017">
        <f t="shared" si="268"/>
        <v>-9.3796940885719771E-3</v>
      </c>
      <c r="AG1017">
        <f t="shared" si="269"/>
        <v>7.9260237780762743E-3</v>
      </c>
      <c r="AH1017">
        <f t="shared" si="270"/>
        <v>1.8595679193599786</v>
      </c>
      <c r="AI1017">
        <f t="shared" si="271"/>
        <v>0.55913674029945404</v>
      </c>
      <c r="AJ1017">
        <f t="shared" si="272"/>
        <v>0.88097424919572354</v>
      </c>
      <c r="AK1017">
        <f t="shared" si="273"/>
        <v>0.28705977605296007</v>
      </c>
      <c r="AL1017">
        <f t="shared" si="274"/>
        <v>0.28019786064142105</v>
      </c>
      <c r="AM1017">
        <f t="shared" si="275"/>
        <v>0.16047541338387661</v>
      </c>
    </row>
    <row r="1018" spans="1:39" x14ac:dyDescent="0.2">
      <c r="A1018" s="46">
        <v>43427</v>
      </c>
      <c r="B1018">
        <v>-1.27752484007833E-2</v>
      </c>
      <c r="C1018">
        <v>-9.1973171947709008E-3</v>
      </c>
      <c r="D1018">
        <v>-3.8798601641631898E-4</v>
      </c>
      <c r="E1018">
        <v>-2.5398827577839199E-2</v>
      </c>
      <c r="F1018">
        <v>-8.7895762249529108E-3</v>
      </c>
      <c r="G1018">
        <v>-9.6720721973638703E-3</v>
      </c>
      <c r="H1018">
        <v>1.6901097000783199E-3</v>
      </c>
      <c r="I1018">
        <v>-9.5122191211882701E-3</v>
      </c>
      <c r="J1018">
        <v>-1.7973979299831001E-2</v>
      </c>
      <c r="K1018">
        <v>-5.0751062509814997E-3</v>
      </c>
      <c r="L1018">
        <v>-8.3879423328964108E-3</v>
      </c>
      <c r="M1018" cm="1">
        <f t="array" ref="M1018">SUMPRODUCT(B1018:K1018,TRANSPOSE(Weight_1))</f>
        <v>-8.9871095733801178E-3</v>
      </c>
      <c r="N1018" cm="1">
        <f t="array" ref="N1018">SUMPRODUCT(B1018:K1018,TRANSPOSE(Weight_2))</f>
        <v>-1.0353813448660872E-2</v>
      </c>
      <c r="O1018">
        <f>SUMPRODUCT(B1018:K1018,Equally_Weight)</f>
        <v>-9.7092222584048947E-3</v>
      </c>
      <c r="P1018">
        <v>-6.5548000000000004E-3</v>
      </c>
      <c r="Q1018">
        <v>-5.99994467332432E-3</v>
      </c>
      <c r="R1018">
        <v>-4.50598025231474E-3</v>
      </c>
      <c r="V1018" s="46">
        <v>43427</v>
      </c>
      <c r="W1018">
        <f t="shared" si="259"/>
        <v>0.94116765483909726</v>
      </c>
      <c r="X1018">
        <f t="shared" si="260"/>
        <v>0.89622333390885278</v>
      </c>
      <c r="Y1018">
        <f t="shared" si="261"/>
        <v>1.4356373548667727</v>
      </c>
      <c r="Z1018">
        <f t="shared" si="262"/>
        <v>0.67364630602559505</v>
      </c>
      <c r="AA1018">
        <f t="shared" si="263"/>
        <v>0.50908126207649618</v>
      </c>
      <c r="AB1018">
        <f t="shared" si="264"/>
        <v>3.8398905398853396</v>
      </c>
      <c r="AC1018">
        <f t="shared" si="265"/>
        <v>0.50792037115765676</v>
      </c>
      <c r="AD1018">
        <f t="shared" si="266"/>
        <v>0.32603548397729587</v>
      </c>
      <c r="AE1018">
        <f t="shared" si="267"/>
        <v>0.37908768392609371</v>
      </c>
      <c r="AF1018">
        <f t="shared" si="268"/>
        <v>-1.4407197395452265E-2</v>
      </c>
      <c r="AG1018">
        <f t="shared" si="269"/>
        <v>-5.284015851998447E-4</v>
      </c>
      <c r="AH1018">
        <f t="shared" si="270"/>
        <v>1.8338686691361676</v>
      </c>
      <c r="AI1018">
        <f t="shared" si="271"/>
        <v>0.54299372934944046</v>
      </c>
      <c r="AJ1018">
        <f t="shared" si="272"/>
        <v>0.86271145214794598</v>
      </c>
      <c r="AK1018">
        <f t="shared" si="273"/>
        <v>0.27862335663288817</v>
      </c>
      <c r="AL1018">
        <f t="shared" si="274"/>
        <v>0.27251674430666428</v>
      </c>
      <c r="AM1018">
        <f t="shared" si="275"/>
        <v>0.15524633408787203</v>
      </c>
    </row>
    <row r="1019" spans="1:39" x14ac:dyDescent="0.2">
      <c r="A1019" s="46">
        <v>43430</v>
      </c>
      <c r="B1019">
        <v>2.5084910622985099E-2</v>
      </c>
      <c r="C1019">
        <v>2.4472616999599201E-2</v>
      </c>
      <c r="D1019">
        <v>3.2987284711524401E-2</v>
      </c>
      <c r="E1019">
        <v>1.3523759404004699E-2</v>
      </c>
      <c r="F1019">
        <v>9.0380784442392007E-3</v>
      </c>
      <c r="G1019">
        <v>5.2774119787960497E-2</v>
      </c>
      <c r="H1019">
        <v>2.8290107584516501E-4</v>
      </c>
      <c r="I1019">
        <v>1.55487011076074E-2</v>
      </c>
      <c r="J1019">
        <v>1.7192241428859799E-2</v>
      </c>
      <c r="K1019">
        <v>-3.7786566379976998E-3</v>
      </c>
      <c r="L1019">
        <v>1.53317472905101E-2</v>
      </c>
      <c r="M1019" cm="1">
        <f t="array" ref="M1019">SUMPRODUCT(B1019:K1019,TRANSPOSE(Weight_1))</f>
        <v>3.2792412096039336E-2</v>
      </c>
      <c r="N1019" cm="1">
        <f t="array" ref="N1019">SUMPRODUCT(B1019:K1019,TRANSPOSE(Weight_2))</f>
        <v>1.1588891270907894E-2</v>
      </c>
      <c r="O1019">
        <f>SUMPRODUCT(B1019:K1019,Equally_Weight)</f>
        <v>1.8712595694462781E-2</v>
      </c>
      <c r="P1019">
        <v>1.553237E-2</v>
      </c>
      <c r="Q1019">
        <v>1.5622532364480499E-2</v>
      </c>
      <c r="R1019">
        <v>1.2207038666592399E-2</v>
      </c>
      <c r="V1019" s="46">
        <v>43430</v>
      </c>
      <c r="W1019">
        <f t="shared" si="259"/>
        <v>0.98986167196496555</v>
      </c>
      <c r="X1019">
        <f t="shared" si="260"/>
        <v>0.94262888130530742</v>
      </c>
      <c r="Y1019">
        <f t="shared" si="261"/>
        <v>1.5159824177457875</v>
      </c>
      <c r="Z1019">
        <f t="shared" si="262"/>
        <v>0.69628029599568642</v>
      </c>
      <c r="AA1019">
        <f t="shared" si="263"/>
        <v>0.52272045690187507</v>
      </c>
      <c r="AB1019">
        <f t="shared" si="264"/>
        <v>4.0953115029978653</v>
      </c>
      <c r="AC1019">
        <f t="shared" si="265"/>
        <v>0.50834696345294605</v>
      </c>
      <c r="AD1019">
        <f t="shared" si="266"/>
        <v>0.3466536133757403</v>
      </c>
      <c r="AE1019">
        <f t="shared" si="267"/>
        <v>0.40279729233971828</v>
      </c>
      <c r="AF1019">
        <f t="shared" si="268"/>
        <v>-1.8131414181376648E-2</v>
      </c>
      <c r="AG1019">
        <f t="shared" si="269"/>
        <v>1.4795244385737982E-2</v>
      </c>
      <c r="AH1019">
        <f t="shared" si="270"/>
        <v>1.9267980583605353</v>
      </c>
      <c r="AI1019">
        <f t="shared" si="271"/>
        <v>0.56087531591056372</v>
      </c>
      <c r="AJ1019">
        <f t="shared" si="272"/>
        <v>0.89756761844743593</v>
      </c>
      <c r="AK1019">
        <f t="shared" si="273"/>
        <v>0.29848340769875215</v>
      </c>
      <c r="AL1019">
        <f t="shared" si="274"/>
        <v>0.29239667832893845</v>
      </c>
      <c r="AM1019">
        <f t="shared" si="275"/>
        <v>0.16934847075752191</v>
      </c>
    </row>
    <row r="1020" spans="1:39" x14ac:dyDescent="0.2">
      <c r="A1020" s="46">
        <v>43431</v>
      </c>
      <c r="B1020">
        <v>-3.4660229865922602E-3</v>
      </c>
      <c r="C1020">
        <v>4.2100055258327204E-3</v>
      </c>
      <c r="D1020">
        <v>6.2927399065753004E-3</v>
      </c>
      <c r="E1020">
        <v>-2.17606732103159E-3</v>
      </c>
      <c r="F1020">
        <v>2.50126406347328E-2</v>
      </c>
      <c r="G1020" s="1">
        <v>5.69696983732104E-5</v>
      </c>
      <c r="H1020">
        <v>1.30864875025804E-2</v>
      </c>
      <c r="I1020">
        <v>4.1530883964830904E-3</v>
      </c>
      <c r="J1020">
        <v>9.0205281889512694E-3</v>
      </c>
      <c r="K1020">
        <v>-2.9963842022507702E-2</v>
      </c>
      <c r="L1020">
        <v>1.8224420723769101E-3</v>
      </c>
      <c r="M1020" cm="1">
        <f t="array" ref="M1020">SUMPRODUCT(B1020:K1020,TRANSPOSE(Weight_1))</f>
        <v>6.7814474177675986E-3</v>
      </c>
      <c r="N1020" cm="1">
        <f t="array" ref="N1020">SUMPRODUCT(B1020:K1020,TRANSPOSE(Weight_2))</f>
        <v>8.9599030742759569E-3</v>
      </c>
      <c r="O1020">
        <f>SUMPRODUCT(B1020:K1020,Equally_Weight)</f>
        <v>2.622652752339724E-3</v>
      </c>
      <c r="P1020">
        <v>3.2616899999999998E-3</v>
      </c>
      <c r="Q1020">
        <v>2.0825691798909102E-3</v>
      </c>
      <c r="R1020">
        <v>4.3517406962778599E-4</v>
      </c>
      <c r="V1020" s="46">
        <v>43431</v>
      </c>
      <c r="W1020">
        <f t="shared" si="259"/>
        <v>0.98296476566979596</v>
      </c>
      <c r="X1020">
        <f t="shared" si="260"/>
        <v>0.9508073596302451</v>
      </c>
      <c r="Y1020">
        <f t="shared" si="261"/>
        <v>1.5318148407101781</v>
      </c>
      <c r="Z1020">
        <f t="shared" si="262"/>
        <v>0.69258907587626051</v>
      </c>
      <c r="AA1020">
        <f t="shared" si="263"/>
        <v>0.56080771647751781</v>
      </c>
      <c r="AB1020">
        <f t="shared" si="264"/>
        <v>4.0956017813573089</v>
      </c>
      <c r="AC1020">
        <f t="shared" si="265"/>
        <v>0.52808592713972824</v>
      </c>
      <c r="AD1020">
        <f t="shared" si="266"/>
        <v>0.35224638487153315</v>
      </c>
      <c r="AE1020">
        <f t="shared" si="267"/>
        <v>0.41545126485865325</v>
      </c>
      <c r="AF1020">
        <f t="shared" si="268"/>
        <v>-4.7551969373708869E-2</v>
      </c>
      <c r="AG1020">
        <f t="shared" si="269"/>
        <v>1.6644649933954536E-2</v>
      </c>
      <c r="AH1020">
        <f t="shared" si="270"/>
        <v>1.9466459854957319</v>
      </c>
      <c r="AI1020">
        <f t="shared" si="271"/>
        <v>0.57486060745215228</v>
      </c>
      <c r="AJ1020">
        <f t="shared" si="272"/>
        <v>0.9025442793847076</v>
      </c>
      <c r="AK1020">
        <f t="shared" si="273"/>
        <v>0.30271865804480913</v>
      </c>
      <c r="AL1020">
        <f t="shared" si="274"/>
        <v>0.2950881838194197</v>
      </c>
      <c r="AM1020">
        <f t="shared" si="275"/>
        <v>0.16985734089035454</v>
      </c>
    </row>
    <row r="1021" spans="1:39" x14ac:dyDescent="0.2">
      <c r="A1021" s="46">
        <v>43432</v>
      </c>
      <c r="B1021">
        <v>3.7547048946681302E-2</v>
      </c>
      <c r="C1021">
        <v>1.11191762393001E-2</v>
      </c>
      <c r="D1021">
        <v>3.7147744803600301E-2</v>
      </c>
      <c r="E1021">
        <v>3.84526520896004E-2</v>
      </c>
      <c r="F1021">
        <v>-9.7279285210812808E-3</v>
      </c>
      <c r="G1021">
        <v>6.0913579806642901E-2</v>
      </c>
      <c r="H1021">
        <v>2.24828487937049E-2</v>
      </c>
      <c r="I1021">
        <v>1.8187087331034801E-2</v>
      </c>
      <c r="J1021">
        <v>2.3384939769675699E-2</v>
      </c>
      <c r="K1021">
        <v>1.6617709578035898E-2</v>
      </c>
      <c r="L1021">
        <v>2.10498960498961E-2</v>
      </c>
      <c r="M1021" cm="1">
        <f t="array" ref="M1021">SUMPRODUCT(B1021:K1021,TRANSPOSE(Weight_1))</f>
        <v>3.3070374075955318E-2</v>
      </c>
      <c r="N1021" cm="1">
        <f t="array" ref="N1021">SUMPRODUCT(B1021:K1021,TRANSPOSE(Weight_2))</f>
        <v>1.8391017706995798E-2</v>
      </c>
      <c r="O1021">
        <f>SUMPRODUCT(B1021:K1021,Equally_Weight)</f>
        <v>2.5612485883719505E-2</v>
      </c>
      <c r="P1021">
        <v>2.2973980000000001E-2</v>
      </c>
      <c r="Q1021">
        <v>2.3082708922039299E-2</v>
      </c>
      <c r="R1021">
        <v>1.48544800931966E-2</v>
      </c>
      <c r="V1021" s="46">
        <v>43432</v>
      </c>
      <c r="W1021">
        <f t="shared" si="259"/>
        <v>1.0574192407859444</v>
      </c>
      <c r="X1021">
        <f t="shared" si="260"/>
        <v>0.97249873047089763</v>
      </c>
      <c r="Y1021">
        <f t="shared" si="261"/>
        <v>1.6258660523028481</v>
      </c>
      <c r="Z1021">
        <f t="shared" si="262"/>
        <v>0.75767361474158879</v>
      </c>
      <c r="AA1021">
        <f t="shared" si="263"/>
        <v>0.54562429057647233</v>
      </c>
      <c r="AB1021">
        <f t="shared" si="264"/>
        <v>4.4059931271288892</v>
      </c>
      <c r="AC1021">
        <f t="shared" si="265"/>
        <v>0.56244165198339924</v>
      </c>
      <c r="AD1021">
        <f t="shared" si="266"/>
        <v>0.37683980796626781</v>
      </c>
      <c r="AE1021">
        <f t="shared" si="267"/>
        <v>0.44855150743428407</v>
      </c>
      <c r="AF1021">
        <f t="shared" si="268"/>
        <v>-3.1724464612588821E-2</v>
      </c>
      <c r="AG1021">
        <f t="shared" si="269"/>
        <v>3.8044914134747421E-2</v>
      </c>
      <c r="AH1021">
        <f t="shared" si="270"/>
        <v>2.0440926705054876</v>
      </c>
      <c r="AI1021">
        <f t="shared" si="271"/>
        <v>0.60382389676985482</v>
      </c>
      <c r="AJ1021">
        <f t="shared" si="272"/>
        <v>0.95127316788359972</v>
      </c>
      <c r="AK1021">
        <f t="shared" si="273"/>
        <v>0.33264729044035746</v>
      </c>
      <c r="AL1021">
        <f t="shared" si="274"/>
        <v>0.32498232739489596</v>
      </c>
      <c r="AM1021">
        <f t="shared" si="275"/>
        <v>0.18723496347249036</v>
      </c>
    </row>
    <row r="1022" spans="1:39" x14ac:dyDescent="0.2">
      <c r="A1022" s="46">
        <v>43433</v>
      </c>
      <c r="B1022">
        <v>2.55536036451031E-3</v>
      </c>
      <c r="C1022">
        <v>-7.9321695182917804E-3</v>
      </c>
      <c r="D1022">
        <v>-8.3693533603909007E-3</v>
      </c>
      <c r="E1022">
        <v>-7.6821757188371099E-3</v>
      </c>
      <c r="F1022">
        <v>-1.01564775399745E-2</v>
      </c>
      <c r="G1022">
        <v>-2.4914639910221799E-3</v>
      </c>
      <c r="H1022">
        <v>-4.0288598865756402E-3</v>
      </c>
      <c r="I1022">
        <v>1.07677754563728E-3</v>
      </c>
      <c r="J1022">
        <v>9.1952619881463505E-4</v>
      </c>
      <c r="K1022">
        <v>-3.4615347008058999E-3</v>
      </c>
      <c r="L1022">
        <v>-2.03614151183506E-3</v>
      </c>
      <c r="M1022" cm="1">
        <f t="array" ref="M1022">SUMPRODUCT(B1022:K1022,TRANSPOSE(Weight_1))</f>
        <v>-6.374211058188162E-3</v>
      </c>
      <c r="N1022" cm="1">
        <f t="array" ref="N1022">SUMPRODUCT(B1022:K1022,TRANSPOSE(Weight_2))</f>
        <v>-2.8272752422173427E-3</v>
      </c>
      <c r="O1022">
        <f>SUMPRODUCT(B1022:K1022,Equally_Weight)</f>
        <v>-3.9570370606935787E-3</v>
      </c>
      <c r="P1022">
        <v>-2.1830999999999999E-3</v>
      </c>
      <c r="Q1022">
        <v>-2.0378730572458898E-3</v>
      </c>
      <c r="R1022">
        <v>2.5175142133631E-3</v>
      </c>
      <c r="V1022" s="46">
        <v>43433</v>
      </c>
      <c r="W1022">
        <f t="shared" si="259"/>
        <v>1.0626766883670298</v>
      </c>
      <c r="X1022">
        <f t="shared" si="260"/>
        <v>0.95685253616618704</v>
      </c>
      <c r="Y1022">
        <f t="shared" si="261"/>
        <v>1.603889251434071</v>
      </c>
      <c r="Z1022">
        <f t="shared" si="262"/>
        <v>0.74417085717678022</v>
      </c>
      <c r="AA1022">
        <f t="shared" si="263"/>
        <v>0.52992619218399328</v>
      </c>
      <c r="AB1022">
        <f t="shared" si="264"/>
        <v>4.3925242899169339</v>
      </c>
      <c r="AC1022">
        <f t="shared" si="265"/>
        <v>0.55614679348660845</v>
      </c>
      <c r="AD1022">
        <f t="shared" si="266"/>
        <v>0.37832235815542536</v>
      </c>
      <c r="AE1022">
        <f t="shared" si="267"/>
        <v>0.44988348849570237</v>
      </c>
      <c r="AF1022">
        <f t="shared" si="268"/>
        <v>-3.5076183978273723E-2</v>
      </c>
      <c r="AG1022">
        <f t="shared" si="269"/>
        <v>3.5931307793928502E-2</v>
      </c>
      <c r="AH1022">
        <f t="shared" si="270"/>
        <v>2.0246889813430022</v>
      </c>
      <c r="AI1022">
        <f t="shared" si="271"/>
        <v>0.5992894451736408</v>
      </c>
      <c r="AJ1022">
        <f t="shared" si="272"/>
        <v>0.94355190764274721</v>
      </c>
      <c r="AK1022">
        <f t="shared" si="273"/>
        <v>0.32973798814059707</v>
      </c>
      <c r="AL1022">
        <f t="shared" si="274"/>
        <v>0.32228218160857103</v>
      </c>
      <c r="AM1022">
        <f t="shared" si="275"/>
        <v>0.19022384436763407</v>
      </c>
    </row>
    <row r="1023" spans="1:39" x14ac:dyDescent="0.2">
      <c r="A1023" s="46">
        <v>43434</v>
      </c>
      <c r="B1023">
        <v>1.3767900897522001E-2</v>
      </c>
      <c r="C1023">
        <v>1.0267199049279301E-2</v>
      </c>
      <c r="D1023">
        <v>6.3526795880279796E-3</v>
      </c>
      <c r="E1023">
        <v>-5.4022487574983897E-3</v>
      </c>
      <c r="F1023">
        <v>1.4297601545822399E-2</v>
      </c>
      <c r="G1023">
        <v>9.9189745209387007E-3</v>
      </c>
      <c r="H1023">
        <v>7.1990760997833097E-3</v>
      </c>
      <c r="I1023">
        <v>1.64254087697406E-2</v>
      </c>
      <c r="J1023">
        <v>2.4805170073118801E-3</v>
      </c>
      <c r="K1023">
        <v>3.1647986569200003E-2</v>
      </c>
      <c r="L1023">
        <v>1.0201479214485901E-2</v>
      </c>
      <c r="M1023" cm="1">
        <f t="array" ref="M1023">SUMPRODUCT(B1023:K1023,TRANSPOSE(Weight_1))</f>
        <v>8.9090022577778816E-3</v>
      </c>
      <c r="N1023" cm="1">
        <f t="array" ref="N1023">SUMPRODUCT(B1023:K1023,TRANSPOSE(Weight_2))</f>
        <v>9.1011525300359851E-3</v>
      </c>
      <c r="O1023">
        <f>SUMPRODUCT(B1023:K1023,Equally_Weight)</f>
        <v>1.069550952901278E-2</v>
      </c>
      <c r="P1023">
        <v>8.1707499999999992E-3</v>
      </c>
      <c r="Q1023">
        <v>8.1814486335922698E-3</v>
      </c>
      <c r="R1023">
        <v>3.17953304601226E-3</v>
      </c>
      <c r="V1023" s="46">
        <v>43434</v>
      </c>
      <c r="W1023">
        <f t="shared" si="259"/>
        <v>1.0910754165960959</v>
      </c>
      <c r="X1023">
        <f t="shared" si="260"/>
        <v>0.97694393066509222</v>
      </c>
      <c r="Y1023">
        <f t="shared" si="261"/>
        <v>1.6204309255311418</v>
      </c>
      <c r="Z1023">
        <f t="shared" si="262"/>
        <v>0.73474841233073196</v>
      </c>
      <c r="AA1023">
        <f t="shared" si="263"/>
        <v>0.5518004672743575</v>
      </c>
      <c r="AB1023">
        <f t="shared" si="264"/>
        <v>4.4460126009521632</v>
      </c>
      <c r="AC1023">
        <f t="shared" si="265"/>
        <v>0.56734961267535233</v>
      </c>
      <c r="AD1023">
        <f t="shared" si="266"/>
        <v>0.40096186630460107</v>
      </c>
      <c r="AE1023">
        <f t="shared" si="267"/>
        <v>0.45347994914753675</v>
      </c>
      <c r="AF1023">
        <f t="shared" si="268"/>
        <v>-4.5382880085168553E-3</v>
      </c>
      <c r="AG1023">
        <f t="shared" si="269"/>
        <v>4.649933949802354E-2</v>
      </c>
      <c r="AH1023">
        <f t="shared" si="270"/>
        <v>2.0516359423068629</v>
      </c>
      <c r="AI1023">
        <f t="shared" si="271"/>
        <v>0.61384482235384263</v>
      </c>
      <c r="AJ1023">
        <f t="shared" si="272"/>
        <v>0.96433918559107146</v>
      </c>
      <c r="AK1023">
        <f t="shared" si="273"/>
        <v>0.34060294480719677</v>
      </c>
      <c r="AL1023">
        <f t="shared" si="274"/>
        <v>0.33310036535651588</v>
      </c>
      <c r="AM1023">
        <f t="shared" si="275"/>
        <v>0.19400820041295264</v>
      </c>
    </row>
    <row r="1024" spans="1:39" x14ac:dyDescent="0.2">
      <c r="A1024" s="46">
        <v>43437</v>
      </c>
      <c r="B1024">
        <v>6.0469164059571102E-3</v>
      </c>
      <c r="C1024">
        <v>9.4431434477870706E-3</v>
      </c>
      <c r="D1024">
        <v>1.08214006731413E-2</v>
      </c>
      <c r="E1024">
        <v>3.4942268071538697E-2</v>
      </c>
      <c r="F1024">
        <v>-3.5489020758197903E-2</v>
      </c>
      <c r="G1024">
        <v>4.8628208564385801E-2</v>
      </c>
      <c r="H1024">
        <v>-4.6970637427620199E-3</v>
      </c>
      <c r="I1024">
        <v>4.0400133166846796E-3</v>
      </c>
      <c r="J1024">
        <v>1.1775989739471301E-2</v>
      </c>
      <c r="K1024">
        <v>-3.3669236934614701E-3</v>
      </c>
      <c r="L1024">
        <v>9.0886139863670598E-3</v>
      </c>
      <c r="M1024" cm="1">
        <f t="array" ref="M1024">SUMPRODUCT(B1024:K1024,TRANSPOSE(Weight_1))</f>
        <v>1.7535349975263691E-2</v>
      </c>
      <c r="N1024" cm="1">
        <f t="array" ref="N1024">SUMPRODUCT(B1024:K1024,TRANSPOSE(Weight_2))</f>
        <v>-2.9356303103611667E-3</v>
      </c>
      <c r="O1024">
        <f>SUMPRODUCT(B1024:K1024,Equally_Weight)</f>
        <v>8.2144932024544558E-3</v>
      </c>
      <c r="P1024">
        <v>1.094143E-2</v>
      </c>
      <c r="Q1024">
        <v>1.10712734533007E-2</v>
      </c>
      <c r="R1024">
        <v>1.2374103538817099E-2</v>
      </c>
      <c r="V1024" s="46">
        <v>43437</v>
      </c>
      <c r="W1024">
        <f t="shared" si="259"/>
        <v>1.1037199748388042</v>
      </c>
      <c r="X1024">
        <f t="shared" si="260"/>
        <v>0.99561249579059474</v>
      </c>
      <c r="Y1024">
        <f t="shared" si="261"/>
        <v>1.6487876585126049</v>
      </c>
      <c r="Z1024">
        <f t="shared" si="262"/>
        <v>0.79536445639106867</v>
      </c>
      <c r="AA1024">
        <f t="shared" si="263"/>
        <v>0.4967285882786765</v>
      </c>
      <c r="AB1024">
        <f t="shared" si="264"/>
        <v>4.7108424375555389</v>
      </c>
      <c r="AC1024">
        <f t="shared" si="265"/>
        <v>0.5599876716374228</v>
      </c>
      <c r="AD1024">
        <f t="shared" si="266"/>
        <v>0.406621770900639</v>
      </c>
      <c r="AE1024">
        <f t="shared" si="267"/>
        <v>0.47059611411522551</v>
      </c>
      <c r="AF1024">
        <f t="shared" si="268"/>
        <v>-7.889931632554692E-3</v>
      </c>
      <c r="AG1024">
        <f t="shared" si="269"/>
        <v>5.6010568031709118E-2</v>
      </c>
      <c r="AH1024">
        <f t="shared" si="270"/>
        <v>2.1051474465523072</v>
      </c>
      <c r="AI1024">
        <f t="shared" si="271"/>
        <v>0.60910717057712138</v>
      </c>
      <c r="AJ1024">
        <f t="shared" si="272"/>
        <v>0.98047523647842416</v>
      </c>
      <c r="AK1024">
        <f t="shared" si="273"/>
        <v>0.35527105808559845</v>
      </c>
      <c r="AL1024">
        <f t="shared" si="274"/>
        <v>0.34785948404207301</v>
      </c>
      <c r="AM1024">
        <f t="shared" si="275"/>
        <v>0.20878298151105934</v>
      </c>
    </row>
    <row r="1025" spans="1:39" x14ac:dyDescent="0.2">
      <c r="A1025" s="46">
        <v>43438</v>
      </c>
      <c r="B1025">
        <v>-4.8272972298865097E-2</v>
      </c>
      <c r="C1025">
        <v>-4.46363946213722E-2</v>
      </c>
      <c r="D1025">
        <v>-3.1849448817798297E-2</v>
      </c>
      <c r="E1025">
        <v>-4.3988718691405998E-2</v>
      </c>
      <c r="F1025">
        <v>-1.20363433634529E-3</v>
      </c>
      <c r="G1025">
        <v>-5.8656233381887503E-2</v>
      </c>
      <c r="H1025">
        <v>-1.23117063936883E-3</v>
      </c>
      <c r="I1025">
        <v>-3.1423613383256097E-2</v>
      </c>
      <c r="J1025">
        <v>-4.84126740618687E-2</v>
      </c>
      <c r="K1025">
        <v>-2.3460968025073199E-2</v>
      </c>
      <c r="L1025">
        <v>-3.3024768576432301E-2</v>
      </c>
      <c r="M1025" cm="1">
        <f t="array" ref="M1025">SUMPRODUCT(B1025:K1025,TRANSPOSE(Weight_1))</f>
        <v>-3.8538652553815798E-2</v>
      </c>
      <c r="N1025" cm="1">
        <f t="array" ref="N1025">SUMPRODUCT(B1025:K1025,TRANSPOSE(Weight_2))</f>
        <v>-2.6224968870822776E-2</v>
      </c>
      <c r="O1025">
        <f>SUMPRODUCT(B1025:K1025,Equally_Weight)</f>
        <v>-3.3313582825724122E-2</v>
      </c>
      <c r="P1025">
        <v>-3.2364900000000002E-2</v>
      </c>
      <c r="Q1025">
        <v>-3.2519636744949801E-2</v>
      </c>
      <c r="R1025">
        <v>-2.40634465939552E-2</v>
      </c>
      <c r="V1025" s="46">
        <v>43438</v>
      </c>
      <c r="W1025">
        <f t="shared" si="259"/>
        <v>1.0021671587688417</v>
      </c>
      <c r="X1025">
        <f t="shared" si="260"/>
        <v>0.9065355489171445</v>
      </c>
      <c r="Y1025">
        <f t="shared" si="261"/>
        <v>1.5644252315535918</v>
      </c>
      <c r="Z1025">
        <f t="shared" si="262"/>
        <v>0.71638867437033293</v>
      </c>
      <c r="AA1025">
        <f t="shared" si="263"/>
        <v>0.49492707435763461</v>
      </c>
      <c r="AB1025">
        <f t="shared" si="264"/>
        <v>4.3758659307310941</v>
      </c>
      <c r="AC1025">
        <f t="shared" si="265"/>
        <v>0.55806706061832534</v>
      </c>
      <c r="AD1025">
        <f t="shared" si="266"/>
        <v>0.36242063219538645</v>
      </c>
      <c r="AE1025">
        <f t="shared" si="267"/>
        <v>0.39940062376591445</v>
      </c>
      <c r="AF1025">
        <f t="shared" si="268"/>
        <v>-3.1165794223876553E-2</v>
      </c>
      <c r="AG1025">
        <f t="shared" si="269"/>
        <v>2.1136063408195183E-2</v>
      </c>
      <c r="AH1025">
        <f t="shared" si="270"/>
        <v>1.9854792479812593</v>
      </c>
      <c r="AI1025">
        <f t="shared" si="271"/>
        <v>0.5669083851189185</v>
      </c>
      <c r="AJ1025">
        <f t="shared" si="272"/>
        <v>0.91449851065370447</v>
      </c>
      <c r="AK1025">
        <f t="shared" si="273"/>
        <v>0.31140784581776382</v>
      </c>
      <c r="AL1025">
        <f t="shared" si="274"/>
        <v>0.30402758323778922</v>
      </c>
      <c r="AM1025">
        <f t="shared" si="275"/>
        <v>0.17969549679178609</v>
      </c>
    </row>
    <row r="1026" spans="1:39" x14ac:dyDescent="0.2">
      <c r="A1026" s="46">
        <v>43439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cm="1">
        <f t="array" ref="M1026">SUMPRODUCT(B1026:K1026,TRANSPOSE(Weight_1))</f>
        <v>0</v>
      </c>
      <c r="N1026" cm="1">
        <f t="array" ref="N1026">SUMPRODUCT(B1026:K1026,TRANSPOSE(Weight_2))</f>
        <v>0</v>
      </c>
      <c r="O1026">
        <f>SUMPRODUCT(B1026:K1026,Equally_Weight)</f>
        <v>0</v>
      </c>
      <c r="P1026">
        <v>0</v>
      </c>
      <c r="Q1026">
        <v>0</v>
      </c>
      <c r="R1026">
        <v>-4.0954142268542198E-3</v>
      </c>
      <c r="V1026" s="46">
        <v>43439</v>
      </c>
      <c r="W1026">
        <f t="shared" si="259"/>
        <v>1.0021671587688417</v>
      </c>
      <c r="X1026">
        <f t="shared" si="260"/>
        <v>0.9065355489171445</v>
      </c>
      <c r="Y1026">
        <f t="shared" si="261"/>
        <v>1.5644252315535918</v>
      </c>
      <c r="Z1026">
        <f t="shared" si="262"/>
        <v>0.71638867437033293</v>
      </c>
      <c r="AA1026">
        <f t="shared" si="263"/>
        <v>0.49492707435763461</v>
      </c>
      <c r="AB1026">
        <f t="shared" si="264"/>
        <v>4.3758659307310941</v>
      </c>
      <c r="AC1026">
        <f t="shared" si="265"/>
        <v>0.55806706061832534</v>
      </c>
      <c r="AD1026">
        <f t="shared" si="266"/>
        <v>0.36242063219538645</v>
      </c>
      <c r="AE1026">
        <f t="shared" si="267"/>
        <v>0.39940062376591445</v>
      </c>
      <c r="AF1026">
        <f t="shared" si="268"/>
        <v>-3.1165794223876553E-2</v>
      </c>
      <c r="AG1026">
        <f t="shared" si="269"/>
        <v>2.1136063408195183E-2</v>
      </c>
      <c r="AH1026">
        <f t="shared" si="270"/>
        <v>1.9854792479812593</v>
      </c>
      <c r="AI1026">
        <f t="shared" si="271"/>
        <v>0.5669083851189185</v>
      </c>
      <c r="AJ1026">
        <f t="shared" si="272"/>
        <v>0.91449851065370447</v>
      </c>
      <c r="AK1026">
        <f t="shared" si="273"/>
        <v>0.31140784581776382</v>
      </c>
      <c r="AL1026">
        <f t="shared" si="274"/>
        <v>0.30402758323778922</v>
      </c>
      <c r="AM1026">
        <f t="shared" si="275"/>
        <v>0.17486415507086916</v>
      </c>
    </row>
    <row r="1027" spans="1:39" x14ac:dyDescent="0.2">
      <c r="A1027" s="46">
        <v>43440</v>
      </c>
      <c r="B1027">
        <v>1.46921661618653E-2</v>
      </c>
      <c r="C1027">
        <v>-1.9024515053740101E-2</v>
      </c>
      <c r="D1027">
        <v>6.17415643210272E-3</v>
      </c>
      <c r="E1027">
        <v>-1.1149491475642301E-2</v>
      </c>
      <c r="F1027">
        <v>-1.7217538599256701E-4</v>
      </c>
      <c r="G1027">
        <v>1.8454756977722201E-2</v>
      </c>
      <c r="H1027">
        <v>-8.2160826424249002E-4</v>
      </c>
      <c r="I1027">
        <v>2.3737703634065799E-3</v>
      </c>
      <c r="J1027">
        <v>-1.02797851395134E-2</v>
      </c>
      <c r="K1027">
        <v>2.3447888529868701E-2</v>
      </c>
      <c r="L1027">
        <v>-2.58732212160328E-4</v>
      </c>
      <c r="M1027" cm="1">
        <f t="array" ref="M1027">SUMPRODUCT(B1027:K1027,TRANSPOSE(Weight_1))</f>
        <v>4.6348713038130603E-3</v>
      </c>
      <c r="N1027" cm="1">
        <f t="array" ref="N1027">SUMPRODUCT(B1027:K1027,TRANSPOSE(Weight_2))</f>
        <v>-4.0794547889195349E-4</v>
      </c>
      <c r="O1027">
        <f>SUMPRODUCT(B1027:K1027,Equally_Weight)</f>
        <v>2.3695163145834646E-3</v>
      </c>
      <c r="P1027">
        <v>-1.5222E-3</v>
      </c>
      <c r="Q1027">
        <v>-1.1056995428978501E-3</v>
      </c>
      <c r="R1027">
        <v>-8.8518044637390103E-3</v>
      </c>
      <c r="V1027" s="46">
        <v>43440</v>
      </c>
      <c r="W1027">
        <f t="shared" si="259"/>
        <v>1.031583331349303</v>
      </c>
      <c r="X1027">
        <f t="shared" si="260"/>
        <v>0.87026463466627946</v>
      </c>
      <c r="Y1027">
        <f t="shared" si="261"/>
        <v>1.580258394091635</v>
      </c>
      <c r="Z1027">
        <f t="shared" si="262"/>
        <v>0.69725181347655196</v>
      </c>
      <c r="AA1027">
        <f t="shared" si="263"/>
        <v>0.49466968471157635</v>
      </c>
      <c r="AB1027">
        <f t="shared" si="264"/>
        <v>4.4750762300275531</v>
      </c>
      <c r="AC1027">
        <f t="shared" si="265"/>
        <v>0.55678693984507732</v>
      </c>
      <c r="AD1027">
        <f t="shared" si="266"/>
        <v>0.3656547059145856</v>
      </c>
      <c r="AE1027">
        <f t="shared" si="267"/>
        <v>0.38501508602949985</v>
      </c>
      <c r="AF1027">
        <f t="shared" si="268"/>
        <v>-8.4486777629140253E-3</v>
      </c>
      <c r="AG1027">
        <f t="shared" si="269"/>
        <v>2.0871862615592818E-2</v>
      </c>
      <c r="AH1027">
        <f t="shared" si="270"/>
        <v>1.9993165600758571</v>
      </c>
      <c r="AI1027">
        <f t="shared" si="271"/>
        <v>0.56626917192737136</v>
      </c>
      <c r="AJ1027">
        <f t="shared" si="272"/>
        <v>0.91903494610894398</v>
      </c>
      <c r="AK1027">
        <f t="shared" si="273"/>
        <v>0.30941162079486006</v>
      </c>
      <c r="AL1027">
        <f t="shared" si="274"/>
        <v>0.30258572053507704</v>
      </c>
      <c r="AM1027">
        <f t="shared" si="275"/>
        <v>0.16446448729872598</v>
      </c>
    </row>
    <row r="1028" spans="1:39" x14ac:dyDescent="0.2">
      <c r="A1028" s="46">
        <v>43441</v>
      </c>
      <c r="B1028">
        <v>-2.9218612054783401E-2</v>
      </c>
      <c r="C1028">
        <v>-1.8062536865839598E-2</v>
      </c>
      <c r="D1028">
        <v>-4.0021975749429402E-2</v>
      </c>
      <c r="E1028">
        <v>-3.5656919279726598E-2</v>
      </c>
      <c r="F1028">
        <v>-6.8872010572388299E-3</v>
      </c>
      <c r="G1028">
        <v>-4.1231374325024397E-2</v>
      </c>
      <c r="H1028">
        <v>-3.28968767682003E-3</v>
      </c>
      <c r="I1028">
        <v>-2.19063057998822E-2</v>
      </c>
      <c r="J1028">
        <v>-1.4810548815246301E-2</v>
      </c>
      <c r="K1028">
        <v>-3.1923661871344701E-3</v>
      </c>
      <c r="L1028">
        <v>-2.4068322981366401E-2</v>
      </c>
      <c r="M1028" cm="1">
        <f t="array" ref="M1028">SUMPRODUCT(B1028:K1028,TRANSPOSE(Weight_1))</f>
        <v>-3.0246735852978268E-2</v>
      </c>
      <c r="N1028" cm="1">
        <f t="array" ref="N1028">SUMPRODUCT(B1028:K1028,TRANSPOSE(Weight_2))</f>
        <v>-1.2768019009536535E-2</v>
      </c>
      <c r="O1028">
        <f>SUMPRODUCT(B1028:K1028,Equally_Weight)</f>
        <v>-2.1427752781112523E-2</v>
      </c>
      <c r="P1028">
        <v>-2.33201E-2</v>
      </c>
      <c r="Q1028">
        <v>-2.33724879769374E-2</v>
      </c>
      <c r="R1028">
        <v>-1.2863852123464701E-2</v>
      </c>
      <c r="V1028" s="46">
        <v>43441</v>
      </c>
      <c r="W1028">
        <f t="shared" si="259"/>
        <v>0.97222328613364328</v>
      </c>
      <c r="X1028">
        <f t="shared" si="260"/>
        <v>0.8364829107537437</v>
      </c>
      <c r="Y1028">
        <f t="shared" si="261"/>
        <v>1.4769913552160379</v>
      </c>
      <c r="Z1028">
        <f t="shared" si="262"/>
        <v>0.6367330425660489</v>
      </c>
      <c r="AA1028">
        <f t="shared" si="263"/>
        <v>0.48437559407880793</v>
      </c>
      <c r="AB1028">
        <f t="shared" si="264"/>
        <v>4.2493313125292431</v>
      </c>
      <c r="AC1028">
        <f t="shared" si="265"/>
        <v>0.5516655970336346</v>
      </c>
      <c r="AD1028">
        <f t="shared" si="266"/>
        <v>0.33573825630977261</v>
      </c>
      <c r="AE1028">
        <f t="shared" si="267"/>
        <v>0.36450225248800727</v>
      </c>
      <c r="AF1028">
        <f t="shared" si="268"/>
        <v>-1.1614072676832232E-2</v>
      </c>
      <c r="AG1028">
        <f t="shared" si="269"/>
        <v>-3.6988110964283338E-3</v>
      </c>
      <c r="AH1028">
        <f t="shared" si="270"/>
        <v>1.9085970243437789</v>
      </c>
      <c r="AI1028">
        <f t="shared" si="271"/>
        <v>0.54627101736615158</v>
      </c>
      <c r="AJ1028">
        <f t="shared" si="272"/>
        <v>0.87791433970540589</v>
      </c>
      <c r="AK1028">
        <f t="shared" si="273"/>
        <v>0.27887601085676184</v>
      </c>
      <c r="AL1028">
        <f t="shared" si="274"/>
        <v>0.27214105144294076</v>
      </c>
      <c r="AM1028">
        <f t="shared" si="275"/>
        <v>0.14948498833108892</v>
      </c>
    </row>
    <row r="1029" spans="1:39" x14ac:dyDescent="0.2">
      <c r="A1029" s="46">
        <v>43444</v>
      </c>
      <c r="B1029">
        <v>6.3063482327050304E-3</v>
      </c>
      <c r="C1029">
        <v>-1.8685199387834799E-2</v>
      </c>
      <c r="D1029">
        <v>2.6426115789362801E-2</v>
      </c>
      <c r="E1029">
        <v>6.5877865461847398E-3</v>
      </c>
      <c r="F1029">
        <v>1.02289740972427E-2</v>
      </c>
      <c r="G1029">
        <v>7.3045271883740402E-3</v>
      </c>
      <c r="H1029">
        <v>-1.1689593369699201E-3</v>
      </c>
      <c r="I1029">
        <v>4.0355887763099299E-4</v>
      </c>
      <c r="J1029">
        <v>-7.9071180074560196E-3</v>
      </c>
      <c r="K1029">
        <v>-9.4197160061605303E-3</v>
      </c>
      <c r="L1029">
        <v>1.59108989657918E-3</v>
      </c>
      <c r="M1029" cm="1">
        <f t="array" ref="M1029">SUMPRODUCT(B1029:K1029,TRANSPOSE(Weight_1))</f>
        <v>7.8971503298211707E-3</v>
      </c>
      <c r="N1029" cm="1">
        <f t="array" ref="N1029">SUMPRODUCT(B1029:K1029,TRANSPOSE(Weight_2))</f>
        <v>2.0357856605631407E-5</v>
      </c>
      <c r="O1029">
        <f>SUMPRODUCT(B1029:K1029,Equally_Weight)</f>
        <v>2.0076317993079043E-3</v>
      </c>
      <c r="P1029">
        <v>1.7621500000000001E-3</v>
      </c>
      <c r="Q1029">
        <v>1.27763792360058E-3</v>
      </c>
      <c r="R1029">
        <v>-6.3147503612790397E-3</v>
      </c>
      <c r="V1029" s="46">
        <v>43444</v>
      </c>
      <c r="W1029">
        <f t="shared" ref="W1029:W1092" si="276">(W1028+1)*(1+B1029) - 1</f>
        <v>0.98466081296865182</v>
      </c>
      <c r="X1029">
        <f t="shared" ref="X1029:X1092" si="277">(X1028+1)*(1+C1029) - 1</f>
        <v>0.8021678613939589</v>
      </c>
      <c r="Y1029">
        <f t="shared" ref="Y1029:Y1092" si="278">(Y1028+1)*(1+D1029) - 1</f>
        <v>1.5424486155782278</v>
      </c>
      <c r="Z1029">
        <f t="shared" ref="Z1029:Z1092" si="279">(Z1028+1)*(1+E1029) - 1</f>
        <v>0.64751549048356161</v>
      </c>
      <c r="AA1029">
        <f t="shared" ref="AA1029:AA1092" si="280">(AA1028+1)*(1+F1029) - 1</f>
        <v>0.49955923358121934</v>
      </c>
      <c r="AB1029">
        <f t="shared" ref="AB1029:AB1092" si="281">(AB1028+1)*(1+G1029) - 1</f>
        <v>4.2876751958223958</v>
      </c>
      <c r="AC1029">
        <f t="shared" ref="AC1029:AC1092" si="282">(AC1028+1)*(1+H1029) - 1</f>
        <v>0.54985176304612704</v>
      </c>
      <c r="AD1029">
        <f t="shared" ref="AD1029:AD1092" si="283">(AD1028+1)*(1+I1029) - 1</f>
        <v>0.33627730534129774</v>
      </c>
      <c r="AE1029">
        <f t="shared" ref="AE1029:AE1092" si="284">(AE1028+1)*(1+J1029) - 1</f>
        <v>0.35371297215614494</v>
      </c>
      <c r="AF1029">
        <f t="shared" ref="AF1029:AF1092" si="285">(AF1028+1)*(1+K1029) - 1</f>
        <v>-2.0924387416702106E-2</v>
      </c>
      <c r="AG1029">
        <f t="shared" ref="AG1029:AG1092" si="286">(AG1028+1)*(1+L1029) - 1</f>
        <v>-2.1136063408140338E-3</v>
      </c>
      <c r="AH1029">
        <f t="shared" ref="AH1029:AH1092" si="287">(AH1028+1)*(1+M1029) - 1</f>
        <v>1.9315666522938919</v>
      </c>
      <c r="AI1029">
        <f t="shared" ref="AI1029:AI1092" si="288">(AI1028+1)*(1+N1029) - 1</f>
        <v>0.54630249612979642</v>
      </c>
      <c r="AJ1029">
        <f t="shared" ref="AJ1029:AJ1092" si="289">(AJ1028+1)*(1+O1029) - 1</f>
        <v>0.88168450025017475</v>
      </c>
      <c r="AK1029">
        <f t="shared" ref="AK1029:AK1092" si="290">(AK1028+1)*(1+P1029) - 1</f>
        <v>0.28112958221929318</v>
      </c>
      <c r="AL1029">
        <f t="shared" ref="AL1029:AL1092" si="291">(AL1028+1)*(1+Q1029) - 1</f>
        <v>0.27376638709443335</v>
      </c>
      <c r="AM1029">
        <f t="shared" ref="AM1029:AM1092" si="292">(AM1028+1)*(1+R1029) - 1</f>
        <v>0.14222627758574036</v>
      </c>
    </row>
    <row r="1030" spans="1:39" x14ac:dyDescent="0.2">
      <c r="A1030" s="46">
        <v>43445</v>
      </c>
      <c r="B1030">
        <v>8.0422817288274794E-3</v>
      </c>
      <c r="C1030">
        <v>-9.7672389668303997E-3</v>
      </c>
      <c r="D1030">
        <v>9.29467246042592E-3</v>
      </c>
      <c r="E1030">
        <v>-5.7194607012975799E-3</v>
      </c>
      <c r="F1030">
        <v>9.9536156496739994E-3</v>
      </c>
      <c r="G1030">
        <v>1.3466913450979E-3</v>
      </c>
      <c r="H1030">
        <v>8.5363230285575506E-3</v>
      </c>
      <c r="I1030">
        <v>-4.3364666512292196E-3</v>
      </c>
      <c r="J1030">
        <v>-4.8213901113044397E-3</v>
      </c>
      <c r="K1030">
        <v>-2.85274083132691E-3</v>
      </c>
      <c r="L1030">
        <v>-9.3460418321419103E-2</v>
      </c>
      <c r="M1030" cm="1">
        <f t="array" ref="M1030">SUMPRODUCT(B1030:K1030,TRANSPOSE(Weight_1))</f>
        <v>2.5096289068694579E-3</v>
      </c>
      <c r="N1030" cm="1">
        <f t="array" ref="N1030">SUMPRODUCT(B1030:K1030,TRANSPOSE(Weight_2))</f>
        <v>3.355012697329283E-3</v>
      </c>
      <c r="O1030">
        <f>SUMPRODUCT(B1030:K1030,Equally_Weight)</f>
        <v>9.6762869505943015E-4</v>
      </c>
      <c r="P1030">
        <v>-3.5629999999999999E-4</v>
      </c>
      <c r="Q1030">
        <v>-6.0371064732367397E-4</v>
      </c>
      <c r="R1030">
        <v>9.3198076637501695E-4</v>
      </c>
      <c r="V1030" s="46">
        <v>43445</v>
      </c>
      <c r="W1030">
        <f t="shared" si="276"/>
        <v>1.0006220143627096</v>
      </c>
      <c r="X1030">
        <f t="shared" si="277"/>
        <v>0.78456565723338234</v>
      </c>
      <c r="Y1030">
        <f t="shared" si="278"/>
        <v>1.5660798427074907</v>
      </c>
      <c r="Z1030">
        <f t="shared" si="279"/>
        <v>0.63809259038096178</v>
      </c>
      <c r="AA1030">
        <f t="shared" si="280"/>
        <v>0.51448526983620657</v>
      </c>
      <c r="AB1030">
        <f t="shared" si="281"/>
        <v>4.2947960622442984</v>
      </c>
      <c r="AC1030">
        <f t="shared" si="282"/>
        <v>0.56308179834186833</v>
      </c>
      <c r="AD1030">
        <f t="shared" si="283"/>
        <v>0.33048258336989078</v>
      </c>
      <c r="AE1030">
        <f t="shared" si="284"/>
        <v>0.34718619381864668</v>
      </c>
      <c r="AF1030">
        <f t="shared" si="285"/>
        <v>-2.3717436393674851E-2</v>
      </c>
      <c r="AG1030">
        <f t="shared" si="286"/>
        <v>-9.537648612945393E-2</v>
      </c>
      <c r="AH1030">
        <f t="shared" si="287"/>
        <v>1.9389237967069035</v>
      </c>
      <c r="AI1030">
        <f t="shared" si="288"/>
        <v>0.55149036063822376</v>
      </c>
      <c r="AJ1030">
        <f t="shared" si="289"/>
        <v>0.8835052721676655</v>
      </c>
      <c r="AK1030">
        <f t="shared" si="290"/>
        <v>0.28067311574914844</v>
      </c>
      <c r="AL1030">
        <f t="shared" si="291"/>
        <v>0.27299740076434142</v>
      </c>
      <c r="AM1030">
        <f t="shared" si="292"/>
        <v>0.14329081050729831</v>
      </c>
    </row>
    <row r="1031" spans="1:39" x14ac:dyDescent="0.2">
      <c r="A1031" s="46">
        <v>43446</v>
      </c>
      <c r="B1031">
        <v>1.13784729212949E-2</v>
      </c>
      <c r="C1031">
        <v>6.4759386398700602E-3</v>
      </c>
      <c r="D1031">
        <v>4.5123829339035401E-3</v>
      </c>
      <c r="E1031">
        <v>2.7873392101402899E-3</v>
      </c>
      <c r="F1031">
        <v>-2.7187860949447199E-2</v>
      </c>
      <c r="G1031">
        <v>1.2353672591201599E-2</v>
      </c>
      <c r="H1031">
        <v>4.0955217667890597E-3</v>
      </c>
      <c r="I1031">
        <v>1.1901224854621299E-2</v>
      </c>
      <c r="J1031">
        <v>9.8871341432227289E-4</v>
      </c>
      <c r="K1031">
        <v>1.92636101551324E-2</v>
      </c>
      <c r="L1031">
        <v>5.25700934579442E-3</v>
      </c>
      <c r="M1031" cm="1">
        <f t="array" ref="M1031">SUMPRODUCT(B1031:K1031,TRANSPOSE(Weight_1))</f>
        <v>1.0806113631991222E-3</v>
      </c>
      <c r="N1031" cm="1">
        <f t="array" ref="N1031">SUMPRODUCT(B1031:K1031,TRANSPOSE(Weight_2))</f>
        <v>-1.6944557966196035E-3</v>
      </c>
      <c r="O1031">
        <f>SUMPRODUCT(B1031:K1031,Equally_Weight)</f>
        <v>4.6569015537828232E-3</v>
      </c>
      <c r="P1031">
        <v>5.4194999999999998E-3</v>
      </c>
      <c r="Q1031">
        <v>5.58080473325572E-3</v>
      </c>
      <c r="R1031">
        <v>1.08612795129563E-2</v>
      </c>
      <c r="V1031" s="46">
        <v>43446</v>
      </c>
      <c r="W1031">
        <f t="shared" si="276"/>
        <v>1.0233860377788822</v>
      </c>
      <c r="X1031">
        <f t="shared" si="277"/>
        <v>0.79612239492844505</v>
      </c>
      <c r="Y1031">
        <f t="shared" si="278"/>
        <v>1.5776589775967578</v>
      </c>
      <c r="Z1031">
        <f t="shared" si="279"/>
        <v>0.64265851008797092</v>
      </c>
      <c r="AA1031">
        <f t="shared" si="280"/>
        <v>0.47330965490991361</v>
      </c>
      <c r="AB1031">
        <f t="shared" si="281"/>
        <v>4.3602062392344481</v>
      </c>
      <c r="AC1031">
        <f t="shared" si="282"/>
        <v>0.56948343387024924</v>
      </c>
      <c r="AD1031">
        <f t="shared" si="283"/>
        <v>0.3463169557597332</v>
      </c>
      <c r="AE1031">
        <f t="shared" si="284"/>
        <v>0.34851817488006498</v>
      </c>
      <c r="AF1031">
        <f t="shared" si="285"/>
        <v>-4.9107096871092715E-3</v>
      </c>
      <c r="AG1031">
        <f t="shared" si="286"/>
        <v>-9.062087186261103E-2</v>
      </c>
      <c r="AH1031">
        <f t="shared" si="287"/>
        <v>1.9420996311572014</v>
      </c>
      <c r="AI1031">
        <f t="shared" si="288"/>
        <v>0.54886142880324074</v>
      </c>
      <c r="AJ1031">
        <f t="shared" si="289"/>
        <v>0.89227657079618106</v>
      </c>
      <c r="AK1031">
        <f t="shared" si="290"/>
        <v>0.28761372369995075</v>
      </c>
      <c r="AL1031">
        <f t="shared" si="291"/>
        <v>0.28010175068394938</v>
      </c>
      <c r="AM1031">
        <f t="shared" si="292"/>
        <v>0.15570841156481241</v>
      </c>
    </row>
    <row r="1032" spans="1:39" x14ac:dyDescent="0.2">
      <c r="A1032" s="46">
        <v>43447</v>
      </c>
      <c r="B1032">
        <v>-1.7689867071335401E-4</v>
      </c>
      <c r="C1032">
        <v>9.8998713484843505E-4</v>
      </c>
      <c r="D1032">
        <v>3.3919303503742101E-3</v>
      </c>
      <c r="E1032">
        <v>1.0940253562899E-2</v>
      </c>
      <c r="F1032">
        <v>-2.7946466771235899E-3</v>
      </c>
      <c r="G1032">
        <v>-3.1018394859888502E-3</v>
      </c>
      <c r="H1032">
        <v>5.0305152602594296E-3</v>
      </c>
      <c r="I1032">
        <v>1.16110856194746E-2</v>
      </c>
      <c r="J1032">
        <v>-2.9631351175296502E-4</v>
      </c>
      <c r="K1032">
        <v>3.74251947089732E-3</v>
      </c>
      <c r="L1032">
        <v>-2.3242300987796798E-3</v>
      </c>
      <c r="M1032" cm="1">
        <f t="array" ref="M1032">SUMPRODUCT(B1032:K1032,TRANSPOSE(Weight_1))</f>
        <v>-6.5334487206491739E-5</v>
      </c>
      <c r="N1032" cm="1">
        <f t="array" ref="N1032">SUMPRODUCT(B1032:K1032,TRANSPOSE(Weight_2))</f>
        <v>9.7395723995714065E-4</v>
      </c>
      <c r="O1032">
        <f>SUMPRODUCT(B1032:K1032,Equally_Weight)</f>
        <v>2.933659305317424E-3</v>
      </c>
      <c r="P1032">
        <v>-1.9990000000000001E-4</v>
      </c>
      <c r="Q1032">
        <v>-1.06495181093058E-3</v>
      </c>
      <c r="R1032">
        <v>-7.4397230601053101E-4</v>
      </c>
      <c r="V1032" s="46">
        <v>43447</v>
      </c>
      <c r="W1032">
        <f t="shared" si="276"/>
        <v>1.0230281034784592</v>
      </c>
      <c r="X1032">
        <f t="shared" si="277"/>
        <v>0.79790053299203745</v>
      </c>
      <c r="Y1032">
        <f t="shared" si="278"/>
        <v>1.5864022173157828</v>
      </c>
      <c r="Z1032">
        <f t="shared" si="279"/>
        <v>0.66062961070558734</v>
      </c>
      <c r="AA1032">
        <f t="shared" si="280"/>
        <v>0.46919227497844562</v>
      </c>
      <c r="AB1032">
        <f t="shared" si="281"/>
        <v>4.343579739868547</v>
      </c>
      <c r="AC1032">
        <f t="shared" si="282"/>
        <v>0.57737874423505797</v>
      </c>
      <c r="AD1032">
        <f t="shared" si="283"/>
        <v>0.36194915720400989</v>
      </c>
      <c r="AE1032">
        <f t="shared" si="284"/>
        <v>0.34811859072400364</v>
      </c>
      <c r="AF1032">
        <f t="shared" si="285"/>
        <v>-1.1865686428318423E-3</v>
      </c>
      <c r="AG1032">
        <f t="shared" si="286"/>
        <v>-9.2734478203429949E-2</v>
      </c>
      <c r="AH1032">
        <f t="shared" si="287"/>
        <v>1.9419074105864893</v>
      </c>
      <c r="AI1032">
        <f t="shared" si="288"/>
        <v>0.550369953605514</v>
      </c>
      <c r="AJ1032">
        <f t="shared" si="289"/>
        <v>0.89782786556633165</v>
      </c>
      <c r="AK1032">
        <f t="shared" si="290"/>
        <v>0.28735632971658309</v>
      </c>
      <c r="AL1032">
        <f t="shared" si="291"/>
        <v>0.278738504006383</v>
      </c>
      <c r="AM1032">
        <f t="shared" si="292"/>
        <v>0.15484859651278482</v>
      </c>
    </row>
    <row r="1033" spans="1:39" x14ac:dyDescent="0.2">
      <c r="A1033" s="46">
        <v>43448</v>
      </c>
      <c r="B1033">
        <v>-2.0334665993513999E-2</v>
      </c>
      <c r="C1033">
        <v>-8.2081377315835705E-3</v>
      </c>
      <c r="D1033">
        <v>-3.12470601086083E-2</v>
      </c>
      <c r="E1033">
        <v>-3.1997884316564397E-2</v>
      </c>
      <c r="F1033">
        <v>-1.75045873213597E-4</v>
      </c>
      <c r="G1033">
        <v>-4.0081266360795301E-2</v>
      </c>
      <c r="H1033">
        <v>-0.10037868671795</v>
      </c>
      <c r="I1033">
        <v>-2.9832381543159401E-2</v>
      </c>
      <c r="J1033">
        <v>-1.19553314437119E-2</v>
      </c>
      <c r="K1033">
        <v>-2.8337065513217002E-2</v>
      </c>
      <c r="L1033">
        <v>-1.63075131042517E-2</v>
      </c>
      <c r="M1033" cm="1">
        <f t="array" ref="M1033">SUMPRODUCT(B1033:K1033,TRANSPOSE(Weight_1))</f>
        <v>-2.5094265091220182E-2</v>
      </c>
      <c r="N1033" cm="1">
        <f t="array" ref="N1033">SUMPRODUCT(B1033:K1033,TRANSPOSE(Weight_2))</f>
        <v>-3.2113679558868284E-2</v>
      </c>
      <c r="O1033">
        <f>SUMPRODUCT(B1033:K1033,Equally_Weight)</f>
        <v>-3.0254752560231746E-2</v>
      </c>
      <c r="P1033">
        <v>-1.9086700000000002E-2</v>
      </c>
      <c r="Q1033">
        <v>-1.8478093035372799E-2</v>
      </c>
      <c r="R1033">
        <v>-1.61364660835389E-2</v>
      </c>
      <c r="V1033" s="46">
        <v>43448</v>
      </c>
      <c r="W1033">
        <f t="shared" si="276"/>
        <v>0.98189050269873279</v>
      </c>
      <c r="X1033">
        <f t="shared" si="277"/>
        <v>0.78314311778955137</v>
      </c>
      <c r="Y1033">
        <f t="shared" si="278"/>
        <v>1.5055847517662788</v>
      </c>
      <c r="Z1033">
        <f t="shared" si="279"/>
        <v>0.60749297652956868</v>
      </c>
      <c r="AA1033">
        <f t="shared" si="280"/>
        <v>0.46893509893375329</v>
      </c>
      <c r="AB1033">
        <f t="shared" si="281"/>
        <v>4.1294022969947264</v>
      </c>
      <c r="AC1033">
        <f t="shared" si="282"/>
        <v>0.41904353743193368</v>
      </c>
      <c r="AD1033">
        <f t="shared" si="283"/>
        <v>0.32131897030391543</v>
      </c>
      <c r="AE1033">
        <f t="shared" si="284"/>
        <v>0.33200138614646835</v>
      </c>
      <c r="AF1033">
        <f t="shared" si="285"/>
        <v>-2.9490010282681056E-2</v>
      </c>
      <c r="AG1033">
        <f t="shared" si="286"/>
        <v>-0.10752972258916327</v>
      </c>
      <c r="AH1033">
        <f t="shared" si="287"/>
        <v>1.868082406151407</v>
      </c>
      <c r="AI1033">
        <f t="shared" si="288"/>
        <v>0.50058186971772911</v>
      </c>
      <c r="AJ1033">
        <f t="shared" si="289"/>
        <v>0.84040955309170973</v>
      </c>
      <c r="AK1033">
        <f t="shared" si="290"/>
        <v>0.26278494565818167</v>
      </c>
      <c r="AL1033">
        <f t="shared" si="291"/>
        <v>0.25510985496143967</v>
      </c>
      <c r="AM1033">
        <f t="shared" si="292"/>
        <v>0.13621342130353375</v>
      </c>
    </row>
    <row r="1034" spans="1:39" x14ac:dyDescent="0.2">
      <c r="A1034" s="46">
        <v>43451</v>
      </c>
      <c r="B1034">
        <v>-2.4778634311124498E-2</v>
      </c>
      <c r="C1034">
        <v>-1.2762868839917899E-2</v>
      </c>
      <c r="D1034">
        <v>-2.9614266573560099E-2</v>
      </c>
      <c r="E1034">
        <v>-9.3060604281251999E-3</v>
      </c>
      <c r="F1034">
        <v>-1.9796806540300301E-2</v>
      </c>
      <c r="G1034">
        <v>-4.4600510377828098E-2</v>
      </c>
      <c r="H1034">
        <v>-2.9022574338524801E-2</v>
      </c>
      <c r="I1034">
        <v>-1.6726059047322401E-2</v>
      </c>
      <c r="J1034">
        <v>-1.0400009155273299E-2</v>
      </c>
      <c r="K1034">
        <v>-2.3023818922433398E-2</v>
      </c>
      <c r="L1034">
        <v>-2.0722320899940801E-2</v>
      </c>
      <c r="M1034" cm="1">
        <f t="array" ref="M1034">SUMPRODUCT(B1034:K1034,TRANSPOSE(Weight_1))</f>
        <v>-2.9288683164508347E-2</v>
      </c>
      <c r="N1034" cm="1">
        <f t="array" ref="N1034">SUMPRODUCT(B1034:K1034,TRANSPOSE(Weight_2))</f>
        <v>-1.9415124489664457E-2</v>
      </c>
      <c r="O1034">
        <f>SUMPRODUCT(B1034:K1034,Equally_Weight)</f>
        <v>-2.2003160853441003E-2</v>
      </c>
      <c r="P1034">
        <v>-2.07735E-2</v>
      </c>
      <c r="Q1034">
        <v>-2.1297691057441202E-2</v>
      </c>
      <c r="R1034">
        <v>-1.45272965946822E-2</v>
      </c>
      <c r="V1034" s="46">
        <v>43451</v>
      </c>
      <c r="W1034">
        <f t="shared" si="276"/>
        <v>0.93278196268767033</v>
      </c>
      <c r="X1034">
        <f t="shared" si="277"/>
        <v>0.76038509605440097</v>
      </c>
      <c r="Y1034">
        <f t="shared" si="278"/>
        <v>1.4313836970048248</v>
      </c>
      <c r="Z1034">
        <f t="shared" si="279"/>
        <v>0.59253354975219774</v>
      </c>
      <c r="AA1034">
        <f t="shared" si="280"/>
        <v>0.43985487495990494</v>
      </c>
      <c r="AB1034">
        <f t="shared" si="281"/>
        <v>3.9006283366155579</v>
      </c>
      <c r="AC1034">
        <f t="shared" si="282"/>
        <v>0.37785924087721212</v>
      </c>
      <c r="AD1034">
        <f t="shared" si="283"/>
        <v>0.29921851118626486</v>
      </c>
      <c r="AE1034">
        <f t="shared" si="284"/>
        <v>0.31814855953570831</v>
      </c>
      <c r="AF1034">
        <f t="shared" si="285"/>
        <v>-5.1834856548345298E-2</v>
      </c>
      <c r="AG1034">
        <f t="shared" si="286"/>
        <v>-0.12602377807132981</v>
      </c>
      <c r="AH1034">
        <f t="shared" si="287"/>
        <v>1.7840800492679376</v>
      </c>
      <c r="AI1034">
        <f t="shared" si="288"/>
        <v>0.47144788591022602</v>
      </c>
      <c r="AJ1034">
        <f t="shared" si="289"/>
        <v>0.79991472565882327</v>
      </c>
      <c r="AK1034">
        <f t="shared" si="290"/>
        <v>0.23655248258955153</v>
      </c>
      <c r="AL1034">
        <f t="shared" si="291"/>
        <v>0.22837891302732105</v>
      </c>
      <c r="AM1034">
        <f t="shared" si="292"/>
        <v>0.11970731193739881</v>
      </c>
    </row>
    <row r="1035" spans="1:39" x14ac:dyDescent="0.2">
      <c r="A1035" s="46">
        <v>43452</v>
      </c>
      <c r="B1035">
        <v>1.7315857595548701E-2</v>
      </c>
      <c r="C1035">
        <v>-4.74713460725118E-3</v>
      </c>
      <c r="D1035">
        <v>1.0496653622749701E-2</v>
      </c>
      <c r="E1035">
        <v>1.2992571970470801E-2</v>
      </c>
      <c r="F1035">
        <v>-5.3619346698164901E-3</v>
      </c>
      <c r="G1035">
        <v>2.0099772900473E-2</v>
      </c>
      <c r="H1035">
        <v>9.9116695678369508E-3</v>
      </c>
      <c r="I1035">
        <v>9.0237479510475397E-3</v>
      </c>
      <c r="J1035">
        <v>-7.07353430394297E-3</v>
      </c>
      <c r="K1035">
        <v>1.25688465917241E-2</v>
      </c>
      <c r="L1035">
        <v>6.04594921402856E-4</v>
      </c>
      <c r="M1035" cm="1">
        <f t="array" ref="M1035">SUMPRODUCT(B1035:K1035,TRANSPOSE(Weight_1))</f>
        <v>9.0018675830640486E-3</v>
      </c>
      <c r="N1035" cm="1">
        <f t="array" ref="N1035">SUMPRODUCT(B1035:K1035,TRANSPOSE(Weight_2))</f>
        <v>2.5287998068501188E-3</v>
      </c>
      <c r="O1035">
        <f>SUMPRODUCT(B1035:K1035,Equally_Weight)</f>
        <v>7.5226516618840155E-3</v>
      </c>
      <c r="P1035" s="1">
        <v>8.6399999999999999E-5</v>
      </c>
      <c r="Q1035">
        <v>1.2808647148077E-4</v>
      </c>
      <c r="R1035">
        <v>-3.22305976503523E-3</v>
      </c>
      <c r="V1035" s="46">
        <v>43452</v>
      </c>
      <c r="W1035">
        <f t="shared" si="276"/>
        <v>0.96624973991681529</v>
      </c>
      <c r="X1035">
        <f t="shared" si="277"/>
        <v>0.75202831104283185</v>
      </c>
      <c r="Y1035">
        <f t="shared" si="278"/>
        <v>1.4569050894962854</v>
      </c>
      <c r="Z1035">
        <f t="shared" si="279"/>
        <v>0.61322465651274261</v>
      </c>
      <c r="AA1035">
        <f t="shared" si="280"/>
        <v>0.43213446718635318</v>
      </c>
      <c r="AB1035">
        <f t="shared" si="281"/>
        <v>3.9991298532511532</v>
      </c>
      <c r="AC1035">
        <f t="shared" si="282"/>
        <v>0.39151612638377764</v>
      </c>
      <c r="AD1035">
        <f t="shared" si="283"/>
        <v>0.31094233156454498</v>
      </c>
      <c r="AE1035">
        <f t="shared" si="284"/>
        <v>0.30882459048213939</v>
      </c>
      <c r="AF1035">
        <f t="shared" si="285"/>
        <v>-3.9917514316681335E-2</v>
      </c>
      <c r="AG1035">
        <f t="shared" si="286"/>
        <v>-0.12549537648612485</v>
      </c>
      <c r="AH1035">
        <f t="shared" si="287"/>
        <v>1.809141969212098</v>
      </c>
      <c r="AI1035">
        <f t="shared" si="288"/>
        <v>0.4751688830399059</v>
      </c>
      <c r="AJ1035">
        <f t="shared" si="289"/>
        <v>0.81345485716105026</v>
      </c>
      <c r="AK1035">
        <f t="shared" si="290"/>
        <v>0.23665932072404727</v>
      </c>
      <c r="AL1035">
        <f t="shared" si="291"/>
        <v>0.22853625174793213</v>
      </c>
      <c r="AM1035">
        <f t="shared" si="292"/>
        <v>0.11609842835167772</v>
      </c>
    </row>
    <row r="1036" spans="1:39" x14ac:dyDescent="0.2">
      <c r="A1036" s="46">
        <v>43453</v>
      </c>
      <c r="B1036">
        <v>-7.6193183712649397E-3</v>
      </c>
      <c r="C1036">
        <v>-1.26851239490947E-2</v>
      </c>
      <c r="D1036">
        <v>-2.6931364191331501E-3</v>
      </c>
      <c r="E1036">
        <v>-3.11915017065745E-2</v>
      </c>
      <c r="F1036">
        <v>3.7736178309968299E-3</v>
      </c>
      <c r="G1036">
        <v>-3.6352402302363099E-2</v>
      </c>
      <c r="H1036">
        <v>-2.1545721879886699E-2</v>
      </c>
      <c r="I1036">
        <v>-2.36430368877086E-2</v>
      </c>
      <c r="J1036">
        <v>-6.8695607274867898E-3</v>
      </c>
      <c r="K1036">
        <v>-2.26920623420113E-2</v>
      </c>
      <c r="L1036">
        <v>-1.5407854984894101E-2</v>
      </c>
      <c r="M1036" cm="1">
        <f t="array" ref="M1036">SUMPRODUCT(B1036:K1036,TRANSPOSE(Weight_1))</f>
        <v>-1.7991079373687088E-2</v>
      </c>
      <c r="N1036" cm="1">
        <f t="array" ref="N1036">SUMPRODUCT(B1036:K1036,TRANSPOSE(Weight_2))</f>
        <v>-9.669104954223625E-3</v>
      </c>
      <c r="O1036">
        <f>SUMPRODUCT(B1036:K1036,Equally_Weight)</f>
        <v>-1.6151824675452696E-2</v>
      </c>
      <c r="P1036">
        <v>-1.53957E-2</v>
      </c>
      <c r="Q1036">
        <v>-1.5385165735257099E-2</v>
      </c>
      <c r="R1036">
        <v>-8.0968052993459702E-3</v>
      </c>
      <c r="V1036" s="46">
        <v>43453</v>
      </c>
      <c r="W1036">
        <f t="shared" si="276"/>
        <v>0.95126825715097207</v>
      </c>
      <c r="X1036">
        <f t="shared" si="277"/>
        <v>0.7298036147549305</v>
      </c>
      <c r="Y1036">
        <f t="shared" si="278"/>
        <v>1.4502883089214094</v>
      </c>
      <c r="Z1036">
        <f t="shared" si="279"/>
        <v>0.56290575688603739</v>
      </c>
      <c r="AA1036">
        <f t="shared" si="280"/>
        <v>0.43753879534811269</v>
      </c>
      <c r="AB1036">
        <f t="shared" si="281"/>
        <v>3.8173994736640138</v>
      </c>
      <c r="AC1036">
        <f t="shared" si="282"/>
        <v>0.36153490693333556</v>
      </c>
      <c r="AD1036">
        <f t="shared" si="283"/>
        <v>0.2799476736617057</v>
      </c>
      <c r="AE1036">
        <f t="shared" si="284"/>
        <v>0.29983354047619426</v>
      </c>
      <c r="AF1036">
        <f t="shared" si="285"/>
        <v>-6.1703765935280375E-2</v>
      </c>
      <c r="AG1036">
        <f t="shared" si="286"/>
        <v>-0.13896961690884602</v>
      </c>
      <c r="AH1036">
        <f t="shared" si="287"/>
        <v>1.7586024730720475</v>
      </c>
      <c r="AI1036">
        <f t="shared" si="288"/>
        <v>0.4609053202845883</v>
      </c>
      <c r="AJ1036">
        <f t="shared" si="289"/>
        <v>0.78416425225133679</v>
      </c>
      <c r="AK1036">
        <f t="shared" si="290"/>
        <v>0.21762008481997608</v>
      </c>
      <c r="AL1036">
        <f t="shared" si="291"/>
        <v>0.20963501790301864</v>
      </c>
      <c r="AM1036">
        <f t="shared" si="292"/>
        <v>0.10706159668240822</v>
      </c>
    </row>
    <row r="1037" spans="1:39" x14ac:dyDescent="0.2">
      <c r="A1037" s="46">
        <v>43454</v>
      </c>
      <c r="B1037">
        <v>-1.1473107890043599E-2</v>
      </c>
      <c r="C1037">
        <v>-8.63401018623133E-3</v>
      </c>
      <c r="D1037">
        <v>-2.1024057688408499E-2</v>
      </c>
      <c r="E1037">
        <v>-2.52349096510304E-2</v>
      </c>
      <c r="F1037">
        <v>-1.41425548188467E-2</v>
      </c>
      <c r="G1037">
        <v>-2.2908473798539199E-2</v>
      </c>
      <c r="H1037">
        <v>5.1720699885697803E-3</v>
      </c>
      <c r="I1037">
        <v>-1.35817626001359E-2</v>
      </c>
      <c r="J1037">
        <v>-8.1467251770647106E-3</v>
      </c>
      <c r="K1037">
        <v>-6.5488575138348201E-3</v>
      </c>
      <c r="L1037">
        <v>-1.7490027615833001E-2</v>
      </c>
      <c r="M1037" cm="1">
        <f t="array" ref="M1037">SUMPRODUCT(B1037:K1037,TRANSPOSE(Weight_1))</f>
        <v>-1.8971491994078844E-2</v>
      </c>
      <c r="N1037" cm="1">
        <f t="array" ref="N1037">SUMPRODUCT(B1037:K1037,TRANSPOSE(Weight_2))</f>
        <v>-7.413579478038535E-3</v>
      </c>
      <c r="O1037">
        <f>SUMPRODUCT(B1037:K1037,Equally_Weight)</f>
        <v>-1.2652238933556539E-2</v>
      </c>
      <c r="P1037">
        <v>-1.5772100000000001E-2</v>
      </c>
      <c r="Q1037">
        <v>-1.59578445741335E-2</v>
      </c>
      <c r="R1037">
        <v>-1.57921710140487E-2</v>
      </c>
      <c r="V1037" s="46">
        <v>43454</v>
      </c>
      <c r="W1037">
        <f t="shared" si="276"/>
        <v>0.92888114591426163</v>
      </c>
      <c r="X1037">
        <f t="shared" si="277"/>
        <v>0.71486847272495657</v>
      </c>
      <c r="Y1037">
        <f t="shared" si="278"/>
        <v>1.3987733061614125</v>
      </c>
      <c r="Z1037">
        <f t="shared" si="279"/>
        <v>0.52346597131794304</v>
      </c>
      <c r="AA1037">
        <f t="shared" si="280"/>
        <v>0.41720832413068298</v>
      </c>
      <c r="AB1037">
        <f t="shared" si="281"/>
        <v>3.7070402040444854</v>
      </c>
      <c r="AC1037">
        <f t="shared" si="282"/>
        <v>0.36857686076387552</v>
      </c>
      <c r="AD1037">
        <f t="shared" si="283"/>
        <v>0.26256372821743623</v>
      </c>
      <c r="AE1037">
        <f t="shared" si="284"/>
        <v>0.28924415384600377</v>
      </c>
      <c r="AF1037">
        <f t="shared" si="285"/>
        <v>-6.7848534277938022E-2</v>
      </c>
      <c r="AG1037">
        <f t="shared" si="286"/>
        <v>-0.15402906208718148</v>
      </c>
      <c r="AH1037">
        <f t="shared" si="287"/>
        <v>1.706267668339315</v>
      </c>
      <c r="AI1037">
        <f t="shared" si="288"/>
        <v>0.45007478258276912</v>
      </c>
      <c r="AJ1037">
        <f t="shared" si="289"/>
        <v>0.76159057983514278</v>
      </c>
      <c r="AK1037">
        <f t="shared" si="290"/>
        <v>0.19841565908018688</v>
      </c>
      <c r="AL1037">
        <f t="shared" si="291"/>
        <v>0.19033185029589306</v>
      </c>
      <c r="AM1037">
        <f t="shared" si="292"/>
        <v>8.9578690624513735E-2</v>
      </c>
    </row>
    <row r="1038" spans="1:39" x14ac:dyDescent="0.2">
      <c r="A1038" s="46">
        <v>43455</v>
      </c>
      <c r="B1038">
        <v>-3.1585236669392697E-2</v>
      </c>
      <c r="C1038">
        <v>-2.3639187688595499E-2</v>
      </c>
      <c r="D1038">
        <v>-3.2312233169313198E-2</v>
      </c>
      <c r="E1038">
        <v>-3.8895546145747001E-2</v>
      </c>
      <c r="F1038">
        <v>-2.72380836398467E-3</v>
      </c>
      <c r="G1038">
        <v>-5.7077146136843698E-2</v>
      </c>
      <c r="H1038">
        <v>-1.40336365034354E-3</v>
      </c>
      <c r="I1038">
        <v>-1.9372437111610501E-2</v>
      </c>
      <c r="J1038">
        <v>-7.6453957719802004E-3</v>
      </c>
      <c r="K1038">
        <v>-4.7943497462051799E-3</v>
      </c>
      <c r="L1038">
        <v>-1.87382885696439E-2</v>
      </c>
      <c r="M1038" cm="1">
        <f t="array" ref="M1038">SUMPRODUCT(B1038:K1038,TRANSPOSE(Weight_1))</f>
        <v>-3.5021350330371945E-2</v>
      </c>
      <c r="N1038" cm="1">
        <f t="array" ref="N1038">SUMPRODUCT(B1038:K1038,TRANSPOSE(Weight_2))</f>
        <v>-9.6916200462876922E-3</v>
      </c>
      <c r="O1038">
        <f>SUMPRODUCT(B1038:K1038,Equally_Weight)</f>
        <v>-2.1944870445401617E-2</v>
      </c>
      <c r="P1038">
        <v>-2.0588200000000001E-2</v>
      </c>
      <c r="Q1038">
        <v>-2.0724207832992499E-2</v>
      </c>
      <c r="R1038">
        <v>-1.49504514660567E-2</v>
      </c>
      <c r="V1038" s="46">
        <v>43455</v>
      </c>
      <c r="W1038">
        <f t="shared" si="276"/>
        <v>0.86795697841343022</v>
      </c>
      <c r="X1038">
        <f t="shared" si="277"/>
        <v>0.67433037503695625</v>
      </c>
      <c r="Y1038">
        <f t="shared" si="278"/>
        <v>1.3212635837724007</v>
      </c>
      <c r="Z1038">
        <f t="shared" si="279"/>
        <v>0.46420993032907076</v>
      </c>
      <c r="AA1038">
        <f t="shared" si="280"/>
        <v>0.4133481202439071</v>
      </c>
      <c r="AB1038">
        <f t="shared" si="281"/>
        <v>3.43837578244624</v>
      </c>
      <c r="AC1038">
        <f t="shared" si="282"/>
        <v>0.36665624974477828</v>
      </c>
      <c r="AD1038">
        <f t="shared" si="283"/>
        <v>0.23810479179314337</v>
      </c>
      <c r="AE1038">
        <f t="shared" si="284"/>
        <v>0.27938737204313924</v>
      </c>
      <c r="AF1038">
        <f t="shared" si="285"/>
        <v>-7.2317594421047349E-2</v>
      </c>
      <c r="AG1038">
        <f t="shared" si="286"/>
        <v>-0.16988110964332415</v>
      </c>
      <c r="AH1038">
        <f t="shared" si="287"/>
        <v>1.6114905202386449</v>
      </c>
      <c r="AI1038">
        <f t="shared" si="288"/>
        <v>0.43602120875127381</v>
      </c>
      <c r="AJ1038">
        <f t="shared" si="289"/>
        <v>0.72293270278282074</v>
      </c>
      <c r="AK1038">
        <f t="shared" si="290"/>
        <v>0.17374243780791221</v>
      </c>
      <c r="AL1038">
        <f t="shared" si="291"/>
        <v>0.16566316564013062</v>
      </c>
      <c r="AM1038">
        <f t="shared" si="292"/>
        <v>7.328899729188243E-2</v>
      </c>
    </row>
    <row r="1039" spans="1:39" x14ac:dyDescent="0.2">
      <c r="A1039" s="46">
        <v>43458</v>
      </c>
      <c r="B1039">
        <v>-6.63810046894708E-3</v>
      </c>
      <c r="C1039">
        <v>-2.15567029044639E-2</v>
      </c>
      <c r="D1039">
        <v>-4.1738711949815301E-2</v>
      </c>
      <c r="E1039">
        <v>-2.5874079706770501E-2</v>
      </c>
      <c r="F1039">
        <v>-3.4049540288322501E-2</v>
      </c>
      <c r="G1039">
        <v>-2.43130359879015E-2</v>
      </c>
      <c r="H1039">
        <v>-4.0986802424374101E-2</v>
      </c>
      <c r="I1039">
        <v>-2.7918250678047901E-2</v>
      </c>
      <c r="J1039">
        <v>-2.2592459441885801E-2</v>
      </c>
      <c r="K1039">
        <v>-2.12765644759631E-2</v>
      </c>
      <c r="L1039">
        <v>-2.70528325907065E-2</v>
      </c>
      <c r="M1039" cm="1">
        <f t="array" ref="M1039">SUMPRODUCT(B1039:K1039,TRANSPOSE(Weight_1))</f>
        <v>-2.9379410017977958E-2</v>
      </c>
      <c r="N1039" cm="1">
        <f t="array" ref="N1039">SUMPRODUCT(B1039:K1039,TRANSPOSE(Weight_2))</f>
        <v>-2.678485625346334E-2</v>
      </c>
      <c r="O1039">
        <f>SUMPRODUCT(B1039:K1039,Equally_Weight)</f>
        <v>-2.6694424832649173E-2</v>
      </c>
      <c r="P1039">
        <v>-2.7112299999999999E-2</v>
      </c>
      <c r="Q1039">
        <v>-2.6934992282926701E-2</v>
      </c>
      <c r="R1039">
        <v>-1.7449876564739501E-2</v>
      </c>
      <c r="V1039" s="46">
        <v>43458</v>
      </c>
      <c r="W1039">
        <f t="shared" si="276"/>
        <v>0.85555729231905109</v>
      </c>
      <c r="X1039">
        <f t="shared" si="277"/>
        <v>0.63823733257836501</v>
      </c>
      <c r="Y1039">
        <f t="shared" si="278"/>
        <v>1.2243770316897287</v>
      </c>
      <c r="Z1039">
        <f t="shared" si="279"/>
        <v>0.42632484588429165</v>
      </c>
      <c r="AA1039">
        <f t="shared" si="280"/>
        <v>0.36522426648223738</v>
      </c>
      <c r="AB1039">
        <f t="shared" si="281"/>
        <v>3.3304653923197947</v>
      </c>
      <c r="AC1039">
        <f t="shared" si="282"/>
        <v>0.31064138005445296</v>
      </c>
      <c r="AD1039">
        <f t="shared" si="283"/>
        <v>0.20353907185017017</v>
      </c>
      <c r="AE1039">
        <f t="shared" si="284"/>
        <v>0.25048286472979364</v>
      </c>
      <c r="AF1039">
        <f t="shared" si="285"/>
        <v>-9.2055488936564567E-2</v>
      </c>
      <c r="AG1039">
        <f t="shared" si="286"/>
        <v>-0.19233817701452627</v>
      </c>
      <c r="AH1039">
        <f t="shared" si="287"/>
        <v>1.5347664694864913</v>
      </c>
      <c r="AI1039">
        <f t="shared" si="288"/>
        <v>0.3975575870979462</v>
      </c>
      <c r="AJ1039">
        <f t="shared" si="289"/>
        <v>0.67694000525667164</v>
      </c>
      <c r="AK1039">
        <f t="shared" si="290"/>
        <v>0.1419195807113327</v>
      </c>
      <c r="AL1039">
        <f t="shared" si="291"/>
        <v>0.13426603726912179</v>
      </c>
      <c r="AM1039">
        <f t="shared" si="292"/>
        <v>5.4560236770845982E-2</v>
      </c>
    </row>
    <row r="1040" spans="1:39" x14ac:dyDescent="0.2">
      <c r="A1040" s="46">
        <v>43459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cm="1">
        <f t="array" ref="M1040">SUMPRODUCT(B1040:K1040,TRANSPOSE(Weight_1))</f>
        <v>0</v>
      </c>
      <c r="N1040" cm="1">
        <f t="array" ref="N1040">SUMPRODUCT(B1040:K1040,TRANSPOSE(Weight_2))</f>
        <v>0</v>
      </c>
      <c r="O1040">
        <f>SUMPRODUCT(B1040:K1040,Equally_Weight)</f>
        <v>0</v>
      </c>
      <c r="P1040">
        <v>0</v>
      </c>
      <c r="Q1040">
        <v>0</v>
      </c>
      <c r="R1040">
        <v>-4.2541390498904699E-3</v>
      </c>
      <c r="V1040" s="46">
        <v>43459</v>
      </c>
      <c r="W1040">
        <f t="shared" si="276"/>
        <v>0.85555729231905109</v>
      </c>
      <c r="X1040">
        <f t="shared" si="277"/>
        <v>0.63823733257836501</v>
      </c>
      <c r="Y1040">
        <f t="shared" si="278"/>
        <v>1.2243770316897287</v>
      </c>
      <c r="Z1040">
        <f t="shared" si="279"/>
        <v>0.42632484588429165</v>
      </c>
      <c r="AA1040">
        <f t="shared" si="280"/>
        <v>0.36522426648223738</v>
      </c>
      <c r="AB1040">
        <f t="shared" si="281"/>
        <v>3.3304653923197947</v>
      </c>
      <c r="AC1040">
        <f t="shared" si="282"/>
        <v>0.31064138005445296</v>
      </c>
      <c r="AD1040">
        <f t="shared" si="283"/>
        <v>0.20353907185017017</v>
      </c>
      <c r="AE1040">
        <f t="shared" si="284"/>
        <v>0.25048286472979364</v>
      </c>
      <c r="AF1040">
        <f t="shared" si="285"/>
        <v>-9.2055488936564567E-2</v>
      </c>
      <c r="AG1040">
        <f t="shared" si="286"/>
        <v>-0.19233817701452627</v>
      </c>
      <c r="AH1040">
        <f t="shared" si="287"/>
        <v>1.5347664694864913</v>
      </c>
      <c r="AI1040">
        <f t="shared" si="288"/>
        <v>0.3975575870979462</v>
      </c>
      <c r="AJ1040">
        <f t="shared" si="289"/>
        <v>0.67694000525667164</v>
      </c>
      <c r="AK1040">
        <f t="shared" si="290"/>
        <v>0.1419195807113327</v>
      </c>
      <c r="AL1040">
        <f t="shared" si="291"/>
        <v>0.13426603726912179</v>
      </c>
      <c r="AM1040">
        <f t="shared" si="292"/>
        <v>5.0073990887137487E-2</v>
      </c>
    </row>
    <row r="1041" spans="1:39" x14ac:dyDescent="0.2">
      <c r="A1041" s="46">
        <v>43460</v>
      </c>
      <c r="B1041">
        <v>6.4163622099106796E-2</v>
      </c>
      <c r="C1041">
        <v>4.1458435334498403E-2</v>
      </c>
      <c r="D1041">
        <v>6.8309777965188806E-2</v>
      </c>
      <c r="E1041">
        <v>7.0421660084433998E-2</v>
      </c>
      <c r="F1041">
        <v>2.6201687768136101E-2</v>
      </c>
      <c r="G1041">
        <v>9.44522658160242E-2</v>
      </c>
      <c r="H1041">
        <v>3.15044132154218E-2</v>
      </c>
      <c r="I1041">
        <v>4.2772346656540103E-2</v>
      </c>
      <c r="J1041">
        <v>5.2247619857198301E-2</v>
      </c>
      <c r="K1041">
        <v>2.60459576348075E-2</v>
      </c>
      <c r="L1041">
        <v>5.0376185803074902E-2</v>
      </c>
      <c r="M1041" cm="1">
        <f t="array" ref="M1041">SUMPRODUCT(B1041:K1041,TRANSPOSE(Weight_1))</f>
        <v>6.6081228398526579E-2</v>
      </c>
      <c r="N1041" cm="1">
        <f t="array" ref="N1041">SUMPRODUCT(B1041:K1041,TRANSPOSE(Weight_2))</f>
        <v>4.3009149936232539E-2</v>
      </c>
      <c r="O1041">
        <f>SUMPRODUCT(B1041:K1041,Equally_Weight)</f>
        <v>5.1757778643135605E-2</v>
      </c>
      <c r="P1041">
        <v>4.9593739999999997E-2</v>
      </c>
      <c r="Q1041">
        <v>4.96602209269301E-2</v>
      </c>
      <c r="R1041">
        <v>3.0869836460050801E-2</v>
      </c>
      <c r="V1041" s="46">
        <v>43460</v>
      </c>
      <c r="W1041">
        <f t="shared" si="276"/>
        <v>0.97461656920665263</v>
      </c>
      <c r="X1041">
        <f t="shared" si="277"/>
        <v>0.70615608909362648</v>
      </c>
      <c r="Y1041">
        <f t="shared" si="278"/>
        <v>1.3763237328353202</v>
      </c>
      <c r="Z1041">
        <f t="shared" si="279"/>
        <v>0.52676900935113813</v>
      </c>
      <c r="AA1041">
        <f t="shared" si="280"/>
        <v>0.40099544644608764</v>
      </c>
      <c r="AB1041">
        <f t="shared" si="281"/>
        <v>3.7394876606622782</v>
      </c>
      <c r="AC1041">
        <f t="shared" si="282"/>
        <v>0.35193236766891922</v>
      </c>
      <c r="AD1041">
        <f t="shared" si="283"/>
        <v>0.25501726224603627</v>
      </c>
      <c r="AE1041">
        <f t="shared" si="284"/>
        <v>0.31581761808413633</v>
      </c>
      <c r="AF1041">
        <f t="shared" si="285"/>
        <v>-6.840720466665029E-2</v>
      </c>
      <c r="AG1041">
        <f t="shared" si="286"/>
        <v>-0.15165125495375986</v>
      </c>
      <c r="AH1041">
        <f t="shared" si="287"/>
        <v>1.7022669514935549</v>
      </c>
      <c r="AI1041">
        <f t="shared" si="288"/>
        <v>0.45766535090596117</v>
      </c>
      <c r="AJ1041">
        <f t="shared" si="289"/>
        <v>0.76373469484656509</v>
      </c>
      <c r="AK1041">
        <f t="shared" si="290"/>
        <v>0.19855164349803944</v>
      </c>
      <c r="AL1041">
        <f t="shared" si="291"/>
        <v>0.19059393926981993</v>
      </c>
      <c r="AM1041">
        <f t="shared" si="292"/>
        <v>8.2489603256776345E-2</v>
      </c>
    </row>
    <row r="1042" spans="1:39" x14ac:dyDescent="0.2">
      <c r="A1042" s="46">
        <v>43461</v>
      </c>
      <c r="B1042">
        <v>4.8194387992432901E-3</v>
      </c>
      <c r="C1042">
        <v>1.1254899548423999E-2</v>
      </c>
      <c r="D1042">
        <v>6.1654642192063803E-3</v>
      </c>
      <c r="E1042">
        <v>-6.4899528234748597E-3</v>
      </c>
      <c r="F1042">
        <v>1.30419990286518E-2</v>
      </c>
      <c r="G1042">
        <v>-6.2954718960683796E-3</v>
      </c>
      <c r="H1042">
        <v>5.5244761114769904E-3</v>
      </c>
      <c r="I1042">
        <v>2.3837480570803701E-2</v>
      </c>
      <c r="J1042">
        <v>1.29067555723887E-2</v>
      </c>
      <c r="K1042">
        <v>7.5954434656510996E-3</v>
      </c>
      <c r="L1042">
        <v>8.4085954531298805E-3</v>
      </c>
      <c r="M1042" cm="1">
        <f t="array" ref="M1042">SUMPRODUCT(B1042:K1042,TRANSPOSE(Weight_1))</f>
        <v>2.4605613646619747E-3</v>
      </c>
      <c r="N1042" cm="1">
        <f t="array" ref="N1042">SUMPRODUCT(B1042:K1042,TRANSPOSE(Weight_2))</f>
        <v>9.1267167686251739E-3</v>
      </c>
      <c r="O1042">
        <f>SUMPRODUCT(B1042:K1042,Equally_Weight)</f>
        <v>7.2360532596302731E-3</v>
      </c>
      <c r="P1042">
        <v>8.5626799999999996E-3</v>
      </c>
      <c r="Q1042">
        <v>8.2937356806058703E-3</v>
      </c>
      <c r="R1042">
        <v>6.3111255200736203E-3</v>
      </c>
      <c r="V1042" s="46">
        <v>43461</v>
      </c>
      <c r="W1042">
        <f t="shared" si="276"/>
        <v>0.98413311291391592</v>
      </c>
      <c r="X1042">
        <f t="shared" si="277"/>
        <v>0.72535870449030737</v>
      </c>
      <c r="Y1042">
        <f t="shared" si="278"/>
        <v>1.3909748717833672</v>
      </c>
      <c r="Z1042">
        <f t="shared" si="279"/>
        <v>0.51686035050810575</v>
      </c>
      <c r="AA1042">
        <f t="shared" si="280"/>
        <v>0.41926722769778313</v>
      </c>
      <c r="AB1042">
        <f t="shared" si="281"/>
        <v>3.7096503492928159</v>
      </c>
      <c r="AC1042">
        <f t="shared" si="282"/>
        <v>0.35940108573843865</v>
      </c>
      <c r="AD1042">
        <f t="shared" si="283"/>
        <v>0.28493371185084948</v>
      </c>
      <c r="AE1042">
        <f t="shared" si="284"/>
        <v>0.33280055445859102</v>
      </c>
      <c r="AF1042">
        <f t="shared" si="285"/>
        <v>-6.1331344256687959E-2</v>
      </c>
      <c r="AG1042">
        <f t="shared" si="286"/>
        <v>-0.14451783355349557</v>
      </c>
      <c r="AH1042">
        <f t="shared" si="287"/>
        <v>1.7089160451514029</v>
      </c>
      <c r="AI1042">
        <f t="shared" si="288"/>
        <v>0.47096904970711839</v>
      </c>
      <c r="AJ1042">
        <f t="shared" si="289"/>
        <v>0.77649717303433263</v>
      </c>
      <c r="AK1042">
        <f t="shared" si="290"/>
        <v>0.20881445768478724</v>
      </c>
      <c r="AL1042">
        <f t="shared" si="291"/>
        <v>0.20046841070505517</v>
      </c>
      <c r="AM1042">
        <f t="shared" si="292"/>
        <v>8.9321331017104599E-2</v>
      </c>
    </row>
    <row r="1043" spans="1:39" x14ac:dyDescent="0.2">
      <c r="A1043" s="46">
        <v>43462</v>
      </c>
      <c r="B1043">
        <v>-5.90746562721988E-3</v>
      </c>
      <c r="C1043">
        <v>-2.1641053423667699E-3</v>
      </c>
      <c r="D1043">
        <v>-7.8078269892934904E-3</v>
      </c>
      <c r="E1043">
        <v>5.1242336534484902E-4</v>
      </c>
      <c r="F1043">
        <v>2.1758705401049199E-3</v>
      </c>
      <c r="G1043">
        <v>1.12065930862959E-2</v>
      </c>
      <c r="H1043">
        <v>-1.0989006819179801E-3</v>
      </c>
      <c r="I1043">
        <v>-6.9742446927485401E-3</v>
      </c>
      <c r="J1043">
        <v>9.7941573140627406E-3</v>
      </c>
      <c r="K1043">
        <v>1.0513730618947699E-2</v>
      </c>
      <c r="L1043">
        <v>-1.8529956763434401E-3</v>
      </c>
      <c r="M1043" cm="1">
        <f t="array" ref="M1043">SUMPRODUCT(B1043:K1043,TRANSPOSE(Weight_1))</f>
        <v>2.9997530017945974E-3</v>
      </c>
      <c r="N1043" cm="1">
        <f t="array" ref="N1043">SUMPRODUCT(B1043:K1043,TRANSPOSE(Weight_2))</f>
        <v>3.0798260722365188E-3</v>
      </c>
      <c r="O1043">
        <f>SUMPRODUCT(B1043:K1043,Equally_Weight)</f>
        <v>1.0250231591209446E-3</v>
      </c>
      <c r="P1043">
        <v>-1.2416E-3</v>
      </c>
      <c r="Q1043">
        <v>-1.05553524673795E-3</v>
      </c>
      <c r="R1043">
        <v>4.5210966612612103E-3</v>
      </c>
      <c r="V1043" s="46">
        <v>43462</v>
      </c>
      <c r="W1043">
        <f t="shared" si="276"/>
        <v>0.97241191474954825</v>
      </c>
      <c r="X1043">
        <f t="shared" si="277"/>
        <v>0.72162484650042091</v>
      </c>
      <c r="Y1043">
        <f t="shared" si="278"/>
        <v>1.3723065536487344</v>
      </c>
      <c r="Z1043">
        <f t="shared" si="279"/>
        <v>0.51763762519367118</v>
      </c>
      <c r="AA1043">
        <f t="shared" si="280"/>
        <v>0.4223553694470672</v>
      </c>
      <c r="AB1043">
        <f t="shared" si="281"/>
        <v>3.7624294843360717</v>
      </c>
      <c r="AC1043">
        <f t="shared" si="282"/>
        <v>0.35790723895832066</v>
      </c>
      <c r="AD1043">
        <f t="shared" si="283"/>
        <v>0.27597226973044009</v>
      </c>
      <c r="AE1043">
        <f t="shared" si="284"/>
        <v>0.34585421275722861</v>
      </c>
      <c r="AF1043">
        <f t="shared" si="285"/>
        <v>-5.1462434869752993E-2</v>
      </c>
      <c r="AG1043">
        <f t="shared" si="286"/>
        <v>-0.14610303830910987</v>
      </c>
      <c r="AH1043">
        <f t="shared" si="287"/>
        <v>1.7170421241894558</v>
      </c>
      <c r="AI1043">
        <f t="shared" si="288"/>
        <v>0.47549937853785917</v>
      </c>
      <c r="AJ1043">
        <f t="shared" si="289"/>
        <v>0.77831812377880571</v>
      </c>
      <c r="AK1043">
        <f t="shared" si="290"/>
        <v>0.20731359365412594</v>
      </c>
      <c r="AL1043">
        <f t="shared" si="291"/>
        <v>0.19920127398496046</v>
      </c>
      <c r="AM1043">
        <f t="shared" si="292"/>
        <v>9.4246258049806686E-2</v>
      </c>
    </row>
    <row r="1044" spans="1:39" x14ac:dyDescent="0.2">
      <c r="A1044" s="46">
        <v>43465</v>
      </c>
      <c r="B1044">
        <v>-1.6433797198475101E-3</v>
      </c>
      <c r="C1044">
        <v>8.1586142455654098E-3</v>
      </c>
      <c r="D1044">
        <v>1.17541007792967E-2</v>
      </c>
      <c r="E1044">
        <v>9.66526254046806E-3</v>
      </c>
      <c r="F1044">
        <v>1.71882861864554E-2</v>
      </c>
      <c r="G1044">
        <v>1.6204077654828199E-2</v>
      </c>
      <c r="H1044">
        <v>1.3986067557719899E-2</v>
      </c>
      <c r="I1044">
        <v>6.1783035919931104E-3</v>
      </c>
      <c r="J1044">
        <v>1.03918785911443E-2</v>
      </c>
      <c r="K1044">
        <v>2.0416216806250002E-2</v>
      </c>
      <c r="L1044">
        <v>8.9727722772276995E-3</v>
      </c>
      <c r="M1044" cm="1">
        <f t="array" ref="M1044">SUMPRODUCT(B1044:K1044,TRANSPOSE(Weight_1))</f>
        <v>1.3908575773750587E-2</v>
      </c>
      <c r="N1044" cm="1">
        <f t="array" ref="N1044">SUMPRODUCT(B1044:K1044,TRANSPOSE(Weight_2))</f>
        <v>1.1347892010129498E-2</v>
      </c>
      <c r="O1044">
        <f>SUMPRODUCT(B1044:K1044,Equally_Weight)</f>
        <v>1.1229942823387358E-2</v>
      </c>
      <c r="P1044">
        <v>8.4924800000000002E-3</v>
      </c>
      <c r="Q1044">
        <v>8.6932837531545903E-3</v>
      </c>
      <c r="R1044">
        <v>7.00235193500109E-3</v>
      </c>
      <c r="V1044" s="46">
        <v>43465</v>
      </c>
      <c r="W1044">
        <f t="shared" si="276"/>
        <v>0.96917049300966318</v>
      </c>
      <c r="X1044">
        <f t="shared" si="277"/>
        <v>0.73567091949859864</v>
      </c>
      <c r="Y1044">
        <f t="shared" si="278"/>
        <v>1.4001908839597079</v>
      </c>
      <c r="Z1044">
        <f t="shared" si="279"/>
        <v>0.53230599128246059</v>
      </c>
      <c r="AA1044">
        <f t="shared" si="280"/>
        <v>0.44680322059596489</v>
      </c>
      <c r="AB1044">
        <f t="shared" si="281"/>
        <v>3.8396002615258968</v>
      </c>
      <c r="AC1044">
        <f t="shared" si="282"/>
        <v>0.3768990213395087</v>
      </c>
      <c r="AD1044">
        <f t="shared" si="283"/>
        <v>0.28385561378779922</v>
      </c>
      <c r="AE1044">
        <f t="shared" si="284"/>
        <v>0.35984016633758187</v>
      </c>
      <c r="AF1044">
        <f t="shared" si="285"/>
        <v>-3.2096886291181348E-2</v>
      </c>
      <c r="AG1044">
        <f t="shared" si="286"/>
        <v>-0.13844121532364084</v>
      </c>
      <c r="AH1044">
        <f t="shared" si="287"/>
        <v>1.7548323104542169</v>
      </c>
      <c r="AI1044">
        <f t="shared" si="288"/>
        <v>0.49224318614651996</v>
      </c>
      <c r="AJ1044">
        <f t="shared" si="289"/>
        <v>0.79828853463063498</v>
      </c>
      <c r="AK1044">
        <f t="shared" si="290"/>
        <v>0.21756668020196157</v>
      </c>
      <c r="AL1044">
        <f t="shared" si="291"/>
        <v>0.20962627093685615</v>
      </c>
      <c r="AM1044">
        <f t="shared" si="292"/>
        <v>0.10190855545222943</v>
      </c>
    </row>
    <row r="1045" spans="1:39" x14ac:dyDescent="0.2">
      <c r="A1045" s="46">
        <v>43466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cm="1">
        <f t="array" ref="M1045">SUMPRODUCT(B1045:K1045,TRANSPOSE(Weight_1))</f>
        <v>0</v>
      </c>
      <c r="N1045" cm="1">
        <f t="array" ref="N1045">SUMPRODUCT(B1045:K1045,TRANSPOSE(Weight_2))</f>
        <v>0</v>
      </c>
      <c r="O1045">
        <f>SUMPRODUCT(B1045:K1045,Equally_Weight)</f>
        <v>0</v>
      </c>
      <c r="P1045">
        <v>0</v>
      </c>
      <c r="Q1045">
        <v>0</v>
      </c>
      <c r="R1045" s="1">
        <v>1.5924412123835501E-5</v>
      </c>
      <c r="V1045" s="46">
        <v>43466</v>
      </c>
      <c r="W1045">
        <f t="shared" si="276"/>
        <v>0.96917049300966318</v>
      </c>
      <c r="X1045">
        <f t="shared" si="277"/>
        <v>0.73567091949859864</v>
      </c>
      <c r="Y1045">
        <f t="shared" si="278"/>
        <v>1.4001908839597079</v>
      </c>
      <c r="Z1045">
        <f t="shared" si="279"/>
        <v>0.53230599128246059</v>
      </c>
      <c r="AA1045">
        <f t="shared" si="280"/>
        <v>0.44680322059596489</v>
      </c>
      <c r="AB1045">
        <f t="shared" si="281"/>
        <v>3.8396002615258968</v>
      </c>
      <c r="AC1045">
        <f t="shared" si="282"/>
        <v>0.3768990213395087</v>
      </c>
      <c r="AD1045">
        <f t="shared" si="283"/>
        <v>0.28385561378779922</v>
      </c>
      <c r="AE1045">
        <f t="shared" si="284"/>
        <v>0.35984016633758187</v>
      </c>
      <c r="AF1045">
        <f t="shared" si="285"/>
        <v>-3.2096886291181348E-2</v>
      </c>
      <c r="AG1045">
        <f t="shared" si="286"/>
        <v>-0.13844121532364084</v>
      </c>
      <c r="AH1045">
        <f t="shared" si="287"/>
        <v>1.7548323104542169</v>
      </c>
      <c r="AI1045">
        <f t="shared" si="288"/>
        <v>0.49224318614651996</v>
      </c>
      <c r="AJ1045">
        <f t="shared" si="289"/>
        <v>0.79828853463063498</v>
      </c>
      <c r="AK1045">
        <f t="shared" si="290"/>
        <v>0.21756668020196157</v>
      </c>
      <c r="AL1045">
        <f t="shared" si="291"/>
        <v>0.20962627093685615</v>
      </c>
      <c r="AM1045">
        <f t="shared" si="292"/>
        <v>0.10192610269818925</v>
      </c>
    </row>
    <row r="1046" spans="1:39" x14ac:dyDescent="0.2">
      <c r="A1046" s="46">
        <v>43467</v>
      </c>
      <c r="B1046">
        <v>9.3018805856608308E-3</v>
      </c>
      <c r="C1046">
        <v>1.73120437462395E-2</v>
      </c>
      <c r="D1046">
        <v>-4.4304641903807297E-3</v>
      </c>
      <c r="E1046">
        <v>1.1409841897283E-3</v>
      </c>
      <c r="F1046">
        <v>-3.5575296233195598E-3</v>
      </c>
      <c r="G1046">
        <v>2.47408636021475E-2</v>
      </c>
      <c r="H1046">
        <v>-1.0073554713229099E-2</v>
      </c>
      <c r="I1046">
        <v>2.1517986120507199E-3</v>
      </c>
      <c r="J1046">
        <v>-6.75869171087062E-3</v>
      </c>
      <c r="K1046">
        <v>8.6573230097359791E-3</v>
      </c>
      <c r="L1046">
        <v>2.75988960441586E-3</v>
      </c>
      <c r="M1046" cm="1">
        <f t="array" ref="M1046">SUMPRODUCT(B1046:K1046,TRANSPOSE(Weight_1))</f>
        <v>1.0358829744108559E-2</v>
      </c>
      <c r="N1046" cm="1">
        <f t="array" ref="N1046">SUMPRODUCT(B1046:K1046,TRANSPOSE(Weight_2))</f>
        <v>-3.2874580258557972E-3</v>
      </c>
      <c r="O1046">
        <f>SUMPRODUCT(B1046:K1046,Equally_Weight)</f>
        <v>3.8484653507762827E-3</v>
      </c>
      <c r="P1046">
        <v>1.2685000000000001E-3</v>
      </c>
      <c r="Q1046">
        <v>7.0071424174789E-4</v>
      </c>
      <c r="R1046">
        <v>-1.4756386914588299E-3</v>
      </c>
      <c r="V1046" s="46">
        <v>43467</v>
      </c>
      <c r="W1046">
        <f t="shared" si="276"/>
        <v>0.98748748178844603</v>
      </c>
      <c r="X1046">
        <f t="shared" si="277"/>
        <v>0.76571893038603411</v>
      </c>
      <c r="Y1046">
        <f t="shared" si="278"/>
        <v>1.3895569241982462</v>
      </c>
      <c r="Z1046">
        <f t="shared" si="279"/>
        <v>0.53405432819233978</v>
      </c>
      <c r="AA1046">
        <f t="shared" si="280"/>
        <v>0.44165617527958068</v>
      </c>
      <c r="AB1046">
        <f t="shared" si="281"/>
        <v>3.9593361514852266</v>
      </c>
      <c r="AC1046">
        <f t="shared" si="282"/>
        <v>0.36302875371345356</v>
      </c>
      <c r="AD1046">
        <f t="shared" si="283"/>
        <v>0.28661821251562136</v>
      </c>
      <c r="AE1046">
        <f t="shared" si="284"/>
        <v>0.35064942587724723</v>
      </c>
      <c r="AF1046">
        <f t="shared" si="285"/>
        <v>-2.3717436393674851E-2</v>
      </c>
      <c r="AG1046">
        <f t="shared" si="286"/>
        <v>-0.13606340819021934</v>
      </c>
      <c r="AH1046">
        <f t="shared" si="287"/>
        <v>1.7833691493317816</v>
      </c>
      <c r="AI1046">
        <f t="shared" si="288"/>
        <v>0.48733749930769399</v>
      </c>
      <c r="AJ1046">
        <f t="shared" si="289"/>
        <v>0.80520918574685907</v>
      </c>
      <c r="AK1046">
        <f t="shared" si="290"/>
        <v>0.21911116353579763</v>
      </c>
      <c r="AL1046">
        <f t="shared" si="291"/>
        <v>0.2104738732920941</v>
      </c>
      <c r="AM1046">
        <f t="shared" si="292"/>
        <v>0.10030005790591945</v>
      </c>
    </row>
    <row r="1047" spans="1:39" x14ac:dyDescent="0.2">
      <c r="A1047" s="46">
        <v>43468</v>
      </c>
      <c r="B1047">
        <v>-2.7695681647752299E-2</v>
      </c>
      <c r="C1047">
        <v>-1.4211848119057501E-2</v>
      </c>
      <c r="D1047">
        <v>-3.6787999353139901E-2</v>
      </c>
      <c r="E1047">
        <v>-9.9607238896565295E-2</v>
      </c>
      <c r="F1047">
        <v>3.57023082524232E-3</v>
      </c>
      <c r="G1047">
        <v>-2.5241516611779299E-2</v>
      </c>
      <c r="H1047">
        <v>-1.5890453365452299E-2</v>
      </c>
      <c r="I1047">
        <v>-3.7653716111000102E-2</v>
      </c>
      <c r="J1047">
        <v>-5.4930962633197397E-2</v>
      </c>
      <c r="K1047">
        <v>-0.13264133055694299</v>
      </c>
      <c r="L1047">
        <v>-2.4464831804281401E-2</v>
      </c>
      <c r="M1047" cm="1">
        <f t="array" ref="M1047">SUMPRODUCT(B1047:K1047,TRANSPOSE(Weight_1))</f>
        <v>-2.6204579620147984E-2</v>
      </c>
      <c r="N1047" cm="1">
        <f t="array" ref="N1047">SUMPRODUCT(B1047:K1047,TRANSPOSE(Weight_2))</f>
        <v>-3.526714831999242E-2</v>
      </c>
      <c r="O1047">
        <f>SUMPRODUCT(B1047:K1047,Equally_Weight)</f>
        <v>-4.4109051646964478E-2</v>
      </c>
      <c r="P1047">
        <v>-2.47567E-2</v>
      </c>
      <c r="Q1047">
        <v>-2.4082633080373901E-2</v>
      </c>
      <c r="R1047">
        <v>-1.4868564441963701E-2</v>
      </c>
      <c r="V1047" s="46">
        <v>43468</v>
      </c>
      <c r="W1047">
        <f t="shared" si="276"/>
        <v>0.93244266121394048</v>
      </c>
      <c r="X1047">
        <f t="shared" si="277"/>
        <v>0.74062480112644313</v>
      </c>
      <c r="Y1047">
        <f t="shared" si="278"/>
        <v>1.30164990561655</v>
      </c>
      <c r="Z1047">
        <f t="shared" si="279"/>
        <v>0.38125141224377534</v>
      </c>
      <c r="AA1047">
        <f t="shared" si="280"/>
        <v>0.44680322059596489</v>
      </c>
      <c r="AB1047">
        <f t="shared" si="281"/>
        <v>3.8341549856341146</v>
      </c>
      <c r="AC1047">
        <f t="shared" si="282"/>
        <v>0.34136960886679946</v>
      </c>
      <c r="AD1047">
        <f t="shared" si="283"/>
        <v>0.23817225559831567</v>
      </c>
      <c r="AE1047">
        <f t="shared" si="284"/>
        <v>0.27645695273383453</v>
      </c>
      <c r="AF1047">
        <f t="shared" si="285"/>
        <v>-0.15321285462996115</v>
      </c>
      <c r="AG1047">
        <f t="shared" si="286"/>
        <v>-0.15719947159840975</v>
      </c>
      <c r="AH1047">
        <f t="shared" si="287"/>
        <v>1.7104321308458532</v>
      </c>
      <c r="AI1047">
        <f t="shared" si="288"/>
        <v>0.43488334711772292</v>
      </c>
      <c r="AJ1047">
        <f t="shared" si="289"/>
        <v>0.72558312053917629</v>
      </c>
      <c r="AK1047">
        <f t="shared" si="290"/>
        <v>0.18892999419349099</v>
      </c>
      <c r="AL1047">
        <f t="shared" si="291"/>
        <v>0.18132247514822164</v>
      </c>
      <c r="AM1047">
        <f t="shared" si="292"/>
        <v>8.3940175589448884E-2</v>
      </c>
    </row>
    <row r="1048" spans="1:39" x14ac:dyDescent="0.2">
      <c r="A1048" s="46">
        <v>43469</v>
      </c>
      <c r="B1048">
        <v>5.1293530857731098E-2</v>
      </c>
      <c r="C1048">
        <v>3.6865637147634099E-2</v>
      </c>
      <c r="D1048">
        <v>4.65092927088619E-2</v>
      </c>
      <c r="E1048">
        <v>4.2689095387617303E-2</v>
      </c>
      <c r="F1048">
        <v>2.4903371728737201E-3</v>
      </c>
      <c r="G1048">
        <v>5.0063977314130897E-2</v>
      </c>
      <c r="H1048">
        <v>1.6783348285064999E-2</v>
      </c>
      <c r="I1048">
        <v>4.1140593430375197E-2</v>
      </c>
      <c r="J1048">
        <v>1.8470172276390601E-2</v>
      </c>
      <c r="K1048">
        <v>3.9228740115891503E-2</v>
      </c>
      <c r="L1048">
        <v>3.4482758620689703E-2</v>
      </c>
      <c r="M1048" cm="1">
        <f t="array" ref="M1048">SUMPRODUCT(B1048:K1048,TRANSPOSE(Weight_1))</f>
        <v>3.711972005141044E-2</v>
      </c>
      <c r="N1048" cm="1">
        <f t="array" ref="N1048">SUMPRODUCT(B1048:K1048,TRANSPOSE(Weight_2))</f>
        <v>2.1582179922505995E-2</v>
      </c>
      <c r="O1048">
        <f>SUMPRODUCT(B1048:K1048,Equally_Weight)</f>
        <v>3.4553472469657134E-2</v>
      </c>
      <c r="P1048">
        <v>3.4335709999999998E-2</v>
      </c>
      <c r="Q1048">
        <v>3.4374585478610803E-2</v>
      </c>
      <c r="R1048">
        <v>2.75202624677581E-2</v>
      </c>
      <c r="V1048" s="46">
        <v>43469</v>
      </c>
      <c r="W1048">
        <f t="shared" si="276"/>
        <v>1.0315644684877139</v>
      </c>
      <c r="X1048">
        <f t="shared" si="277"/>
        <v>0.80479404345494343</v>
      </c>
      <c r="Y1048">
        <f t="shared" si="278"/>
        <v>1.4086980147901946</v>
      </c>
      <c r="Z1048">
        <f t="shared" si="279"/>
        <v>0.44021578553533103</v>
      </c>
      <c r="AA1048">
        <f t="shared" si="280"/>
        <v>0.45040624843804844</v>
      </c>
      <c r="AB1048">
        <f t="shared" si="281"/>
        <v>4.0761720111678938</v>
      </c>
      <c r="AC1048">
        <f t="shared" si="282"/>
        <v>0.36388228219141228</v>
      </c>
      <c r="AD1048">
        <f t="shared" si="283"/>
        <v>0.28911139696265664</v>
      </c>
      <c r="AE1048">
        <f t="shared" si="284"/>
        <v>0.30003333255422504</v>
      </c>
      <c r="AF1048">
        <f t="shared" si="285"/>
        <v>-0.11999446177076223</v>
      </c>
      <c r="AG1048">
        <f t="shared" si="286"/>
        <v>-0.12813738441214795</v>
      </c>
      <c r="AH1048">
        <f t="shared" si="287"/>
        <v>1.8110426127611992</v>
      </c>
      <c r="AI1048">
        <f t="shared" si="288"/>
        <v>0.46585125768302516</v>
      </c>
      <c r="AJ1048">
        <f t="shared" si="289"/>
        <v>0.78520800938883184</v>
      </c>
      <c r="AK1048">
        <f t="shared" si="290"/>
        <v>0.22975274968442028</v>
      </c>
      <c r="AL1048">
        <f t="shared" si="291"/>
        <v>0.22192994554800838</v>
      </c>
      <c r="AM1048">
        <f t="shared" si="292"/>
        <v>0.11377049372101844</v>
      </c>
    </row>
    <row r="1049" spans="1:39" x14ac:dyDescent="0.2">
      <c r="A1049" s="46">
        <v>43472</v>
      </c>
      <c r="B1049">
        <v>-1.99421415201339E-3</v>
      </c>
      <c r="C1049">
        <v>6.9510715726628304E-4</v>
      </c>
      <c r="D1049">
        <v>1.2754562561720899E-3</v>
      </c>
      <c r="E1049">
        <v>-2.22557595813199E-3</v>
      </c>
      <c r="F1049">
        <v>6.38732193581148E-3</v>
      </c>
      <c r="G1049">
        <v>3.4353394787299499E-2</v>
      </c>
      <c r="H1049">
        <v>-6.4147843994278803E-3</v>
      </c>
      <c r="I1049">
        <v>-2.29976978358703E-3</v>
      </c>
      <c r="J1049">
        <v>8.7602804334090401E-3</v>
      </c>
      <c r="K1049">
        <v>3.2416188091491202E-2</v>
      </c>
      <c r="L1049">
        <v>6.3636363636363404E-3</v>
      </c>
      <c r="M1049" cm="1">
        <f t="array" ref="M1049">SUMPRODUCT(B1049:K1049,TRANSPOSE(Weight_1))</f>
        <v>1.4602018422462022E-2</v>
      </c>
      <c r="N1049" cm="1">
        <f t="array" ref="N1049">SUMPRODUCT(B1049:K1049,TRANSPOSE(Weight_2))</f>
        <v>4.1471903028639859E-3</v>
      </c>
      <c r="O1049">
        <f>SUMPRODUCT(B1049:K1049,Equally_Weight)</f>
        <v>7.095340436828931E-3</v>
      </c>
      <c r="P1049">
        <v>7.0104299999999998E-3</v>
      </c>
      <c r="Q1049">
        <v>7.8807870765427099E-3</v>
      </c>
      <c r="R1049">
        <v>8.1767479965129102E-3</v>
      </c>
      <c r="V1049" s="46">
        <v>43472</v>
      </c>
      <c r="W1049">
        <f t="shared" si="276"/>
        <v>1.0275130938739281</v>
      </c>
      <c r="X1049">
        <f t="shared" si="277"/>
        <v>0.80604856871194053</v>
      </c>
      <c r="Y1049">
        <f t="shared" si="278"/>
        <v>1.411770203742388</v>
      </c>
      <c r="Z1049">
        <f t="shared" si="279"/>
        <v>0.43701047590852138</v>
      </c>
      <c r="AA1049">
        <f t="shared" si="280"/>
        <v>0.45967046008453494</v>
      </c>
      <c r="AB1049">
        <f t="shared" si="281"/>
        <v>4.2505557522757851</v>
      </c>
      <c r="AC1049">
        <f t="shared" si="282"/>
        <v>0.35513327140495465</v>
      </c>
      <c r="AD1049">
        <f t="shared" si="283"/>
        <v>0.28614673752424435</v>
      </c>
      <c r="AE1049">
        <f t="shared" si="284"/>
        <v>0.31142198912017927</v>
      </c>
      <c r="AF1049">
        <f t="shared" si="285"/>
        <v>-9.1468036721969237E-2</v>
      </c>
      <c r="AG1049">
        <f t="shared" si="286"/>
        <v>-0.12258916776749795</v>
      </c>
      <c r="AH1049">
        <f t="shared" si="287"/>
        <v>1.8520895087790641</v>
      </c>
      <c r="AI1049">
        <f t="shared" si="288"/>
        <v>0.4719304218043292</v>
      </c>
      <c r="AJ1049">
        <f t="shared" si="289"/>
        <v>0.79787466796599937</v>
      </c>
      <c r="AK1049">
        <f t="shared" si="290"/>
        <v>0.23837384525339034</v>
      </c>
      <c r="AL1049">
        <f t="shared" si="291"/>
        <v>0.23155971527132357</v>
      </c>
      <c r="AM1049">
        <f t="shared" si="292"/>
        <v>0.12287751437412697</v>
      </c>
    </row>
    <row r="1050" spans="1:39" x14ac:dyDescent="0.2">
      <c r="A1050" s="46">
        <v>43473</v>
      </c>
      <c r="B1050">
        <v>8.7831351642291208E-3</v>
      </c>
      <c r="C1050">
        <v>-1.88561526465436E-3</v>
      </c>
      <c r="D1050">
        <v>7.2505516090748401E-3</v>
      </c>
      <c r="E1050">
        <v>1.90629766971806E-2</v>
      </c>
      <c r="F1050">
        <v>2.92667011969278E-2</v>
      </c>
      <c r="G1050">
        <v>1.6612322800616499E-2</v>
      </c>
      <c r="H1050">
        <v>2.32265467129502E-2</v>
      </c>
      <c r="I1050">
        <v>4.1910224456001002E-3</v>
      </c>
      <c r="J1050">
        <v>-3.04710828478382E-3</v>
      </c>
      <c r="K1050">
        <v>-8.6758441582693805E-3</v>
      </c>
      <c r="L1050">
        <v>1.0237880156579201E-2</v>
      </c>
      <c r="M1050" cm="1">
        <f t="array" ref="M1050">SUMPRODUCT(B1050:K1050,TRANSPOSE(Weight_1))</f>
        <v>1.5117084828476977E-2</v>
      </c>
      <c r="N1050" cm="1">
        <f t="array" ref="N1050">SUMPRODUCT(B1050:K1050,TRANSPOSE(Weight_2))</f>
        <v>1.1954598863569647E-2</v>
      </c>
      <c r="O1050">
        <f>SUMPRODUCT(B1050:K1050,Equally_Weight)</f>
        <v>9.4784688918871599E-3</v>
      </c>
      <c r="P1050">
        <v>9.6952900000000005E-3</v>
      </c>
      <c r="Q1050">
        <v>1.01819093312471E-2</v>
      </c>
      <c r="R1050">
        <v>8.3552545904415007E-3</v>
      </c>
      <c r="V1050" s="46">
        <v>43473</v>
      </c>
      <c r="W1050">
        <f t="shared" si="276"/>
        <v>1.0453210154246673</v>
      </c>
      <c r="X1050">
        <f t="shared" si="277"/>
        <v>0.80264305596207008</v>
      </c>
      <c r="Y1050">
        <f t="shared" si="278"/>
        <v>1.4292568680738511</v>
      </c>
      <c r="Z1050">
        <f t="shared" si="279"/>
        <v>0.46440417312436999</v>
      </c>
      <c r="AA1050">
        <f t="shared" si="280"/>
        <v>0.5023901992858113</v>
      </c>
      <c r="AB1050">
        <f t="shared" si="281"/>
        <v>4.3377796793152248</v>
      </c>
      <c r="AC1050">
        <f t="shared" si="282"/>
        <v>0.38660833763551494</v>
      </c>
      <c r="AD1050">
        <f t="shared" si="283"/>
        <v>0.2915370073695438</v>
      </c>
      <c r="AE1050">
        <f t="shared" si="284"/>
        <v>0.30742594431228354</v>
      </c>
      <c r="AF1050">
        <f t="shared" si="285"/>
        <v>-9.9350318448175989E-2</v>
      </c>
      <c r="AG1050">
        <f t="shared" si="286"/>
        <v>-0.1136063408190171</v>
      </c>
      <c r="AH1050">
        <f t="shared" si="287"/>
        <v>1.8952047878216862</v>
      </c>
      <c r="AI1050">
        <f t="shared" si="288"/>
        <v>0.48952675955208491</v>
      </c>
      <c r="AJ1050">
        <f t="shared" si="289"/>
        <v>0.81491576707782709</v>
      </c>
      <c r="AK1050">
        <f t="shared" si="290"/>
        <v>0.25038023881153704</v>
      </c>
      <c r="AL1050">
        <f t="shared" si="291"/>
        <v>0.24409934462823268</v>
      </c>
      <c r="AM1050">
        <f t="shared" si="292"/>
        <v>0.1322594418806049</v>
      </c>
    </row>
    <row r="1051" spans="1:39" x14ac:dyDescent="0.2">
      <c r="A1051" s="46">
        <v>43474</v>
      </c>
      <c r="B1051">
        <v>-3.42737565978445E-3</v>
      </c>
      <c r="C1051">
        <v>-1.69038445470348E-3</v>
      </c>
      <c r="D1051">
        <v>1.4299525188512E-2</v>
      </c>
      <c r="E1051">
        <v>1.6981709064203401E-2</v>
      </c>
      <c r="F1051">
        <v>-1.25829285273849E-2</v>
      </c>
      <c r="G1051">
        <v>1.714428500867E-3</v>
      </c>
      <c r="H1051">
        <v>-7.92571819322818E-3</v>
      </c>
      <c r="I1051">
        <v>3.2346615605820502E-3</v>
      </c>
      <c r="J1051">
        <v>3.0562660761002098E-4</v>
      </c>
      <c r="K1051">
        <v>-1.6878371646098199E-2</v>
      </c>
      <c r="L1051">
        <v>5.0670640834575799E-3</v>
      </c>
      <c r="M1051" cm="1">
        <f t="array" ref="M1051">SUMPRODUCT(B1051:K1051,TRANSPOSE(Weight_1))</f>
        <v>1.9573558958490898E-3</v>
      </c>
      <c r="N1051" cm="1">
        <f t="array" ref="N1051">SUMPRODUCT(B1051:K1051,TRANSPOSE(Weight_2))</f>
        <v>-5.2457644934904074E-3</v>
      </c>
      <c r="O1051">
        <f>SUMPRODUCT(B1051:K1051,Equally_Weight)</f>
        <v>-5.9688275594247373E-4</v>
      </c>
      <c r="P1051">
        <v>4.0980499999999998E-3</v>
      </c>
      <c r="Q1051">
        <v>4.6427892849818502E-3</v>
      </c>
      <c r="R1051">
        <v>7.8520913942112802E-3</v>
      </c>
      <c r="V1051" s="46">
        <v>43474</v>
      </c>
      <c r="W1051">
        <f t="shared" si="276"/>
        <v>1.0383109319599551</v>
      </c>
      <c r="X1051">
        <f t="shared" si="277"/>
        <v>0.79959589616289262</v>
      </c>
      <c r="Y1051">
        <f t="shared" si="278"/>
        <v>1.4639940878482389</v>
      </c>
      <c r="Z1051">
        <f t="shared" si="279"/>
        <v>0.48927225874477354</v>
      </c>
      <c r="AA1051">
        <f t="shared" si="280"/>
        <v>0.48348573078795454</v>
      </c>
      <c r="AB1051">
        <f t="shared" si="281"/>
        <v>4.3469309209287914</v>
      </c>
      <c r="AC1051">
        <f t="shared" si="282"/>
        <v>0.37561847070703536</v>
      </c>
      <c r="AD1051">
        <f t="shared" si="283"/>
        <v>0.29571469248135118</v>
      </c>
      <c r="AE1051">
        <f t="shared" si="284"/>
        <v>0.3078255284683451</v>
      </c>
      <c r="AF1051">
        <f t="shared" si="285"/>
        <v>-0.11455181849634766</v>
      </c>
      <c r="AG1051">
        <f t="shared" si="286"/>
        <v>-0.10911492734477657</v>
      </c>
      <c r="AH1051">
        <f t="shared" si="287"/>
        <v>1.9008717339828194</v>
      </c>
      <c r="AI1051">
        <f t="shared" si="288"/>
        <v>0.48171305296472267</v>
      </c>
      <c r="AJ1051">
        <f t="shared" si="289"/>
        <v>0.81383247515297019</v>
      </c>
      <c r="AK1051">
        <f t="shared" si="290"/>
        <v>0.25550435954919881</v>
      </c>
      <c r="AL1051">
        <f t="shared" si="291"/>
        <v>0.24987543573492554</v>
      </c>
      <c r="AM1051">
        <f t="shared" si="292"/>
        <v>0.14115004650021001</v>
      </c>
    </row>
    <row r="1052" spans="1:39" x14ac:dyDescent="0.2">
      <c r="A1052" s="46">
        <v>43475</v>
      </c>
      <c r="B1052">
        <v>-2.6071911392065899E-3</v>
      </c>
      <c r="C1052" s="1">
        <v>-9.9645392898861597E-5</v>
      </c>
      <c r="D1052">
        <v>-6.4254367123111004E-3</v>
      </c>
      <c r="E1052">
        <v>3.1964029589222E-3</v>
      </c>
      <c r="F1052">
        <v>9.6406631799466E-3</v>
      </c>
      <c r="G1052">
        <v>-1.92842870246356E-3</v>
      </c>
      <c r="H1052">
        <v>6.0499467464192299E-3</v>
      </c>
      <c r="I1052">
        <v>6.7602701896085603E-3</v>
      </c>
      <c r="J1052">
        <v>1.06944400412012E-3</v>
      </c>
      <c r="K1052">
        <v>1.14453138967154E-2</v>
      </c>
      <c r="L1052">
        <v>4.1518386714116604E-3</v>
      </c>
      <c r="M1052" cm="1">
        <f t="array" ref="M1052">SUMPRODUCT(B1052:K1052,TRANSPOSE(Weight_1))</f>
        <v>2.9374706734890913E-4</v>
      </c>
      <c r="N1052" cm="1">
        <f t="array" ref="N1052">SUMPRODUCT(B1052:K1052,TRANSPOSE(Weight_2))</f>
        <v>4.0942339604269507E-3</v>
      </c>
      <c r="O1052">
        <f>SUMPRODUCT(B1052:K1052,Equally_Weight)</f>
        <v>2.7101339028852002E-3</v>
      </c>
      <c r="P1052">
        <v>4.5184200000000004E-3</v>
      </c>
      <c r="Q1052">
        <v>4.7402186583957997E-3</v>
      </c>
      <c r="R1052">
        <v>3.43415394235746E-3</v>
      </c>
      <c r="V1052" s="46">
        <v>43475</v>
      </c>
      <c r="W1052">
        <f t="shared" si="276"/>
        <v>1.0329966657592009</v>
      </c>
      <c r="X1052">
        <f t="shared" si="277"/>
        <v>0.79941657472276018</v>
      </c>
      <c r="Y1052">
        <f t="shared" si="278"/>
        <v>1.4481618497772613</v>
      </c>
      <c r="Z1052">
        <f t="shared" si="279"/>
        <v>0.49403257299926606</v>
      </c>
      <c r="AA1052">
        <f t="shared" si="280"/>
        <v>0.4977875170507382</v>
      </c>
      <c r="AB1052">
        <f t="shared" si="281"/>
        <v>4.3366197458707827</v>
      </c>
      <c r="AC1052">
        <f t="shared" si="282"/>
        <v>0.38394088919820368</v>
      </c>
      <c r="AD1052">
        <f t="shared" si="283"/>
        <v>0.30447407389117065</v>
      </c>
      <c r="AE1052">
        <f t="shared" si="284"/>
        <v>0.30922417463820073</v>
      </c>
      <c r="AF1052">
        <f t="shared" si="285"/>
        <v>-0.10441758611976248</v>
      </c>
      <c r="AG1052">
        <f t="shared" si="286"/>
        <v>-0.10541611624834324</v>
      </c>
      <c r="AH1052">
        <f t="shared" si="287"/>
        <v>1.9017238565474321</v>
      </c>
      <c r="AI1052">
        <f t="shared" si="288"/>
        <v>0.48777953286577858</v>
      </c>
      <c r="AJ1052">
        <f t="shared" si="289"/>
        <v>0.8187482040380365</v>
      </c>
      <c r="AK1052">
        <f t="shared" si="290"/>
        <v>0.26117725555747295</v>
      </c>
      <c r="AL1052">
        <f t="shared" si="291"/>
        <v>0.25580011859606677</v>
      </c>
      <c r="AM1052">
        <f t="shared" si="292"/>
        <v>0.14506893143122013</v>
      </c>
    </row>
    <row r="1053" spans="1:39" x14ac:dyDescent="0.2">
      <c r="A1053" s="46">
        <v>43476</v>
      </c>
      <c r="B1053">
        <v>-1.3310703203012E-2</v>
      </c>
      <c r="C1053">
        <v>-4.7813608937365901E-3</v>
      </c>
      <c r="D1053">
        <v>-7.7221126965646399E-3</v>
      </c>
      <c r="E1053">
        <v>-9.8181725474095708E-3</v>
      </c>
      <c r="F1053">
        <v>7.2917850637237401E-3</v>
      </c>
      <c r="G1053">
        <v>-9.4552127050652104E-3</v>
      </c>
      <c r="H1053">
        <v>3.0830671343307E-4</v>
      </c>
      <c r="I1053">
        <v>-7.1797394819841298E-3</v>
      </c>
      <c r="J1053">
        <v>-1.47526982511225E-3</v>
      </c>
      <c r="K1053">
        <v>5.65806964613346E-3</v>
      </c>
      <c r="L1053">
        <v>5.9066745422331403E-4</v>
      </c>
      <c r="M1053" cm="1">
        <f t="array" ref="M1053">SUMPRODUCT(B1053:K1053,TRANSPOSE(Weight_1))</f>
        <v>-5.0521273011794781E-3</v>
      </c>
      <c r="N1053" cm="1">
        <f t="array" ref="N1053">SUMPRODUCT(B1053:K1053,TRANSPOSE(Weight_2))</f>
        <v>-8.8288129918943719E-4</v>
      </c>
      <c r="O1053">
        <f>SUMPRODUCT(B1053:K1053,Equally_Weight)</f>
        <v>-4.0484409929594121E-3</v>
      </c>
      <c r="P1053">
        <v>-1.4630000000000001E-4</v>
      </c>
      <c r="Q1053" s="1">
        <v>-7.6532846309262896E-5</v>
      </c>
      <c r="R1053">
        <v>-2.6561917361789201E-4</v>
      </c>
      <c r="V1053" s="46">
        <v>43476</v>
      </c>
      <c r="W1053">
        <f t="shared" si="276"/>
        <v>1.0059360505285673</v>
      </c>
      <c r="X1053">
        <f t="shared" si="277"/>
        <v>0.79081291468083936</v>
      </c>
      <c r="Y1053">
        <f t="shared" si="278"/>
        <v>1.4292568680738511</v>
      </c>
      <c r="Z1053">
        <f t="shared" si="279"/>
        <v>0.47936390340610902</v>
      </c>
      <c r="AA1053">
        <f t="shared" si="280"/>
        <v>0.50870906169620067</v>
      </c>
      <c r="AB1053">
        <f t="shared" si="281"/>
        <v>4.2861608710475236</v>
      </c>
      <c r="AC1053">
        <f t="shared" si="282"/>
        <v>0.38436756746533796</v>
      </c>
      <c r="AD1053">
        <f t="shared" si="283"/>
        <v>0.29510828987962956</v>
      </c>
      <c r="AE1053">
        <f t="shared" si="284"/>
        <v>0.30729271571904948</v>
      </c>
      <c r="AF1053">
        <f t="shared" si="285"/>
        <v>-9.9350318448175767E-2</v>
      </c>
      <c r="AG1053">
        <f t="shared" si="286"/>
        <v>-0.1048877146631384</v>
      </c>
      <c r="AH1053">
        <f t="shared" si="287"/>
        <v>1.8870639782312852</v>
      </c>
      <c r="AI1053">
        <f t="shared" si="288"/>
        <v>0.48646600013889452</v>
      </c>
      <c r="AJ1053">
        <f t="shared" si="289"/>
        <v>0.81138510925293761</v>
      </c>
      <c r="AK1053">
        <f t="shared" si="290"/>
        <v>0.26099274532498473</v>
      </c>
      <c r="AL1053">
        <f t="shared" si="291"/>
        <v>0.2557040086385951</v>
      </c>
      <c r="AM1053">
        <f t="shared" si="292"/>
        <v>0.14476477916791786</v>
      </c>
    </row>
    <row r="1054" spans="1:39" x14ac:dyDescent="0.2">
      <c r="A1054" s="46">
        <v>43479</v>
      </c>
      <c r="B1054">
        <v>-1.2175036679465401E-2</v>
      </c>
      <c r="C1054">
        <v>1.0309279185042699E-2</v>
      </c>
      <c r="D1054">
        <v>-7.2957056290552302E-3</v>
      </c>
      <c r="E1054">
        <v>-1.50370039608963E-2</v>
      </c>
      <c r="F1054">
        <v>1.7223072914762601E-4</v>
      </c>
      <c r="G1054">
        <v>-1.42330038659268E-2</v>
      </c>
      <c r="H1054">
        <v>-1.1329434452353499E-2</v>
      </c>
      <c r="I1054">
        <v>-2.08109636752884E-4</v>
      </c>
      <c r="J1054">
        <v>-2.5981686498532902E-3</v>
      </c>
      <c r="K1054">
        <v>-4.1669904388807999E-4</v>
      </c>
      <c r="L1054">
        <v>-5.6080283353011602E-3</v>
      </c>
      <c r="M1054" cm="1">
        <f t="array" ref="M1054">SUMPRODUCT(B1054:K1054,TRANSPOSE(Weight_1))</f>
        <v>-6.6327975535868137E-3</v>
      </c>
      <c r="N1054" cm="1">
        <f t="array" ref="N1054">SUMPRODUCT(B1054:K1054,TRANSPOSE(Weight_2))</f>
        <v>-5.7076505607646941E-3</v>
      </c>
      <c r="O1054">
        <f>SUMPRODUCT(B1054:K1054,Equally_Weight)</f>
        <v>-5.2811652004001166E-3</v>
      </c>
      <c r="P1054">
        <v>-5.2575E-3</v>
      </c>
      <c r="Q1054">
        <v>-5.4558249351714903E-3</v>
      </c>
      <c r="R1054">
        <v>-4.6035857896861102E-3</v>
      </c>
      <c r="V1054" s="46">
        <v>43479</v>
      </c>
      <c r="W1054">
        <f t="shared" si="276"/>
        <v>0.98151370553672002</v>
      </c>
      <c r="X1054">
        <f t="shared" si="277"/>
        <v>0.80927490498646426</v>
      </c>
      <c r="Y1054">
        <f t="shared" si="278"/>
        <v>1.4115337250670237</v>
      </c>
      <c r="Z1054">
        <f t="shared" si="279"/>
        <v>0.45711870253098441</v>
      </c>
      <c r="AA1054">
        <f t="shared" si="280"/>
        <v>0.50896890775796821</v>
      </c>
      <c r="AB1054">
        <f t="shared" si="281"/>
        <v>4.2109229229339933</v>
      </c>
      <c r="AC1054">
        <f t="shared" si="282"/>
        <v>0.36868346585177547</v>
      </c>
      <c r="AD1054">
        <f t="shared" si="283"/>
        <v>0.29483876536386711</v>
      </c>
      <c r="AE1054">
        <f t="shared" si="284"/>
        <v>0.30389614876888671</v>
      </c>
      <c r="AF1054">
        <f t="shared" si="285"/>
        <v>-9.9725618309356556E-2</v>
      </c>
      <c r="AG1054">
        <f t="shared" si="286"/>
        <v>-0.10990752972258366</v>
      </c>
      <c r="AH1054">
        <f t="shared" si="287"/>
        <v>1.867914667339424</v>
      </c>
      <c r="AI1054">
        <f t="shared" si="288"/>
        <v>0.47798177163964417</v>
      </c>
      <c r="AJ1054">
        <f t="shared" si="289"/>
        <v>0.80181888524942813</v>
      </c>
      <c r="AK1054">
        <f t="shared" si="290"/>
        <v>0.25436307596643859</v>
      </c>
      <c r="AL1054">
        <f t="shared" si="291"/>
        <v>0.24885310739706989</v>
      </c>
      <c r="AM1054">
        <f t="shared" si="292"/>
        <v>0.13949475629800734</v>
      </c>
    </row>
    <row r="1055" spans="1:39" x14ac:dyDescent="0.2">
      <c r="A1055" s="46">
        <v>43480</v>
      </c>
      <c r="B1055">
        <v>3.3285465354534402E-2</v>
      </c>
      <c r="C1055">
        <v>7.3311070317749697E-3</v>
      </c>
      <c r="D1055">
        <v>2.9005433789226001E-2</v>
      </c>
      <c r="E1055">
        <v>2.0466650461645301E-2</v>
      </c>
      <c r="F1055">
        <v>1.20618604566891E-3</v>
      </c>
      <c r="G1055">
        <v>3.5462369785926803E-2</v>
      </c>
      <c r="H1055">
        <v>8.4190863696138596E-3</v>
      </c>
      <c r="I1055">
        <v>-1.6808202162917701E-2</v>
      </c>
      <c r="J1055">
        <v>5.9250366193792604E-3</v>
      </c>
      <c r="K1055">
        <v>3.6481119450155301E-2</v>
      </c>
      <c r="L1055">
        <v>9.2015434847136906E-3</v>
      </c>
      <c r="M1055" cm="1">
        <f t="array" ref="M1055">SUMPRODUCT(B1055:K1055,TRANSPOSE(Weight_1))</f>
        <v>2.2027610045513422E-2</v>
      </c>
      <c r="N1055" cm="1">
        <f t="array" ref="N1055">SUMPRODUCT(B1055:K1055,TRANSPOSE(Weight_2))</f>
        <v>1.1766223955430932E-2</v>
      </c>
      <c r="O1055">
        <f>SUMPRODUCT(B1055:K1055,Equally_Weight)</f>
        <v>1.607742527450071E-2</v>
      </c>
      <c r="P1055">
        <v>1.0721690000000001E-2</v>
      </c>
      <c r="Q1055">
        <v>1.04817410438708E-2</v>
      </c>
      <c r="R1055">
        <v>7.9305601182653104E-3</v>
      </c>
      <c r="V1055" s="46">
        <v>43480</v>
      </c>
      <c r="W1055">
        <f t="shared" si="276"/>
        <v>1.0474693113318976</v>
      </c>
      <c r="X1055">
        <f t="shared" si="277"/>
        <v>0.82253889296482452</v>
      </c>
      <c r="Y1055">
        <f t="shared" si="278"/>
        <v>1.4814813068599411</v>
      </c>
      <c r="Z1055">
        <f t="shared" si="279"/>
        <v>0.48694104169681229</v>
      </c>
      <c r="AA1055">
        <f t="shared" si="280"/>
        <v>0.51078900499785407</v>
      </c>
      <c r="AB1055">
        <f t="shared" si="281"/>
        <v>4.3957145985530417</v>
      </c>
      <c r="AC1055">
        <f t="shared" si="282"/>
        <v>0.38020653016344408</v>
      </c>
      <c r="AD1055">
        <f t="shared" si="283"/>
        <v>0.27307485362724848</v>
      </c>
      <c r="AE1055">
        <f t="shared" si="284"/>
        <v>0.31162178119821005</v>
      </c>
      <c r="AF1055">
        <f t="shared" si="285"/>
        <v>-6.6882601052985491E-2</v>
      </c>
      <c r="AG1055">
        <f t="shared" si="286"/>
        <v>-0.1017173051519098</v>
      </c>
      <c r="AH1055">
        <f t="shared" si="287"/>
        <v>1.9310879732753854</v>
      </c>
      <c r="AI1055">
        <f t="shared" si="288"/>
        <v>0.49537203616680103</v>
      </c>
      <c r="AJ1055">
        <f t="shared" si="289"/>
        <v>0.83078749373520977</v>
      </c>
      <c r="AK1055">
        <f t="shared" si="290"/>
        <v>0.26781196801439711</v>
      </c>
      <c r="AL1055">
        <f t="shared" si="291"/>
        <v>0.26194326227063947</v>
      </c>
      <c r="AM1055">
        <f t="shared" si="292"/>
        <v>0.14853158796727683</v>
      </c>
    </row>
    <row r="1056" spans="1:39" x14ac:dyDescent="0.2">
      <c r="A1056" s="46">
        <v>43481</v>
      </c>
      <c r="B1056">
        <v>2.7611342491424798E-3</v>
      </c>
      <c r="C1056">
        <v>8.0644834149905496E-3</v>
      </c>
      <c r="D1056">
        <v>3.5234698678838698E-3</v>
      </c>
      <c r="E1056">
        <v>1.22166882584464E-2</v>
      </c>
      <c r="F1056">
        <v>-1.75557904728969E-2</v>
      </c>
      <c r="G1056">
        <v>5.5059062562783298E-3</v>
      </c>
      <c r="H1056">
        <v>-1.0204078454636801E-2</v>
      </c>
      <c r="I1056">
        <v>2.8581477906937098E-3</v>
      </c>
      <c r="J1056">
        <v>7.4642084009339804E-3</v>
      </c>
      <c r="K1056">
        <v>-1.18664841952833E-2</v>
      </c>
      <c r="L1056">
        <v>2.0588235294116599E-3</v>
      </c>
      <c r="M1056" cm="1">
        <f t="array" ref="M1056">SUMPRODUCT(B1056:K1056,TRANSPOSE(Weight_1))</f>
        <v>1.2781039565806264E-3</v>
      </c>
      <c r="N1056" cm="1">
        <f t="array" ref="N1056">SUMPRODUCT(B1056:K1056,TRANSPOSE(Weight_2))</f>
        <v>-3.4487731762893486E-3</v>
      </c>
      <c r="O1056">
        <f>SUMPRODUCT(B1056:K1056,Equally_Weight)</f>
        <v>2.7676851155523214E-4</v>
      </c>
      <c r="P1056">
        <v>2.2219900000000001E-3</v>
      </c>
      <c r="Q1056">
        <v>2.70060479380385E-3</v>
      </c>
      <c r="R1056">
        <v>1.4717790192553201E-3</v>
      </c>
      <c r="V1056" s="46">
        <v>43481</v>
      </c>
      <c r="W1056">
        <f t="shared" si="276"/>
        <v>1.0531226489714842</v>
      </c>
      <c r="X1056">
        <f t="shared" si="277"/>
        <v>0.83723672764031454</v>
      </c>
      <c r="Y1056">
        <f t="shared" si="278"/>
        <v>1.4902247314723791</v>
      </c>
      <c r="Z1056">
        <f t="shared" si="279"/>
        <v>0.50510653686191187</v>
      </c>
      <c r="AA1056">
        <f t="shared" si="280"/>
        <v>0.4842659097773554</v>
      </c>
      <c r="AB1056">
        <f t="shared" si="281"/>
        <v>4.425422897318307</v>
      </c>
      <c r="AC1056">
        <f t="shared" si="282"/>
        <v>0.36612279444605433</v>
      </c>
      <c r="AD1056">
        <f t="shared" si="283"/>
        <v>0.27671348970753096</v>
      </c>
      <c r="AE1056">
        <f t="shared" si="284"/>
        <v>0.32141199951627764</v>
      </c>
      <c r="AF1056">
        <f t="shared" si="285"/>
        <v>-7.7955423919934153E-2</v>
      </c>
      <c r="AG1056">
        <f t="shared" si="286"/>
        <v>-9.9867899603693244E-2</v>
      </c>
      <c r="AH1056">
        <f t="shared" si="287"/>
        <v>1.9348342084111145</v>
      </c>
      <c r="AI1056">
        <f t="shared" si="288"/>
        <v>0.49021483719989578</v>
      </c>
      <c r="AJ1056">
        <f t="shared" si="289"/>
        <v>0.83129419806482474</v>
      </c>
      <c r="AK1056">
        <f t="shared" si="290"/>
        <v>0.27062903352920542</v>
      </c>
      <c r="AL1056">
        <f t="shared" si="291"/>
        <v>0.26535127229423594</v>
      </c>
      <c r="AM1056">
        <f t="shared" si="292"/>
        <v>0.15022197266139914</v>
      </c>
    </row>
    <row r="1057" spans="1:39" x14ac:dyDescent="0.2">
      <c r="A1057" s="46">
        <v>43482</v>
      </c>
      <c r="B1057">
        <v>8.82046540685732E-3</v>
      </c>
      <c r="C1057">
        <v>4.0974694319153501E-3</v>
      </c>
      <c r="D1057">
        <v>7.0222714830840902E-3</v>
      </c>
      <c r="E1057">
        <v>5.9377787492815798E-3</v>
      </c>
      <c r="F1057">
        <v>-4.3798424065509796E-3</v>
      </c>
      <c r="G1057">
        <v>5.6063982479896898E-3</v>
      </c>
      <c r="H1057">
        <v>8.2005740464763301E-3</v>
      </c>
      <c r="I1057">
        <v>1.1769123584647699E-2</v>
      </c>
      <c r="J1057">
        <v>1.8648007174961699E-3</v>
      </c>
      <c r="K1057">
        <v>9.56647971487023E-3</v>
      </c>
      <c r="L1057">
        <v>9.6859407103022602E-3</v>
      </c>
      <c r="M1057" cm="1">
        <f t="array" ref="M1057">SUMPRODUCT(B1057:K1057,TRANSPOSE(Weight_1))</f>
        <v>3.6302807834253025E-3</v>
      </c>
      <c r="N1057" cm="1">
        <f t="array" ref="N1057">SUMPRODUCT(B1057:K1057,TRANSPOSE(Weight_2))</f>
        <v>3.5624588816410389E-3</v>
      </c>
      <c r="O1057">
        <f>SUMPRODUCT(B1057:K1057,Equally_Weight)</f>
        <v>5.8505518976067483E-3</v>
      </c>
      <c r="P1057">
        <v>7.5913999999999999E-3</v>
      </c>
      <c r="Q1057">
        <v>7.7069617919416303E-3</v>
      </c>
      <c r="R1057">
        <v>4.6325959827102602E-3</v>
      </c>
      <c r="V1057" s="46">
        <v>43482</v>
      </c>
      <c r="W1057">
        <f t="shared" si="276"/>
        <v>1.0712321462727723</v>
      </c>
      <c r="X1057">
        <f t="shared" si="277"/>
        <v>0.84476474897101284</v>
      </c>
      <c r="Y1057">
        <f t="shared" si="278"/>
        <v>1.5077117655906682</v>
      </c>
      <c r="Z1057">
        <f t="shared" si="279"/>
        <v>0.51404352647189544</v>
      </c>
      <c r="AA1057">
        <f t="shared" si="280"/>
        <v>0.47776505900311461</v>
      </c>
      <c r="AB1057">
        <f t="shared" si="281"/>
        <v>4.4558399787444358</v>
      </c>
      <c r="AC1057">
        <f t="shared" si="282"/>
        <v>0.37732578557848839</v>
      </c>
      <c r="AD1057">
        <f t="shared" si="283"/>
        <v>0.2917392885500858</v>
      </c>
      <c r="AE1057">
        <f t="shared" si="284"/>
        <v>0.32387616956108367</v>
      </c>
      <c r="AF1057">
        <f t="shared" si="285"/>
        <v>-6.9134703186658042E-2</v>
      </c>
      <c r="AG1057">
        <f t="shared" si="286"/>
        <v>-9.114927344781476E-2</v>
      </c>
      <c r="AH1057">
        <f t="shared" si="287"/>
        <v>1.9454884806404484</v>
      </c>
      <c r="AI1057">
        <f t="shared" si="288"/>
        <v>0.49552366628223177</v>
      </c>
      <c r="AJ1057">
        <f t="shared" si="289"/>
        <v>0.84200827981038939</v>
      </c>
      <c r="AK1057">
        <f t="shared" si="290"/>
        <v>0.28027488677433898</v>
      </c>
      <c r="AL1057">
        <f t="shared" si="291"/>
        <v>0.27510328620319235</v>
      </c>
      <c r="AM1057">
        <f t="shared" si="292"/>
        <v>0.15555048635117541</v>
      </c>
    </row>
    <row r="1058" spans="1:39" x14ac:dyDescent="0.2">
      <c r="A1058" s="46">
        <v>43483</v>
      </c>
      <c r="B1058">
        <v>7.4423663906371101E-3</v>
      </c>
      <c r="C1058">
        <v>1.6226260659020799E-2</v>
      </c>
      <c r="D1058">
        <v>1.4982954008817899E-2</v>
      </c>
      <c r="E1058">
        <v>6.1591173127926099E-3</v>
      </c>
      <c r="F1058">
        <v>4.5749470085381097E-3</v>
      </c>
      <c r="G1058">
        <v>1.75994880778107E-3</v>
      </c>
      <c r="H1058">
        <v>1.23944324144926E-2</v>
      </c>
      <c r="I1058">
        <v>2.1647282189285199E-2</v>
      </c>
      <c r="J1058">
        <v>2.8674901817314202E-2</v>
      </c>
      <c r="K1058">
        <v>1.0483721488826E-2</v>
      </c>
      <c r="L1058">
        <v>1.3372093023255901E-2</v>
      </c>
      <c r="M1058" cm="1">
        <f t="array" ref="M1058">SUMPRODUCT(B1058:K1058,TRANSPOSE(Weight_1))</f>
        <v>7.2061853097851371E-3</v>
      </c>
      <c r="N1058" cm="1">
        <f t="array" ref="N1058">SUMPRODUCT(B1058:K1058,TRANSPOSE(Weight_2))</f>
        <v>1.4932446358136628E-2</v>
      </c>
      <c r="O1058">
        <f>SUMPRODUCT(B1058:K1058,Equally_Weight)</f>
        <v>1.2434593209750561E-2</v>
      </c>
      <c r="P1058">
        <v>1.318305E-2</v>
      </c>
      <c r="Q1058">
        <v>1.30620819489624E-2</v>
      </c>
      <c r="R1058">
        <v>1.27302453419451E-2</v>
      </c>
      <c r="V1058" s="46">
        <v>43483</v>
      </c>
      <c r="W1058">
        <f t="shared" si="276"/>
        <v>1.0866470147854002</v>
      </c>
      <c r="X1058">
        <f t="shared" si="277"/>
        <v>0.87469838264238975</v>
      </c>
      <c r="Y1058">
        <f t="shared" si="278"/>
        <v>1.5452846956418851</v>
      </c>
      <c r="Z1058">
        <f t="shared" si="279"/>
        <v>0.52336869816811005</v>
      </c>
      <c r="AA1058">
        <f t="shared" si="280"/>
        <v>0.48452575583912316</v>
      </c>
      <c r="AB1058">
        <f t="shared" si="281"/>
        <v>4.465441977810471</v>
      </c>
      <c r="AC1058">
        <f t="shared" si="282"/>
        <v>0.39439695694057897</v>
      </c>
      <c r="AD1058">
        <f t="shared" si="283"/>
        <v>0.31970193344431608</v>
      </c>
      <c r="AE1058">
        <f t="shared" si="284"/>
        <v>0.36183818874152984</v>
      </c>
      <c r="AF1058">
        <f t="shared" si="285"/>
        <v>-5.9375770671253547E-2</v>
      </c>
      <c r="AG1058">
        <f t="shared" si="286"/>
        <v>-7.89960369881052E-2</v>
      </c>
      <c r="AH1058">
        <f t="shared" si="287"/>
        <v>1.9667142164597808</v>
      </c>
      <c r="AI1058">
        <f t="shared" si="288"/>
        <v>0.51785549320631508</v>
      </c>
      <c r="AJ1058">
        <f t="shared" si="289"/>
        <v>0.86491290345882388</v>
      </c>
      <c r="AK1058">
        <f t="shared" si="290"/>
        <v>0.29715281462042964</v>
      </c>
      <c r="AL1058">
        <f t="shared" si="291"/>
        <v>0.2917587898209697</v>
      </c>
      <c r="AM1058">
        <f t="shared" si="292"/>
        <v>0.17026092754742983</v>
      </c>
    </row>
    <row r="1059" spans="1:39" x14ac:dyDescent="0.2">
      <c r="A1059" s="46">
        <v>43486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cm="1">
        <f t="array" ref="M1059">SUMPRODUCT(B1059:K1059,TRANSPOSE(Weight_1))</f>
        <v>0</v>
      </c>
      <c r="N1059" cm="1">
        <f t="array" ref="N1059">SUMPRODUCT(B1059:K1059,TRANSPOSE(Weight_2))</f>
        <v>0</v>
      </c>
      <c r="O1059">
        <f>SUMPRODUCT(B1059:K1059,Equally_Weight)</f>
        <v>0</v>
      </c>
      <c r="P1059">
        <v>0</v>
      </c>
      <c r="Q1059">
        <v>0</v>
      </c>
      <c r="R1059" s="1">
        <v>4.9981007217425599E-6</v>
      </c>
      <c r="V1059" s="46">
        <v>43486</v>
      </c>
      <c r="W1059">
        <f t="shared" si="276"/>
        <v>1.0866470147854002</v>
      </c>
      <c r="X1059">
        <f t="shared" si="277"/>
        <v>0.87469838264238975</v>
      </c>
      <c r="Y1059">
        <f t="shared" si="278"/>
        <v>1.5452846956418851</v>
      </c>
      <c r="Z1059">
        <f t="shared" si="279"/>
        <v>0.52336869816811005</v>
      </c>
      <c r="AA1059">
        <f t="shared" si="280"/>
        <v>0.48452575583912316</v>
      </c>
      <c r="AB1059">
        <f t="shared" si="281"/>
        <v>4.465441977810471</v>
      </c>
      <c r="AC1059">
        <f t="shared" si="282"/>
        <v>0.39439695694057897</v>
      </c>
      <c r="AD1059">
        <f t="shared" si="283"/>
        <v>0.31970193344431608</v>
      </c>
      <c r="AE1059">
        <f t="shared" si="284"/>
        <v>0.36183818874152984</v>
      </c>
      <c r="AF1059">
        <f t="shared" si="285"/>
        <v>-5.9375770671253547E-2</v>
      </c>
      <c r="AG1059">
        <f t="shared" si="286"/>
        <v>-7.89960369881052E-2</v>
      </c>
      <c r="AH1059">
        <f t="shared" si="287"/>
        <v>1.9667142164597808</v>
      </c>
      <c r="AI1059">
        <f t="shared" si="288"/>
        <v>0.51785549320631508</v>
      </c>
      <c r="AJ1059">
        <f t="shared" si="289"/>
        <v>0.86491290345882388</v>
      </c>
      <c r="AK1059">
        <f t="shared" si="290"/>
        <v>0.29715281462042964</v>
      </c>
      <c r="AL1059">
        <f t="shared" si="291"/>
        <v>0.2917587898209697</v>
      </c>
      <c r="AM1059">
        <f t="shared" si="292"/>
        <v>0.17026677662941636</v>
      </c>
    </row>
    <row r="1060" spans="1:39" x14ac:dyDescent="0.2">
      <c r="A1060" s="46">
        <v>43487</v>
      </c>
      <c r="B1060">
        <v>-2.5891847449708402E-2</v>
      </c>
      <c r="C1060">
        <v>-1.5775943495620701E-2</v>
      </c>
      <c r="D1060">
        <v>-1.8846994169135801E-2</v>
      </c>
      <c r="E1060">
        <v>-2.2445818505878599E-2</v>
      </c>
      <c r="F1060">
        <v>-1.75158714428413E-3</v>
      </c>
      <c r="G1060">
        <v>-3.7749032584469301E-2</v>
      </c>
      <c r="H1060">
        <v>-1.44617240721938E-2</v>
      </c>
      <c r="I1060">
        <v>-1.8380571475252801E-2</v>
      </c>
      <c r="J1060">
        <v>-1.83880799364157E-2</v>
      </c>
      <c r="K1060">
        <v>-7.9806900010315207E-3</v>
      </c>
      <c r="L1060">
        <v>-1.43430866322432E-2</v>
      </c>
      <c r="M1060" cm="1">
        <f t="array" ref="M1060">SUMPRODUCT(B1060:K1060,TRANSPOSE(Weight_1))</f>
        <v>-2.2417667189915114E-2</v>
      </c>
      <c r="N1060" cm="1">
        <f t="array" ref="N1060">SUMPRODUCT(B1060:K1060,TRANSPOSE(Weight_2))</f>
        <v>-1.4660833203112518E-2</v>
      </c>
      <c r="O1060">
        <f>SUMPRODUCT(B1060:K1060,Equally_Weight)</f>
        <v>-1.8167228883399077E-2</v>
      </c>
      <c r="P1060">
        <v>-1.4157299999999999E-2</v>
      </c>
      <c r="Q1060">
        <v>-1.4205986808726499E-2</v>
      </c>
      <c r="R1060">
        <v>-1.09657781754024E-2</v>
      </c>
      <c r="V1060" s="46">
        <v>43487</v>
      </c>
      <c r="W1060">
        <f t="shared" si="276"/>
        <v>1.032619868597187</v>
      </c>
      <c r="X1060">
        <f t="shared" si="277"/>
        <v>0.84512324688649176</v>
      </c>
      <c r="Y1060">
        <f t="shared" si="278"/>
        <v>1.4973137298243318</v>
      </c>
      <c r="Z1060">
        <f t="shared" si="279"/>
        <v>0.48917544085149212</v>
      </c>
      <c r="AA1060">
        <f t="shared" si="280"/>
        <v>0.48192547960983667</v>
      </c>
      <c r="AB1060">
        <f t="shared" si="281"/>
        <v>4.259126830501577</v>
      </c>
      <c r="AC1060">
        <f t="shared" si="282"/>
        <v>0.37423157290219766</v>
      </c>
      <c r="AD1060">
        <f t="shared" si="283"/>
        <v>0.29544505773061336</v>
      </c>
      <c r="AE1060">
        <f t="shared" si="284"/>
        <v>0.33679659926648697</v>
      </c>
      <c r="AF1060">
        <f t="shared" si="285"/>
        <v>-6.6882601052985491E-2</v>
      </c>
      <c r="AG1060">
        <f t="shared" si="286"/>
        <v>-9.2206076618224109E-2</v>
      </c>
      <c r="AH1060">
        <f t="shared" si="287"/>
        <v>1.9002074045075958</v>
      </c>
      <c r="AI1060">
        <f t="shared" si="288"/>
        <v>0.49560246699398913</v>
      </c>
      <c r="AJ1060">
        <f t="shared" si="289"/>
        <v>0.83103260389408318</v>
      </c>
      <c r="AK1060">
        <f t="shared" si="290"/>
        <v>0.27878863307800383</v>
      </c>
      <c r="AL1060">
        <f t="shared" si="291"/>
        <v>0.27340808149271645</v>
      </c>
      <c r="AM1060">
        <f t="shared" si="292"/>
        <v>0.15743389075085501</v>
      </c>
    </row>
    <row r="1061" spans="1:39" x14ac:dyDescent="0.2">
      <c r="A1061" s="46">
        <v>43488</v>
      </c>
      <c r="B1061">
        <v>5.3586765347799397E-3</v>
      </c>
      <c r="C1061">
        <v>-2.5256757127293198E-3</v>
      </c>
      <c r="D1061">
        <v>9.7464420633348592E-3</v>
      </c>
      <c r="E1061">
        <v>4.0442440523515899E-3</v>
      </c>
      <c r="F1061">
        <v>1.35111819884345E-2</v>
      </c>
      <c r="G1061">
        <v>4.80953293748886E-3</v>
      </c>
      <c r="H1061">
        <v>0</v>
      </c>
      <c r="I1061">
        <v>1.5597783123588699E-4</v>
      </c>
      <c r="J1061">
        <v>2.1422512612903001E-3</v>
      </c>
      <c r="K1061">
        <v>4.8269687509638797E-3</v>
      </c>
      <c r="L1061">
        <v>3.20139697322474E-3</v>
      </c>
      <c r="M1061" cm="1">
        <f t="array" ref="M1061">SUMPRODUCT(B1061:K1061,TRANSPOSE(Weight_1))</f>
        <v>6.4707956479082831E-3</v>
      </c>
      <c r="N1061" cm="1">
        <f t="array" ref="N1061">SUMPRODUCT(B1061:K1061,TRANSPOSE(Weight_2))</f>
        <v>4.7822233354254456E-3</v>
      </c>
      <c r="O1061">
        <f>SUMPRODUCT(B1061:K1061,Equally_Weight)</f>
        <v>4.2069599707150497E-3</v>
      </c>
      <c r="P1061">
        <v>2.2029100000000002E-3</v>
      </c>
      <c r="Q1061">
        <v>1.85277143377948E-3</v>
      </c>
      <c r="R1061">
        <v>6.6706083898071501E-4</v>
      </c>
      <c r="V1061" s="46">
        <v>43488</v>
      </c>
      <c r="W1061">
        <f t="shared" si="276"/>
        <v>1.0435120209911664</v>
      </c>
      <c r="X1061">
        <f t="shared" si="277"/>
        <v>0.84046306391483827</v>
      </c>
      <c r="Y1061">
        <f t="shared" si="278"/>
        <v>1.5216536534060352</v>
      </c>
      <c r="Z1061">
        <f t="shared" si="279"/>
        <v>0.49519802977106386</v>
      </c>
      <c r="AA1061">
        <f t="shared" si="280"/>
        <v>0.50194804445814345</v>
      </c>
      <c r="AB1061">
        <f t="shared" si="281"/>
        <v>4.284420774215306</v>
      </c>
      <c r="AC1061">
        <f t="shared" si="282"/>
        <v>0.37423157290219766</v>
      </c>
      <c r="AD1061">
        <f t="shared" si="283"/>
        <v>0.2956471184412035</v>
      </c>
      <c r="AE1061">
        <f t="shared" si="284"/>
        <v>0.33966035346735413</v>
      </c>
      <c r="AF1061">
        <f t="shared" si="285"/>
        <v>-6.2378472527287565E-2</v>
      </c>
      <c r="AG1061">
        <f t="shared" si="286"/>
        <v>-8.9299867899597873E-2</v>
      </c>
      <c r="AH1061">
        <f t="shared" si="287"/>
        <v>1.9189740539587148</v>
      </c>
      <c r="AI1061">
        <f t="shared" si="288"/>
        <v>0.50275477201216789</v>
      </c>
      <c r="AJ1061">
        <f t="shared" si="289"/>
        <v>0.83873568476373972</v>
      </c>
      <c r="AK1061">
        <f t="shared" si="290"/>
        <v>0.28160568934569774</v>
      </c>
      <c r="AL1061">
        <f t="shared" si="291"/>
        <v>0.27576741560965012</v>
      </c>
      <c r="AM1061">
        <f t="shared" si="292"/>
        <v>0.15820596957308397</v>
      </c>
    </row>
    <row r="1062" spans="1:39" x14ac:dyDescent="0.2">
      <c r="A1062" s="46">
        <v>43489</v>
      </c>
      <c r="B1062">
        <v>-3.78117286601531E-4</v>
      </c>
      <c r="C1062">
        <v>5.8428164234025604E-4</v>
      </c>
      <c r="D1062">
        <v>-4.7792933168642098E-3</v>
      </c>
      <c r="E1062">
        <v>-7.9263014426321707E-3</v>
      </c>
      <c r="F1062">
        <v>-1.19460198445662E-2</v>
      </c>
      <c r="G1062">
        <v>9.0913732772293001E-3</v>
      </c>
      <c r="H1062">
        <v>-1.3742166713482299E-2</v>
      </c>
      <c r="I1062">
        <v>1.19623911271382E-3</v>
      </c>
      <c r="J1062">
        <v>-6.4623230409011003E-4</v>
      </c>
      <c r="K1062">
        <v>-1.8815098576185001E-2</v>
      </c>
      <c r="L1062">
        <v>-2.90107339715683E-4</v>
      </c>
      <c r="M1062" cm="1">
        <f t="array" ref="M1062">SUMPRODUCT(B1062:K1062,TRANSPOSE(Weight_1))</f>
        <v>-4.8594020256423126E-4</v>
      </c>
      <c r="N1062" cm="1">
        <f t="array" ref="N1062">SUMPRODUCT(B1062:K1062,TRANSPOSE(Weight_2))</f>
        <v>-7.18522685968267E-3</v>
      </c>
      <c r="O1062">
        <f>SUMPRODUCT(B1062:K1062,Equally_Weight)</f>
        <v>-4.7361335452138151E-3</v>
      </c>
      <c r="P1062">
        <v>1.3757299999999999E-3</v>
      </c>
      <c r="Q1062">
        <v>2.0754336780126601E-3</v>
      </c>
      <c r="R1062">
        <v>1.5554377193647199E-3</v>
      </c>
      <c r="V1062" s="46">
        <v>43489</v>
      </c>
      <c r="W1062">
        <f t="shared" si="276"/>
        <v>1.0427393337706516</v>
      </c>
      <c r="X1062">
        <f t="shared" si="277"/>
        <v>0.8415384126964891</v>
      </c>
      <c r="Y1062">
        <f t="shared" si="278"/>
        <v>1.5096019309528654</v>
      </c>
      <c r="Z1062">
        <f t="shared" si="279"/>
        <v>0.48334663947066869</v>
      </c>
      <c r="AA1062">
        <f t="shared" si="280"/>
        <v>0.48400574331353896</v>
      </c>
      <c r="AB1062">
        <f t="shared" si="281"/>
        <v>4.3324634160276423</v>
      </c>
      <c r="AC1062">
        <f t="shared" si="282"/>
        <v>0.35534665352444472</v>
      </c>
      <c r="AD1062">
        <f t="shared" si="283"/>
        <v>0.29719702220055777</v>
      </c>
      <c r="AE1062">
        <f t="shared" si="284"/>
        <v>0.33879462167043473</v>
      </c>
      <c r="AF1062">
        <f t="shared" si="285"/>
        <v>-8.0019913993839786E-2</v>
      </c>
      <c r="AG1062">
        <f t="shared" si="286"/>
        <v>-8.9564068692200238E-2</v>
      </c>
      <c r="AH1062">
        <f t="shared" si="287"/>
        <v>1.9175556071156543</v>
      </c>
      <c r="AI1062">
        <f t="shared" si="288"/>
        <v>0.49195713806078967</v>
      </c>
      <c r="AJ1062">
        <f t="shared" si="289"/>
        <v>0.83002718700634848</v>
      </c>
      <c r="AK1062">
        <f t="shared" si="290"/>
        <v>0.28336883274070113</v>
      </c>
      <c r="AL1062">
        <f t="shared" si="291"/>
        <v>0.2784151862693176</v>
      </c>
      <c r="AM1062">
        <f t="shared" si="292"/>
        <v>0.16000748682495125</v>
      </c>
    </row>
    <row r="1063" spans="1:39" x14ac:dyDescent="0.2">
      <c r="A1063" s="46">
        <v>43490</v>
      </c>
      <c r="B1063">
        <v>1.6153145540244301E-2</v>
      </c>
      <c r="C1063">
        <v>6.3266776086623403E-3</v>
      </c>
      <c r="D1063">
        <v>9.1337835723184196E-3</v>
      </c>
      <c r="E1063">
        <v>3.3136855234625798E-2</v>
      </c>
      <c r="F1063">
        <v>-1.1739825331181499E-2</v>
      </c>
      <c r="G1063">
        <v>9.4504855616435093E-3</v>
      </c>
      <c r="H1063">
        <v>9.4464918059657902E-3</v>
      </c>
      <c r="I1063">
        <v>1.75565663000911E-2</v>
      </c>
      <c r="J1063">
        <v>8.6060874080682304E-3</v>
      </c>
      <c r="K1063">
        <v>-1.83586907311872E-3</v>
      </c>
      <c r="L1063">
        <v>8.9959373186303503E-3</v>
      </c>
      <c r="M1063" cm="1">
        <f t="array" ref="M1063">SUMPRODUCT(B1063:K1063,TRANSPOSE(Weight_1))</f>
        <v>6.5702448533066296E-3</v>
      </c>
      <c r="N1063" cm="1">
        <f t="array" ref="N1063">SUMPRODUCT(B1063:K1063,TRANSPOSE(Weight_2))</f>
        <v>5.8348332071423772E-3</v>
      </c>
      <c r="O1063">
        <f>SUMPRODUCT(B1063:K1063,Equally_Weight)</f>
        <v>9.6234398627319268E-3</v>
      </c>
      <c r="P1063">
        <v>8.4886900000000001E-3</v>
      </c>
      <c r="Q1063">
        <v>8.9953617652860293E-3</v>
      </c>
      <c r="R1063">
        <v>9.3937667340651104E-3</v>
      </c>
      <c r="V1063" s="46">
        <v>43490</v>
      </c>
      <c r="W1063">
        <f t="shared" si="276"/>
        <v>1.0757359995298308</v>
      </c>
      <c r="X1063">
        <f t="shared" si="277"/>
        <v>0.85318923253758761</v>
      </c>
      <c r="Y1063">
        <f t="shared" si="278"/>
        <v>1.5325240918428613</v>
      </c>
      <c r="Z1063">
        <f t="shared" si="279"/>
        <v>0.532500082325577</v>
      </c>
      <c r="AA1063">
        <f t="shared" si="280"/>
        <v>0.46658377509656801</v>
      </c>
      <c r="AB1063">
        <f t="shared" si="281"/>
        <v>4.3828577845488041</v>
      </c>
      <c r="AC1063">
        <f t="shared" si="282"/>
        <v>0.36814992458120654</v>
      </c>
      <c r="AD1063">
        <f t="shared" si="283"/>
        <v>0.31997134772510272</v>
      </c>
      <c r="AE1063">
        <f t="shared" si="284"/>
        <v>0.35031640520598217</v>
      </c>
      <c r="AF1063">
        <f t="shared" si="285"/>
        <v>-8.1708876981623546E-2</v>
      </c>
      <c r="AG1063">
        <f t="shared" si="286"/>
        <v>-8.1373844121526373E-2</v>
      </c>
      <c r="AH1063">
        <f t="shared" si="287"/>
        <v>1.936724661827542</v>
      </c>
      <c r="AI1063">
        <f t="shared" si="288"/>
        <v>0.50066245911357976</v>
      </c>
      <c r="AJ1063">
        <f t="shared" si="289"/>
        <v>0.84763834358766865</v>
      </c>
      <c r="AK1063">
        <f t="shared" si="290"/>
        <v>0.29426295291749893</v>
      </c>
      <c r="AL1063">
        <f t="shared" si="291"/>
        <v>0.28991499335604565</v>
      </c>
      <c r="AM1063">
        <f t="shared" si="292"/>
        <v>0.170904326565954</v>
      </c>
    </row>
    <row r="1064" spans="1:39" x14ac:dyDescent="0.2">
      <c r="A1064" s="46">
        <v>43493</v>
      </c>
      <c r="B1064">
        <v>-1.9654859440332399E-2</v>
      </c>
      <c r="C1064">
        <v>4.7394655076926596E-3</v>
      </c>
      <c r="D1064">
        <v>-1.9501707318373002E-2</v>
      </c>
      <c r="E1064">
        <v>-9.2544566618560902E-3</v>
      </c>
      <c r="F1064">
        <v>-2.3581685657629602E-2</v>
      </c>
      <c r="G1064">
        <v>-1.9562145071039299E-2</v>
      </c>
      <c r="H1064">
        <v>5.9269457638684298E-3</v>
      </c>
      <c r="I1064">
        <v>-1.37825105241193E-2</v>
      </c>
      <c r="J1064">
        <v>-8.8779435351803403E-3</v>
      </c>
      <c r="K1064">
        <v>-1.2466850852425399E-2</v>
      </c>
      <c r="L1064">
        <v>-8.3405234397471092E-3</v>
      </c>
      <c r="M1064" cm="1">
        <f t="array" ref="M1064">SUMPRODUCT(B1064:K1064,TRANSPOSE(Weight_1))</f>
        <v>-1.6173409456464626E-2</v>
      </c>
      <c r="N1064" cm="1">
        <f t="array" ref="N1064">SUMPRODUCT(B1064:K1064,TRANSPOSE(Weight_2))</f>
        <v>-1.0530945050134095E-2</v>
      </c>
      <c r="O1064">
        <f>SUMPRODUCT(B1064:K1064,Equally_Weight)</f>
        <v>-1.1601574778939434E-2</v>
      </c>
      <c r="P1064">
        <v>-7.8467999999999993E-3</v>
      </c>
      <c r="Q1064">
        <v>-7.2892880477788396E-3</v>
      </c>
      <c r="R1064">
        <v>-6.3341092783710798E-3</v>
      </c>
      <c r="V1064" s="46">
        <v>43493</v>
      </c>
      <c r="W1064">
        <f t="shared" si="276"/>
        <v>1.0349377002238342</v>
      </c>
      <c r="X1064">
        <f t="shared" si="277"/>
        <v>0.86197235898442703</v>
      </c>
      <c r="Y1064">
        <f t="shared" si="278"/>
        <v>1.4831355482270134</v>
      </c>
      <c r="Z1064">
        <f t="shared" si="279"/>
        <v>0.51831762672940407</v>
      </c>
      <c r="AA1064">
        <f t="shared" si="280"/>
        <v>0.43199925752166091</v>
      </c>
      <c r="AB1064">
        <f t="shared" si="281"/>
        <v>4.2775575396706875</v>
      </c>
      <c r="AC1064">
        <f t="shared" si="282"/>
        <v>0.37625887498104005</v>
      </c>
      <c r="AD1064">
        <f t="shared" si="283"/>
        <v>0.30177882873354567</v>
      </c>
      <c r="AE1064">
        <f t="shared" si="284"/>
        <v>0.33832837240593583</v>
      </c>
      <c r="AF1064">
        <f t="shared" si="285"/>
        <v>-9.315707545139984E-2</v>
      </c>
      <c r="AG1064">
        <f t="shared" si="286"/>
        <v>-8.903566710699562E-2</v>
      </c>
      <c r="AH1064">
        <f t="shared" si="287"/>
        <v>1.8892278114109078</v>
      </c>
      <c r="AI1064">
        <f t="shared" si="288"/>
        <v>0.48485906521785549</v>
      </c>
      <c r="AJ1064">
        <f t="shared" si="289"/>
        <v>0.82620282918010046</v>
      </c>
      <c r="AK1064">
        <f t="shared" si="290"/>
        <v>0.28410713037854585</v>
      </c>
      <c r="AL1064">
        <f t="shared" si="291"/>
        <v>0.28051243141232463</v>
      </c>
      <c r="AM1064">
        <f t="shared" si="292"/>
        <v>0.16348769060696777</v>
      </c>
    </row>
    <row r="1065" spans="1:39" x14ac:dyDescent="0.2">
      <c r="A1065" s="46">
        <v>43494</v>
      </c>
      <c r="B1065">
        <v>-9.0751827929080806E-3</v>
      </c>
      <c r="C1065">
        <v>2.7915088924992302E-3</v>
      </c>
      <c r="D1065">
        <v>-2.0365534353748299E-2</v>
      </c>
      <c r="E1065">
        <v>-1.0364764717382201E-2</v>
      </c>
      <c r="F1065">
        <v>-3.2504118578055498E-2</v>
      </c>
      <c r="G1065">
        <v>-2.6869942042519499E-2</v>
      </c>
      <c r="H1065">
        <v>1.03883303678833E-2</v>
      </c>
      <c r="I1065">
        <v>1.94098175081018E-2</v>
      </c>
      <c r="J1065">
        <v>5.4740289635284399E-3</v>
      </c>
      <c r="K1065">
        <v>0</v>
      </c>
      <c r="L1065">
        <v>-1.1600928074245701E-3</v>
      </c>
      <c r="M1065" cm="1">
        <f t="array" ref="M1065">SUMPRODUCT(B1065:K1065,TRANSPOSE(Weight_1))</f>
        <v>-2.1336322330647084E-2</v>
      </c>
      <c r="N1065" cm="1">
        <f t="array" ref="N1065">SUMPRODUCT(B1065:K1065,TRANSPOSE(Weight_2))</f>
        <v>-4.5454961972886459E-3</v>
      </c>
      <c r="O1065">
        <f>SUMPRODUCT(B1065:K1065,Equally_Weight)</f>
        <v>-6.1115856752600815E-3</v>
      </c>
      <c r="P1065">
        <v>-1.4561999999999999E-3</v>
      </c>
      <c r="Q1065">
        <v>-1.4262278817429501E-3</v>
      </c>
      <c r="R1065">
        <v>2.1114227973328899E-4</v>
      </c>
      <c r="V1065" s="46">
        <v>43494</v>
      </c>
      <c r="W1065">
        <f t="shared" si="276"/>
        <v>1.0164702686221228</v>
      </c>
      <c r="X1065">
        <f t="shared" si="277"/>
        <v>0.86717007138211977</v>
      </c>
      <c r="Y1065">
        <f t="shared" si="278"/>
        <v>1.4325651659145824</v>
      </c>
      <c r="Z1065">
        <f t="shared" si="279"/>
        <v>0.50258062176209961</v>
      </c>
      <c r="AA1065">
        <f t="shared" si="280"/>
        <v>0.38545338385148953</v>
      </c>
      <c r="AB1065">
        <f t="shared" si="281"/>
        <v>4.1357498744536745</v>
      </c>
      <c r="AC1065">
        <f t="shared" si="282"/>
        <v>0.39055590684607444</v>
      </c>
      <c r="AD1065">
        <f t="shared" si="283"/>
        <v>0.32704611823517449</v>
      </c>
      <c r="AE1065">
        <f t="shared" si="284"/>
        <v>0.34565442067919783</v>
      </c>
      <c r="AF1065">
        <f t="shared" si="285"/>
        <v>-9.315707545139984E-2</v>
      </c>
      <c r="AG1065">
        <f t="shared" si="286"/>
        <v>-9.0092470277405079E-2</v>
      </c>
      <c r="AH1065">
        <f t="shared" si="287"/>
        <v>1.8275823155399746</v>
      </c>
      <c r="AI1065">
        <f t="shared" si="288"/>
        <v>0.47810964398339828</v>
      </c>
      <c r="AJ1065">
        <f t="shared" si="289"/>
        <v>0.81504183412916409</v>
      </c>
      <c r="AK1065">
        <f t="shared" si="290"/>
        <v>0.28223721357528864</v>
      </c>
      <c r="AL1065">
        <f t="shared" si="291"/>
        <v>0.27868612887972599</v>
      </c>
      <c r="AM1065">
        <f t="shared" si="292"/>
        <v>0.16373335205040407</v>
      </c>
    </row>
    <row r="1066" spans="1:39" x14ac:dyDescent="0.2">
      <c r="A1066" s="46">
        <v>43495</v>
      </c>
      <c r="B1066">
        <v>2.6101274798846202E-2</v>
      </c>
      <c r="C1066">
        <v>2.30408574798324E-3</v>
      </c>
      <c r="D1066">
        <v>3.3417572544112997E-2</v>
      </c>
      <c r="E1066">
        <v>6.8334608892231197E-2</v>
      </c>
      <c r="F1066">
        <v>1.35136124767745E-2</v>
      </c>
      <c r="G1066">
        <v>4.8027485503059103E-2</v>
      </c>
      <c r="H1066">
        <v>1.00515933982707E-2</v>
      </c>
      <c r="I1066">
        <v>1.1779780268708E-2</v>
      </c>
      <c r="J1066">
        <v>1.9351663464750101E-2</v>
      </c>
      <c r="K1066">
        <v>1.11754567252357E-2</v>
      </c>
      <c r="L1066">
        <v>1.4808362369338E-2</v>
      </c>
      <c r="M1066" cm="1">
        <f t="array" ref="M1066">SUMPRODUCT(B1066:K1066,TRANSPOSE(Weight_1))</f>
        <v>3.3542228992894343E-2</v>
      </c>
      <c r="N1066" cm="1">
        <f t="array" ref="N1066">SUMPRODUCT(B1066:K1066,TRANSPOSE(Weight_2))</f>
        <v>1.8204104289055716E-2</v>
      </c>
      <c r="O1066">
        <f>SUMPRODUCT(B1066:K1066,Equally_Weight)</f>
        <v>2.4405713381997176E-2</v>
      </c>
      <c r="P1066">
        <v>1.5549260000000001E-2</v>
      </c>
      <c r="Q1066">
        <v>1.52943054933598E-2</v>
      </c>
      <c r="R1066">
        <v>1.07308001608363E-2</v>
      </c>
      <c r="V1066" s="46">
        <v>43495</v>
      </c>
      <c r="W1066">
        <f t="shared" si="276"/>
        <v>1.069102713227132</v>
      </c>
      <c r="X1066">
        <f t="shared" si="277"/>
        <v>0.87147219133265219</v>
      </c>
      <c r="Y1066">
        <f t="shared" si="278"/>
        <v>1.5138555888148155</v>
      </c>
      <c r="Z1066">
        <f t="shared" si="279"/>
        <v>0.60525888087925828</v>
      </c>
      <c r="AA1066">
        <f t="shared" si="280"/>
        <v>0.40417586398549443</v>
      </c>
      <c r="AB1066">
        <f t="shared" si="281"/>
        <v>4.3824070270963364</v>
      </c>
      <c r="AC1066">
        <f t="shared" si="282"/>
        <v>0.40453320941925486</v>
      </c>
      <c r="AD1066">
        <f t="shared" si="283"/>
        <v>0.34267842991442676</v>
      </c>
      <c r="AE1066">
        <f t="shared" si="284"/>
        <v>0.37169507216803499</v>
      </c>
      <c r="AF1066">
        <f t="shared" si="285"/>
        <v>-8.3022691591520648E-2</v>
      </c>
      <c r="AG1066">
        <f t="shared" si="286"/>
        <v>-7.6618229854683695E-2</v>
      </c>
      <c r="AH1066">
        <f t="shared" si="287"/>
        <v>1.9224257290640749</v>
      </c>
      <c r="AI1066">
        <f t="shared" si="288"/>
        <v>0.50501730609313111</v>
      </c>
      <c r="AJ1066">
        <f t="shared" si="289"/>
        <v>0.85933922490925507</v>
      </c>
      <c r="AK1066">
        <f t="shared" si="290"/>
        <v>0.30217505339084627</v>
      </c>
      <c r="AL1066">
        <f t="shared" si="291"/>
        <v>0.29824274516493432</v>
      </c>
      <c r="AM1066">
        <f t="shared" si="292"/>
        <v>0.17622114209175721</v>
      </c>
    </row>
    <row r="1067" spans="1:39" x14ac:dyDescent="0.2">
      <c r="A1067" s="46">
        <v>43496</v>
      </c>
      <c r="B1067">
        <v>2.5410089948185201E-2</v>
      </c>
      <c r="C1067">
        <v>-8.7157548040873705E-3</v>
      </c>
      <c r="D1067">
        <v>-1.83305063266746E-2</v>
      </c>
      <c r="E1067">
        <v>7.2012523917201997E-3</v>
      </c>
      <c r="F1067">
        <v>1.9629621460293501E-2</v>
      </c>
      <c r="G1067">
        <v>2.8914665807473899E-2</v>
      </c>
      <c r="H1067">
        <v>1.0938885838577401E-2</v>
      </c>
      <c r="I1067">
        <v>5.1688201843835798E-3</v>
      </c>
      <c r="J1067">
        <v>-2.03929604798414E-3</v>
      </c>
      <c r="K1067">
        <v>1.0437985879821801E-2</v>
      </c>
      <c r="L1067">
        <v>5.1502145922746002E-3</v>
      </c>
      <c r="M1067" cm="1">
        <f t="array" ref="M1067">SUMPRODUCT(B1067:K1067,TRANSPOSE(Weight_1))</f>
        <v>1.1044686489558494E-2</v>
      </c>
      <c r="N1067" cm="1">
        <f t="array" ref="N1067">SUMPRODUCT(B1067:K1067,TRANSPOSE(Weight_2))</f>
        <v>1.0637527715210699E-2</v>
      </c>
      <c r="O1067">
        <f>SUMPRODUCT(B1067:K1067,Equally_Weight)</f>
        <v>7.8615764331709474E-3</v>
      </c>
      <c r="P1067">
        <v>8.5973999999999998E-3</v>
      </c>
      <c r="Q1067">
        <v>8.5415610673220607E-3</v>
      </c>
      <c r="R1067">
        <v>8.7222457047664292E-3</v>
      </c>
      <c r="V1067" s="46">
        <v>43496</v>
      </c>
      <c r="W1067">
        <f t="shared" si="276"/>
        <v>1.1216787992822677</v>
      </c>
      <c r="X1067">
        <f t="shared" si="277"/>
        <v>0.85516089859032873</v>
      </c>
      <c r="Y1067">
        <f t="shared" si="278"/>
        <v>1.4677753430396994</v>
      </c>
      <c r="Z1067">
        <f t="shared" si="279"/>
        <v>0.61681875523452012</v>
      </c>
      <c r="AA1067">
        <f t="shared" si="280"/>
        <v>0.4317393046592104</v>
      </c>
      <c r="AB1067">
        <f t="shared" si="281"/>
        <v>4.5380375275246259</v>
      </c>
      <c r="AC1067">
        <f t="shared" si="282"/>
        <v>0.41989723785358302</v>
      </c>
      <c r="AD1067">
        <f t="shared" si="283"/>
        <v>0.34961849328410488</v>
      </c>
      <c r="AE1067">
        <f t="shared" si="284"/>
        <v>0.3688977798283235</v>
      </c>
      <c r="AF1067">
        <f t="shared" si="285"/>
        <v>-7.3451295394235894E-2</v>
      </c>
      <c r="AG1067">
        <f t="shared" si="286"/>
        <v>-7.1862615587840906E-2</v>
      </c>
      <c r="AH1067">
        <f t="shared" si="287"/>
        <v>1.9547030050306073</v>
      </c>
      <c r="AI1067">
        <f t="shared" si="288"/>
        <v>0.52102696939856852</v>
      </c>
      <c r="AJ1067">
        <f t="shared" si="289"/>
        <v>0.87395656234107189</v>
      </c>
      <c r="AK1067">
        <f t="shared" si="290"/>
        <v>0.31337037319486871</v>
      </c>
      <c r="AL1067">
        <f t="shared" si="291"/>
        <v>0.30933176485296854</v>
      </c>
      <c r="AM1067">
        <f t="shared" si="292"/>
        <v>0.18648043189622254</v>
      </c>
    </row>
    <row r="1068" spans="1:39" x14ac:dyDescent="0.2">
      <c r="A1068" s="46">
        <v>43497</v>
      </c>
      <c r="B1068">
        <v>-6.4571311910249698E-3</v>
      </c>
      <c r="C1068">
        <v>3.6716278352320001E-3</v>
      </c>
      <c r="D1068">
        <v>-1.5800085951796199E-2</v>
      </c>
      <c r="E1068">
        <v>4.8074323918445501E-4</v>
      </c>
      <c r="F1068">
        <v>-9.2626181091598394E-3</v>
      </c>
      <c r="G1068">
        <v>-5.38188086849875E-2</v>
      </c>
      <c r="H1068">
        <v>8.4158601681778508E-3</v>
      </c>
      <c r="I1068">
        <v>-5.69144790545794E-3</v>
      </c>
      <c r="J1068">
        <v>1.77581457356197E-2</v>
      </c>
      <c r="K1068">
        <v>1.0532726396558801E-2</v>
      </c>
      <c r="L1068">
        <v>0</v>
      </c>
      <c r="M1068" cm="1">
        <f t="array" ref="M1068">SUMPRODUCT(B1068:K1068,TRANSPOSE(Weight_1))</f>
        <v>-2.4934656269830796E-2</v>
      </c>
      <c r="N1068" cm="1">
        <f t="array" ref="N1068">SUMPRODUCT(B1068:K1068,TRANSPOSE(Weight_2))</f>
        <v>5.2683041460668736E-3</v>
      </c>
      <c r="O1068">
        <f>SUMPRODUCT(B1068:K1068,Equally_Weight)</f>
        <v>-5.0170988467653655E-3</v>
      </c>
      <c r="P1068">
        <v>8.9860999999999999E-4</v>
      </c>
      <c r="Q1068">
        <v>1.56836515184033E-3</v>
      </c>
      <c r="R1068">
        <v>5.2255618711449705E-4</v>
      </c>
      <c r="V1068" s="46">
        <v>43497</v>
      </c>
      <c r="W1068">
        <f t="shared" si="276"/>
        <v>1.1079788409300857</v>
      </c>
      <c r="X1068">
        <f t="shared" si="277"/>
        <v>0.86197235898442703</v>
      </c>
      <c r="Y1068">
        <f t="shared" si="278"/>
        <v>1.4287842805099489</v>
      </c>
      <c r="Z1068">
        <f t="shared" si="279"/>
        <v>0.61759602992008578</v>
      </c>
      <c r="AA1068">
        <f t="shared" si="280"/>
        <v>0.4184776502482781</v>
      </c>
      <c r="AB1068">
        <f t="shared" si="281"/>
        <v>4.2399869453404975</v>
      </c>
      <c r="AC1068">
        <f t="shared" si="282"/>
        <v>0.4318468944605407</v>
      </c>
      <c r="AD1068">
        <f t="shared" si="283"/>
        <v>0.34193720993733567</v>
      </c>
      <c r="AE1068">
        <f t="shared" si="284"/>
        <v>0.39320686609968125</v>
      </c>
      <c r="AF1068">
        <f t="shared" si="285"/>
        <v>-6.3692211395537268E-2</v>
      </c>
      <c r="AG1068">
        <f t="shared" si="286"/>
        <v>-7.1862615587840906E-2</v>
      </c>
      <c r="AH1068">
        <f t="shared" si="287"/>
        <v>1.8810285012207331</v>
      </c>
      <c r="AI1068">
        <f t="shared" si="288"/>
        <v>0.5290402020877305</v>
      </c>
      <c r="AJ1068">
        <f t="shared" si="289"/>
        <v>0.86455473703326202</v>
      </c>
      <c r="AK1068">
        <f t="shared" si="290"/>
        <v>0.31455058094592525</v>
      </c>
      <c r="AL1068">
        <f t="shared" si="291"/>
        <v>0.31138527516516157</v>
      </c>
      <c r="AM1068">
        <f t="shared" si="292"/>
        <v>0.18710043458680015</v>
      </c>
    </row>
    <row r="1069" spans="1:39" x14ac:dyDescent="0.2">
      <c r="A1069" s="46">
        <v>43500</v>
      </c>
      <c r="B1069">
        <v>2.0382300448452399E-2</v>
      </c>
      <c r="C1069">
        <v>3.5616554819457502E-3</v>
      </c>
      <c r="D1069">
        <v>2.8799345195373999E-2</v>
      </c>
      <c r="E1069">
        <v>2.8404915146717599E-2</v>
      </c>
      <c r="F1069">
        <v>-9.34914103717332E-3</v>
      </c>
      <c r="G1069">
        <v>4.3536758084849999E-3</v>
      </c>
      <c r="H1069">
        <v>-9.8361226634787694E-3</v>
      </c>
      <c r="I1069">
        <v>5.2721399277524299E-3</v>
      </c>
      <c r="J1069">
        <v>-3.2028211727421702E-3</v>
      </c>
      <c r="K1069">
        <v>1.92422468395132E-2</v>
      </c>
      <c r="L1069">
        <v>6.8317677198974601E-3</v>
      </c>
      <c r="M1069" cm="1">
        <f t="array" ref="M1069">SUMPRODUCT(B1069:K1069,TRANSPOSE(Weight_1))</f>
        <v>8.0639547597713048E-3</v>
      </c>
      <c r="N1069" cm="1">
        <f t="array" ref="N1069">SUMPRODUCT(B1069:K1069,TRANSPOSE(Weight_2))</f>
        <v>-1.6865066315759026E-4</v>
      </c>
      <c r="O1069">
        <f>SUMPRODUCT(B1069:K1069,Equally_Weight)</f>
        <v>8.7628193974846145E-3</v>
      </c>
      <c r="P1069">
        <v>6.7762400000000002E-3</v>
      </c>
      <c r="Q1069">
        <v>6.9100594965794101E-3</v>
      </c>
      <c r="R1069">
        <v>4.0452317016086399E-3</v>
      </c>
      <c r="V1069" s="46">
        <v>43500</v>
      </c>
      <c r="W1069">
        <f t="shared" si="276"/>
        <v>1.1509442990049035</v>
      </c>
      <c r="X1069">
        <f t="shared" si="277"/>
        <v>0.86860406304403548</v>
      </c>
      <c r="Y1069">
        <f t="shared" si="278"/>
        <v>1.4987316774094532</v>
      </c>
      <c r="Z1069">
        <f t="shared" si="279"/>
        <v>0.66354370789163308</v>
      </c>
      <c r="AA1069">
        <f t="shared" si="280"/>
        <v>0.40521610263802876</v>
      </c>
      <c r="AB1069">
        <f t="shared" si="281"/>
        <v>4.2628001497412038</v>
      </c>
      <c r="AC1069">
        <f t="shared" si="282"/>
        <v>0.41776307277130575</v>
      </c>
      <c r="AD1069">
        <f t="shared" si="283"/>
        <v>0.34901209068238304</v>
      </c>
      <c r="AE1069">
        <f t="shared" si="284"/>
        <v>0.38874467365092746</v>
      </c>
      <c r="AF1069">
        <f t="shared" si="285"/>
        <v>-4.5675545809451434E-2</v>
      </c>
      <c r="AG1069">
        <f t="shared" si="286"/>
        <v>-6.5521796565383816E-2</v>
      </c>
      <c r="AH1069">
        <f t="shared" si="287"/>
        <v>1.9042609847161889</v>
      </c>
      <c r="AI1069">
        <f t="shared" si="288"/>
        <v>0.52878232844365369</v>
      </c>
      <c r="AJ1069">
        <f t="shared" si="289"/>
        <v>0.88089349345060897</v>
      </c>
      <c r="AK1069">
        <f t="shared" si="290"/>
        <v>0.32345829117455427</v>
      </c>
      <c r="AL1069">
        <f t="shared" si="291"/>
        <v>0.32044702543949111</v>
      </c>
      <c r="AM1069">
        <f t="shared" si="292"/>
        <v>0.19190253089778397</v>
      </c>
    </row>
    <row r="1070" spans="1:39" x14ac:dyDescent="0.2">
      <c r="A1070" s="46">
        <v>43501</v>
      </c>
      <c r="B1070">
        <v>9.1552196120148199E-3</v>
      </c>
      <c r="C1070">
        <v>-4.4123938959142999E-3</v>
      </c>
      <c r="D1070">
        <v>1.39965062565652E-2</v>
      </c>
      <c r="E1070">
        <v>1.7109552163568E-2</v>
      </c>
      <c r="F1070">
        <v>1.8503697927474401E-3</v>
      </c>
      <c r="G1070">
        <v>1.56124673731299E-2</v>
      </c>
      <c r="H1070">
        <v>0</v>
      </c>
      <c r="I1070">
        <v>4.5450886836109197E-3</v>
      </c>
      <c r="J1070">
        <v>-3.3569774309401001E-3</v>
      </c>
      <c r="K1070">
        <v>-1.37659277197325E-2</v>
      </c>
      <c r="L1070">
        <v>7.3508623126945496E-3</v>
      </c>
      <c r="M1070" cm="1">
        <f t="array" ref="M1070">SUMPRODUCT(B1070:K1070,TRANSPOSE(Weight_1))</f>
        <v>9.8328438002781189E-3</v>
      </c>
      <c r="N1070" cm="1">
        <f t="array" ref="N1070">SUMPRODUCT(B1070:K1070,TRANSPOSE(Weight_2))</f>
        <v>5.0734737209750212E-4</v>
      </c>
      <c r="O1070">
        <f>SUMPRODUCT(B1070:K1070,Equally_Weight)</f>
        <v>4.073390483504938E-3</v>
      </c>
      <c r="P1070">
        <v>4.7084199999999996E-3</v>
      </c>
      <c r="Q1070">
        <v>4.7383556052069597E-3</v>
      </c>
      <c r="R1070">
        <v>6.6739949748744198E-3</v>
      </c>
      <c r="V1070" s="46">
        <v>43501</v>
      </c>
      <c r="W1070">
        <f t="shared" si="276"/>
        <v>1.1706366664355046</v>
      </c>
      <c r="X1070">
        <f t="shared" si="277"/>
        <v>0.86035904588237933</v>
      </c>
      <c r="Y1070">
        <f t="shared" si="278"/>
        <v>1.5337051909657924</v>
      </c>
      <c r="Z1070">
        <f t="shared" si="279"/>
        <v>0.69200619573818045</v>
      </c>
      <c r="AA1070">
        <f t="shared" si="280"/>
        <v>0.40781627206663251</v>
      </c>
      <c r="AB1070">
        <f t="shared" si="281"/>
        <v>4.3449654453703417</v>
      </c>
      <c r="AC1070">
        <f t="shared" si="282"/>
        <v>0.41776307277130575</v>
      </c>
      <c r="AD1070">
        <f t="shared" si="283"/>
        <v>0.35514347026979776</v>
      </c>
      <c r="AE1070">
        <f t="shared" si="284"/>
        <v>0.38408268912414312</v>
      </c>
      <c r="AF1070">
        <f t="shared" si="285"/>
        <v>-5.881270726701171E-2</v>
      </c>
      <c r="AG1070">
        <f t="shared" si="286"/>
        <v>-5.8652575957721775E-2</v>
      </c>
      <c r="AH1070">
        <f t="shared" si="287"/>
        <v>1.9328181293341453</v>
      </c>
      <c r="AI1070">
        <f t="shared" si="288"/>
        <v>0.52955795214049872</v>
      </c>
      <c r="AJ1070">
        <f t="shared" si="289"/>
        <v>0.88855510710731678</v>
      </c>
      <c r="AK1070">
        <f t="shared" si="290"/>
        <v>0.32968968866188653</v>
      </c>
      <c r="AL1070">
        <f t="shared" si="291"/>
        <v>0.32670377300386111</v>
      </c>
      <c r="AM1070">
        <f t="shared" si="292"/>
        <v>0.19985728239953593</v>
      </c>
    </row>
    <row r="1071" spans="1:39" x14ac:dyDescent="0.2">
      <c r="A1071" s="46">
        <v>43502</v>
      </c>
      <c r="B1071">
        <v>-2.51590722838489E-2</v>
      </c>
      <c r="C1071">
        <v>-4.8179800188241601E-4</v>
      </c>
      <c r="D1071">
        <v>-1.1098544258336699E-2</v>
      </c>
      <c r="E1071">
        <v>3.4449054592733299E-4</v>
      </c>
      <c r="F1071">
        <v>-6.4647121816310202E-3</v>
      </c>
      <c r="G1071">
        <v>-1.1182744360647701E-2</v>
      </c>
      <c r="H1071">
        <v>9.0315842274368797E-4</v>
      </c>
      <c r="I1071">
        <v>7.2097429917907796E-3</v>
      </c>
      <c r="J1071">
        <v>-8.7095214781656109E-3</v>
      </c>
      <c r="K1071">
        <v>1.9740815537387001E-2</v>
      </c>
      <c r="L1071">
        <v>-1.40331181588559E-3</v>
      </c>
      <c r="M1071" cm="1">
        <f t="array" ref="M1071">SUMPRODUCT(B1071:K1071,TRANSPOSE(Weight_1))</f>
        <v>-7.7509609014060586E-3</v>
      </c>
      <c r="N1071" cm="1">
        <f t="array" ref="N1071">SUMPRODUCT(B1071:K1071,TRANSPOSE(Weight_2))</f>
        <v>-6.7161645935079409E-3</v>
      </c>
      <c r="O1071">
        <f>SUMPRODUCT(B1071:K1071,Equally_Weight)</f>
        <v>-3.4898185066663547E-3</v>
      </c>
      <c r="P1071">
        <v>-2.2244000000000001E-3</v>
      </c>
      <c r="Q1071">
        <v>-2.2328582241560799E-3</v>
      </c>
      <c r="R1071">
        <v>-2.0717962717418099E-3</v>
      </c>
      <c r="V1071" s="46">
        <v>43502</v>
      </c>
      <c r="W1071">
        <f t="shared" si="276"/>
        <v>1.1160254616426806</v>
      </c>
      <c r="X1071">
        <f t="shared" si="277"/>
        <v>0.85946272861128925</v>
      </c>
      <c r="Y1071">
        <f t="shared" si="278"/>
        <v>1.505584751766281</v>
      </c>
      <c r="Z1071">
        <f t="shared" si="279"/>
        <v>0.69258907587626273</v>
      </c>
      <c r="AA1071">
        <f t="shared" si="280"/>
        <v>0.39871514506310501</v>
      </c>
      <c r="AB1071">
        <f t="shared" si="281"/>
        <v>4.2851940631782695</v>
      </c>
      <c r="AC1071">
        <f t="shared" si="282"/>
        <v>0.41904353743193412</v>
      </c>
      <c r="AD1071">
        <f t="shared" si="283"/>
        <v>0.36491370640744636</v>
      </c>
      <c r="AE1071">
        <f t="shared" si="284"/>
        <v>0.37202799121565922</v>
      </c>
      <c r="AF1071">
        <f t="shared" si="285"/>
        <v>-4.0232902535037085E-2</v>
      </c>
      <c r="AG1071">
        <f t="shared" si="286"/>
        <v>-5.9973579920733822E-2</v>
      </c>
      <c r="AH1071">
        <f t="shared" si="287"/>
        <v>1.9100859706827418</v>
      </c>
      <c r="AI1071">
        <f t="shared" si="288"/>
        <v>0.5192851891786141</v>
      </c>
      <c r="AJ1071">
        <f t="shared" si="289"/>
        <v>0.8819643925436742</v>
      </c>
      <c r="AK1071">
        <f t="shared" si="290"/>
        <v>0.32673192691842701</v>
      </c>
      <c r="AL1071">
        <f t="shared" si="291"/>
        <v>0.32374143157329049</v>
      </c>
      <c r="AM1071">
        <f t="shared" si="292"/>
        <v>0.19737142255523832</v>
      </c>
    </row>
    <row r="1072" spans="1:39" x14ac:dyDescent="0.2">
      <c r="A1072" s="46">
        <v>43503</v>
      </c>
      <c r="B1072">
        <v>-1.5121677321234501E-2</v>
      </c>
      <c r="C1072">
        <v>-1.3109616624188501E-2</v>
      </c>
      <c r="D1072">
        <v>-7.1678364379936799E-3</v>
      </c>
      <c r="E1072">
        <v>-1.8939468993034399E-2</v>
      </c>
      <c r="F1072">
        <v>-4.0901004085060998E-3</v>
      </c>
      <c r="G1072">
        <v>-1.5784091847814301E-2</v>
      </c>
      <c r="H1072">
        <v>-7.1427143368647502E-3</v>
      </c>
      <c r="I1072">
        <v>-1.3476734547976099E-2</v>
      </c>
      <c r="J1072">
        <v>-2.0775685128979701E-2</v>
      </c>
      <c r="K1072">
        <v>-2.1314057667585502E-2</v>
      </c>
      <c r="L1072">
        <v>-1.1242270938729501E-2</v>
      </c>
      <c r="M1072" cm="1">
        <f t="array" ref="M1072">SUMPRODUCT(B1072:K1072,TRANSPOSE(Weight_1))</f>
        <v>-1.1631375972963133E-2</v>
      </c>
      <c r="N1072" cm="1">
        <f t="array" ref="N1072">SUMPRODUCT(B1072:K1072,TRANSPOSE(Weight_2))</f>
        <v>-1.3268941237765194E-2</v>
      </c>
      <c r="O1072">
        <f>SUMPRODUCT(B1072:K1072,Equally_Weight)</f>
        <v>-1.3692198331417754E-2</v>
      </c>
      <c r="P1072">
        <v>-9.3571000000000001E-3</v>
      </c>
      <c r="Q1072">
        <v>-8.9183813469049193E-3</v>
      </c>
      <c r="R1072">
        <v>-9.85291459667525E-3</v>
      </c>
      <c r="V1072" s="46">
        <v>43503</v>
      </c>
      <c r="W1072">
        <f t="shared" si="276"/>
        <v>1.0840276074082036</v>
      </c>
      <c r="X1072">
        <f t="shared" si="277"/>
        <v>0.83508588511222781</v>
      </c>
      <c r="Y1072">
        <f t="shared" si="278"/>
        <v>1.4876251300840893</v>
      </c>
      <c r="Z1072">
        <f t="shared" si="279"/>
        <v>0.66053233755575547</v>
      </c>
      <c r="AA1072">
        <f t="shared" si="280"/>
        <v>0.39299425967689872</v>
      </c>
      <c r="AB1072">
        <f t="shared" si="281"/>
        <v>4.201772074651541</v>
      </c>
      <c r="AC1072">
        <f t="shared" si="282"/>
        <v>0.40890771481248378</v>
      </c>
      <c r="AD1072">
        <f t="shared" si="283"/>
        <v>0.34651912670529916</v>
      </c>
      <c r="AE1072">
        <f t="shared" si="284"/>
        <v>0.34352316968201624</v>
      </c>
      <c r="AF1072">
        <f t="shared" si="285"/>
        <v>-6.0689433797856518E-2</v>
      </c>
      <c r="AG1072">
        <f t="shared" si="286"/>
        <v>-7.054161162482897E-2</v>
      </c>
      <c r="AH1072">
        <f t="shared" si="287"/>
        <v>1.8762376666440854</v>
      </c>
      <c r="AI1072">
        <f t="shared" si="288"/>
        <v>0.49912588327999607</v>
      </c>
      <c r="AJ1072">
        <f t="shared" si="289"/>
        <v>0.85619616282830013</v>
      </c>
      <c r="AK1072">
        <f t="shared" si="290"/>
        <v>0.31431756360505858</v>
      </c>
      <c r="AL1072">
        <f t="shared" si="291"/>
        <v>0.31193580068182203</v>
      </c>
      <c r="AM1072">
        <f t="shared" si="292"/>
        <v>0.18557382418830204</v>
      </c>
    </row>
    <row r="1073" spans="1:39" x14ac:dyDescent="0.2">
      <c r="A1073" s="46">
        <v>43504</v>
      </c>
      <c r="B1073">
        <v>-3.1919678705993799E-3</v>
      </c>
      <c r="C1073">
        <v>-9.9628409840744007E-3</v>
      </c>
      <c r="D1073">
        <v>3.7998795038698399E-3</v>
      </c>
      <c r="E1073">
        <v>1.1751540681907899E-3</v>
      </c>
      <c r="F1073">
        <v>7.09364932767431E-3</v>
      </c>
      <c r="G1073">
        <v>-1.6198284465863199E-2</v>
      </c>
      <c r="H1073">
        <v>2.6502297746529E-3</v>
      </c>
      <c r="I1073">
        <v>-1.00204748427978E-4</v>
      </c>
      <c r="J1073">
        <v>-4.0152559150784502E-3</v>
      </c>
      <c r="K1073">
        <v>3.3966839675210101E-3</v>
      </c>
      <c r="L1073">
        <v>5.6850483229120498E-4</v>
      </c>
      <c r="M1073" cm="1">
        <f t="array" ref="M1073">SUMPRODUCT(B1073:K1073,TRANSPOSE(Weight_1))</f>
        <v>-5.2765281495374336E-3</v>
      </c>
      <c r="N1073" cm="1">
        <f t="array" ref="N1073">SUMPRODUCT(B1073:K1073,TRANSPOSE(Weight_2))</f>
        <v>5.4972564712220352E-4</v>
      </c>
      <c r="O1073">
        <f>SUMPRODUCT(B1073:K1073,Equally_Weight)</f>
        <v>-1.5352957342134558E-3</v>
      </c>
      <c r="P1073">
        <v>6.7619999999999996E-4</v>
      </c>
      <c r="Q1073">
        <v>7.4599700446631402E-4</v>
      </c>
      <c r="R1073">
        <v>-3.1624024391447799E-3</v>
      </c>
      <c r="V1073" s="46">
        <v>43504</v>
      </c>
      <c r="W1073">
        <f t="shared" si="276"/>
        <v>1.0773754582439143</v>
      </c>
      <c r="X1073">
        <f t="shared" si="277"/>
        <v>0.81680321624673535</v>
      </c>
      <c r="Y1073">
        <f t="shared" si="278"/>
        <v>1.4970778058292074</v>
      </c>
      <c r="Z1073">
        <f t="shared" si="279"/>
        <v>0.6624837188875965</v>
      </c>
      <c r="AA1073">
        <f t="shared" si="280"/>
        <v>0.40287567247050982</v>
      </c>
      <c r="AB1073">
        <f t="shared" si="281"/>
        <v>4.1175122908597519</v>
      </c>
      <c r="AC1073">
        <f t="shared" si="282"/>
        <v>0.41264164398801806</v>
      </c>
      <c r="AD1073">
        <f t="shared" si="283"/>
        <v>0.3463841990949541</v>
      </c>
      <c r="AE1073">
        <f t="shared" si="284"/>
        <v>0.33812858032790549</v>
      </c>
      <c r="AF1073">
        <f t="shared" si="285"/>
        <v>-5.7498892657114609E-2</v>
      </c>
      <c r="AG1073">
        <f t="shared" si="286"/>
        <v>-7.001321003962413E-2</v>
      </c>
      <c r="AH1073">
        <f t="shared" si="287"/>
        <v>1.8610611176312783</v>
      </c>
      <c r="AI1073">
        <f t="shared" si="288"/>
        <v>0.49994999122629991</v>
      </c>
      <c r="AJ1073">
        <f t="shared" si="289"/>
        <v>0.85334635277764659</v>
      </c>
      <c r="AK1073">
        <f t="shared" si="290"/>
        <v>0.31520630514156833</v>
      </c>
      <c r="AL1073">
        <f t="shared" si="291"/>
        <v>0.31291450085918271</v>
      </c>
      <c r="AM1073">
        <f t="shared" si="292"/>
        <v>0.18182456263490265</v>
      </c>
    </row>
    <row r="1074" spans="1:39" x14ac:dyDescent="0.2">
      <c r="A1074" s="46">
        <v>43507</v>
      </c>
      <c r="B1074">
        <v>-2.35862193139646E-4</v>
      </c>
      <c r="C1074">
        <v>-4.7356037048937802E-3</v>
      </c>
      <c r="D1074">
        <v>-3.9748253655789104E-3</v>
      </c>
      <c r="E1074">
        <v>-5.7509392297065897E-3</v>
      </c>
      <c r="F1074">
        <v>1.8535329112290199E-3</v>
      </c>
      <c r="G1074">
        <v>1.75040570459783E-3</v>
      </c>
      <c r="H1074">
        <v>-3.0210367986504001E-3</v>
      </c>
      <c r="I1074">
        <v>5.4549104674184098E-3</v>
      </c>
      <c r="J1074">
        <v>1.0601258721003299E-2</v>
      </c>
      <c r="K1074">
        <v>-2.3896562024380199E-3</v>
      </c>
      <c r="L1074">
        <v>1.13636363636371E-3</v>
      </c>
      <c r="M1074" cm="1">
        <f t="array" ref="M1074">SUMPRODUCT(B1074:K1074,TRANSPOSE(Weight_1))</f>
        <v>-8.3527359281866209E-4</v>
      </c>
      <c r="N1074" cm="1">
        <f t="array" ref="N1074">SUMPRODUCT(B1074:K1074,TRANSPOSE(Weight_2))</f>
        <v>2.7905652535704316E-3</v>
      </c>
      <c r="O1074">
        <f>SUMPRODUCT(B1074:K1074,Equally_Weight)</f>
        <v>-4.4781569015879042E-5</v>
      </c>
      <c r="P1074">
        <v>7.0910000000000005E-4</v>
      </c>
      <c r="Q1074">
        <v>1.0782284781662901E-3</v>
      </c>
      <c r="R1074">
        <v>5.2956402528048197E-4</v>
      </c>
      <c r="V1074" s="46">
        <v>43507</v>
      </c>
      <c r="W1074">
        <f t="shared" si="276"/>
        <v>1.0768854839123585</v>
      </c>
      <c r="X1074">
        <f t="shared" si="277"/>
        <v>0.80819955620481432</v>
      </c>
      <c r="Y1074">
        <f t="shared" si="278"/>
        <v>1.4871523576267731</v>
      </c>
      <c r="Z1074">
        <f t="shared" si="279"/>
        <v>0.65292287604989729</v>
      </c>
      <c r="AA1074">
        <f t="shared" si="280"/>
        <v>0.40547594869979653</v>
      </c>
      <c r="AB1074">
        <f t="shared" si="281"/>
        <v>4.1264700135670225</v>
      </c>
      <c r="AC1074">
        <f t="shared" si="282"/>
        <v>0.40837400159822423</v>
      </c>
      <c r="AD1074">
        <f t="shared" si="283"/>
        <v>0.35372860435576392</v>
      </c>
      <c r="AE1074">
        <f t="shared" si="284"/>
        <v>0.35231442760993059</v>
      </c>
      <c r="AF1074">
        <f t="shared" si="285"/>
        <v>-5.975114627408129E-2</v>
      </c>
      <c r="AG1074">
        <f t="shared" si="286"/>
        <v>-6.8956406869214559E-2</v>
      </c>
      <c r="AH1074">
        <f t="shared" si="287"/>
        <v>1.8586713488322806</v>
      </c>
      <c r="AI1074">
        <f t="shared" si="288"/>
        <v>0.50413569955390924</v>
      </c>
      <c r="AJ1074">
        <f t="shared" si="289"/>
        <v>0.85326335702003941</v>
      </c>
      <c r="AK1074">
        <f t="shared" si="290"/>
        <v>0.31613891793254401</v>
      </c>
      <c r="AL1074">
        <f t="shared" si="291"/>
        <v>0.31433012266340654</v>
      </c>
      <c r="AM1074">
        <f t="shared" si="292"/>
        <v>0.18245041440746701</v>
      </c>
    </row>
    <row r="1075" spans="1:39" x14ac:dyDescent="0.2">
      <c r="A1075" s="46">
        <v>43508</v>
      </c>
      <c r="B1075">
        <v>2.31008974070856E-2</v>
      </c>
      <c r="C1075">
        <v>1.7049921789386399E-2</v>
      </c>
      <c r="D1075">
        <v>1.55820585427233E-2</v>
      </c>
      <c r="E1075">
        <v>8.6171352459651906E-3</v>
      </c>
      <c r="F1075">
        <v>6.8455432045602099E-3</v>
      </c>
      <c r="G1075">
        <v>2.95474605692174E-2</v>
      </c>
      <c r="H1075">
        <v>1.6363581424635398E-2</v>
      </c>
      <c r="I1075">
        <v>2.8171904298486899E-2</v>
      </c>
      <c r="J1075">
        <v>1.5267130254296799E-2</v>
      </c>
      <c r="K1075">
        <v>-7.7843416590844799E-3</v>
      </c>
      <c r="L1075">
        <v>1.16345062429057E-2</v>
      </c>
      <c r="M1075" cm="1">
        <f t="array" ref="M1075">SUMPRODUCT(B1075:K1075,TRANSPOSE(Weight_1))</f>
        <v>1.8730459237802567E-2</v>
      </c>
      <c r="N1075" cm="1">
        <f t="array" ref="N1075">SUMPRODUCT(B1075:K1075,TRANSPOSE(Weight_2))</f>
        <v>1.3428644780424909E-2</v>
      </c>
      <c r="O1075">
        <f>SUMPRODUCT(B1075:K1075,Equally_Weight)</f>
        <v>1.5276129107727271E-2</v>
      </c>
      <c r="P1075">
        <v>1.2890220000000001E-2</v>
      </c>
      <c r="Q1075">
        <v>1.27918666537136E-2</v>
      </c>
      <c r="R1075">
        <v>1.16343490304708E-2</v>
      </c>
      <c r="V1075" s="46">
        <v>43508</v>
      </c>
      <c r="W1075">
        <f t="shared" si="276"/>
        <v>1.1248634024024833</v>
      </c>
      <c r="X1075">
        <f t="shared" si="277"/>
        <v>0.83902921721770962</v>
      </c>
      <c r="Y1075">
        <f t="shared" si="278"/>
        <v>1.5259073112679857</v>
      </c>
      <c r="Z1075">
        <f t="shared" si="279"/>
        <v>0.66716633602396902</v>
      </c>
      <c r="AA1075">
        <f t="shared" si="280"/>
        <v>0.41509719502959119</v>
      </c>
      <c r="AB1075">
        <f t="shared" si="281"/>
        <v>4.2779441841521697</v>
      </c>
      <c r="AC1075">
        <f t="shared" si="282"/>
        <v>0.43142004424971647</v>
      </c>
      <c r="AD1075">
        <f t="shared" si="283"/>
        <v>0.39186571704379869</v>
      </c>
      <c r="AE1075">
        <f t="shared" si="284"/>
        <v>0.37296038812101617</v>
      </c>
      <c r="AF1075">
        <f t="shared" si="285"/>
        <v>-6.7070364596046428E-2</v>
      </c>
      <c r="AG1075">
        <f t="shared" si="286"/>
        <v>-5.8124174372517046E-2</v>
      </c>
      <c r="AH1075">
        <f t="shared" si="287"/>
        <v>1.9122155760058579</v>
      </c>
      <c r="AI1075">
        <f t="shared" si="288"/>
        <v>0.52433420356477445</v>
      </c>
      <c r="AJ1075">
        <f t="shared" si="289"/>
        <v>0.88157404733249756</v>
      </c>
      <c r="AK1075">
        <f t="shared" si="290"/>
        <v>0.33310423813525647</v>
      </c>
      <c r="AL1075">
        <f t="shared" si="291"/>
        <v>0.33114285833147594</v>
      </c>
      <c r="AM1075">
        <f t="shared" si="292"/>
        <v>0.19620745523990846</v>
      </c>
    </row>
    <row r="1076" spans="1:39" x14ac:dyDescent="0.2">
      <c r="A1076" s="46">
        <v>43509</v>
      </c>
      <c r="B1076">
        <v>9.3124112617171096E-4</v>
      </c>
      <c r="C1076">
        <v>4.7757215982511198E-3</v>
      </c>
      <c r="D1076">
        <v>-7.4853104625105505E-4</v>
      </c>
      <c r="E1076">
        <v>-4.1547914453076099E-3</v>
      </c>
      <c r="F1076">
        <v>1.10249980207388E-3</v>
      </c>
      <c r="G1076">
        <v>1.21488282886605E-3</v>
      </c>
      <c r="H1076">
        <v>2.1615183782215299E-3</v>
      </c>
      <c r="I1076">
        <v>1.5248900454470001E-2</v>
      </c>
      <c r="J1076">
        <v>-1.69774850879844E-3</v>
      </c>
      <c r="K1076">
        <v>2.55482123826067E-2</v>
      </c>
      <c r="L1076">
        <v>2.5245441795231898E-3</v>
      </c>
      <c r="M1076" cm="1">
        <f t="array" ref="M1076">SUMPRODUCT(B1076:K1076,TRANSPOSE(Weight_1))</f>
        <v>8.5815131128650583E-4</v>
      </c>
      <c r="N1076" cm="1">
        <f t="array" ref="N1076">SUMPRODUCT(B1076:K1076,TRANSPOSE(Weight_2))</f>
        <v>1.5687061941000574E-3</v>
      </c>
      <c r="O1076">
        <f>SUMPRODUCT(B1076:K1076,Equally_Weight)</f>
        <v>4.4381905570303895E-3</v>
      </c>
      <c r="P1076">
        <v>3.0239899999999998E-3</v>
      </c>
      <c r="Q1076">
        <v>2.9475832149548002E-3</v>
      </c>
      <c r="R1076">
        <v>3.7357221092162401E-3</v>
      </c>
      <c r="V1076" s="46">
        <v>43509</v>
      </c>
      <c r="W1076">
        <f t="shared" si="276"/>
        <v>1.1268421625902976</v>
      </c>
      <c r="X1076">
        <f t="shared" si="277"/>
        <v>0.84781190877019119</v>
      </c>
      <c r="Y1076">
        <f t="shared" si="278"/>
        <v>1.524016591225549</v>
      </c>
      <c r="Z1076">
        <f t="shared" si="279"/>
        <v>0.66023960759315181</v>
      </c>
      <c r="AA1076">
        <f t="shared" si="280"/>
        <v>0.41665733940702654</v>
      </c>
      <c r="AB1076">
        <f t="shared" si="281"/>
        <v>4.2843562679132097</v>
      </c>
      <c r="AC1076">
        <f t="shared" si="282"/>
        <v>0.43451408498231703</v>
      </c>
      <c r="AD1076">
        <f t="shared" si="283"/>
        <v>0.41309013880898915</v>
      </c>
      <c r="AE1076">
        <f t="shared" si="284"/>
        <v>0.37062944666944442</v>
      </c>
      <c r="AF1076">
        <f t="shared" si="285"/>
        <v>-4.323568013271839E-2</v>
      </c>
      <c r="AG1076">
        <f t="shared" si="286"/>
        <v>-5.574636723909554E-2</v>
      </c>
      <c r="AH1076">
        <f t="shared" si="287"/>
        <v>1.914714697621156</v>
      </c>
      <c r="AI1076">
        <f t="shared" si="288"/>
        <v>0.52672543607178524</v>
      </c>
      <c r="AJ1076">
        <f t="shared" si="289"/>
        <v>0.88992483150172186</v>
      </c>
      <c r="AK1076">
        <f t="shared" si="290"/>
        <v>0.33713553202033508</v>
      </c>
      <c r="AL1076">
        <f t="shared" si="291"/>
        <v>0.33506651267740084</v>
      </c>
      <c r="AM1076">
        <f t="shared" si="292"/>
        <v>0.20067615387765758</v>
      </c>
    </row>
    <row r="1077" spans="1:39" x14ac:dyDescent="0.2">
      <c r="A1077" s="46">
        <v>43510</v>
      </c>
      <c r="B1077">
        <v>5.0498948866928295E-4</v>
      </c>
      <c r="C1077">
        <v>-6.4991316133382604E-3</v>
      </c>
      <c r="D1077">
        <v>8.4270992186907801E-4</v>
      </c>
      <c r="E1077">
        <v>3.6432634587959499E-3</v>
      </c>
      <c r="F1077">
        <v>-8.2599438184500704E-3</v>
      </c>
      <c r="G1077">
        <v>-1.05792534060594E-2</v>
      </c>
      <c r="H1077">
        <v>-1.0411810383870099E-3</v>
      </c>
      <c r="I1077">
        <v>-1.60840746676136E-2</v>
      </c>
      <c r="J1077">
        <v>-1.46744617477067E-2</v>
      </c>
      <c r="K1077">
        <v>-2.94222307016056E-3</v>
      </c>
      <c r="L1077">
        <v>-1.9585898153329198E-3</v>
      </c>
      <c r="M1077" cm="1">
        <f t="array" ref="M1077">SUMPRODUCT(B1077:K1077,TRANSPOSE(Weight_1))</f>
        <v>-6.1795624930617073E-3</v>
      </c>
      <c r="N1077" cm="1">
        <f t="array" ref="N1077">SUMPRODUCT(B1077:K1077,TRANSPOSE(Weight_2))</f>
        <v>-6.7052515212299426E-3</v>
      </c>
      <c r="O1077">
        <f>SUMPRODUCT(B1077:K1077,Equally_Weight)</f>
        <v>-5.508930649238129E-3</v>
      </c>
      <c r="P1077">
        <v>-2.6516000000000001E-3</v>
      </c>
      <c r="Q1077">
        <v>-2.4414700754724602E-3</v>
      </c>
      <c r="R1077">
        <v>-2.5331748475224602E-3</v>
      </c>
      <c r="V1077" s="46">
        <v>43510</v>
      </c>
      <c r="W1077">
        <f t="shared" si="276"/>
        <v>1.1279161955264643</v>
      </c>
      <c r="X1077">
        <f t="shared" si="277"/>
        <v>0.83580273597839994</v>
      </c>
      <c r="Y1077">
        <f t="shared" si="278"/>
        <v>1.5261436050499371</v>
      </c>
      <c r="Z1077">
        <f t="shared" si="279"/>
        <v>0.66628829788834176</v>
      </c>
      <c r="AA1077">
        <f t="shared" si="280"/>
        <v>0.40495582937352959</v>
      </c>
      <c r="AB1077">
        <f t="shared" si="281"/>
        <v>4.2284517238670576</v>
      </c>
      <c r="AC1077">
        <f t="shared" si="282"/>
        <v>0.43302049611773441</v>
      </c>
      <c r="AD1077">
        <f t="shared" si="283"/>
        <v>0.39036189150431677</v>
      </c>
      <c r="AE1077">
        <f t="shared" si="284"/>
        <v>0.35051619728401318</v>
      </c>
      <c r="AF1077">
        <f t="shared" si="285"/>
        <v>-4.6050694187338426E-2</v>
      </c>
      <c r="AG1077">
        <f t="shared" si="286"/>
        <v>-5.7595772787312205E-2</v>
      </c>
      <c r="AH1077">
        <f t="shared" si="287"/>
        <v>1.8967030359977604</v>
      </c>
      <c r="AI1077">
        <f t="shared" si="288"/>
        <v>0.51648835801906445</v>
      </c>
      <c r="AJ1077">
        <f t="shared" si="289"/>
        <v>0.87951336667270597</v>
      </c>
      <c r="AK1077">
        <f t="shared" si="290"/>
        <v>0.33358998344363</v>
      </c>
      <c r="AL1077">
        <f t="shared" si="291"/>
        <v>0.33180698773793349</v>
      </c>
      <c r="AM1077">
        <f t="shared" si="292"/>
        <v>0.19763463124463465</v>
      </c>
    </row>
    <row r="1078" spans="1:39" x14ac:dyDescent="0.2">
      <c r="A1078" s="46">
        <v>43511</v>
      </c>
      <c r="B1078">
        <v>-8.4749793684730703E-3</v>
      </c>
      <c r="C1078">
        <v>3.05603759508217E-2</v>
      </c>
      <c r="D1078">
        <v>1.23479235659242E-2</v>
      </c>
      <c r="E1078">
        <v>-2.2247975355920101E-3</v>
      </c>
      <c r="F1078">
        <v>2.0914359655043398E-2</v>
      </c>
      <c r="G1078">
        <v>-9.0592999235898902E-3</v>
      </c>
      <c r="H1078">
        <v>1.5412077617607199E-2</v>
      </c>
      <c r="I1078">
        <v>1.9177241118107001E-2</v>
      </c>
      <c r="J1078">
        <v>1.23779195282853E-2</v>
      </c>
      <c r="K1078">
        <v>1.65254189851207E-2</v>
      </c>
      <c r="L1078">
        <v>8.9711241940004793E-3</v>
      </c>
      <c r="M1078" cm="1">
        <f t="array" ref="M1078">SUMPRODUCT(B1078:K1078,TRANSPOSE(Weight_1))</f>
        <v>7.2164272499892846E-3</v>
      </c>
      <c r="N1078" cm="1">
        <f t="array" ref="N1078">SUMPRODUCT(B1078:K1078,TRANSPOSE(Weight_2))</f>
        <v>1.1467578086487797E-2</v>
      </c>
      <c r="O1078">
        <f>SUMPRODUCT(B1078:K1078,Equally_Weight)</f>
        <v>1.0755623959325453E-2</v>
      </c>
      <c r="P1078">
        <v>1.087875E-2</v>
      </c>
      <c r="Q1078">
        <v>1.06884412446899E-2</v>
      </c>
      <c r="R1078">
        <v>9.2891050811698597E-3</v>
      </c>
      <c r="V1078" s="46">
        <v>43511</v>
      </c>
      <c r="W1078">
        <f t="shared" si="276"/>
        <v>1.1098821496715376</v>
      </c>
      <c r="X1078">
        <f t="shared" si="277"/>
        <v>0.89190555776144698</v>
      </c>
      <c r="Y1078">
        <f t="shared" si="278"/>
        <v>1.5573362332016423</v>
      </c>
      <c r="Z1078">
        <f t="shared" si="279"/>
        <v>0.66258114378961386</v>
      </c>
      <c r="AA1078">
        <f t="shared" si="280"/>
        <v>0.43433958088849733</v>
      </c>
      <c r="AB1078">
        <f t="shared" si="281"/>
        <v>4.1810856115645354</v>
      </c>
      <c r="AC1078">
        <f t="shared" si="282"/>
        <v>0.455106319231523</v>
      </c>
      <c r="AD1078">
        <f t="shared" si="283"/>
        <v>0.41702519673912253</v>
      </c>
      <c r="AE1078">
        <f t="shared" si="284"/>
        <v>0.36723277809564059</v>
      </c>
      <c r="AF1078">
        <f t="shared" si="285"/>
        <v>-3.0286282218219163E-2</v>
      </c>
      <c r="AG1078">
        <f t="shared" si="286"/>
        <v>-4.9141347424036086E-2</v>
      </c>
      <c r="AH1078">
        <f t="shared" si="287"/>
        <v>1.9176068827218611</v>
      </c>
      <c r="AI1078">
        <f t="shared" si="288"/>
        <v>0.5338788066818978</v>
      </c>
      <c r="AJ1078">
        <f t="shared" si="289"/>
        <v>0.89972870567116314</v>
      </c>
      <c r="AK1078">
        <f t="shared" si="290"/>
        <v>0.3480977754760175</v>
      </c>
      <c r="AL1078">
        <f t="shared" si="291"/>
        <v>0.34604192847563797</v>
      </c>
      <c r="AM1078">
        <f t="shared" si="292"/>
        <v>0.2087595851831141</v>
      </c>
    </row>
    <row r="1079" spans="1:39" x14ac:dyDescent="0.2">
      <c r="A1079" s="46">
        <v>43514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cm="1">
        <f t="array" ref="M1079">SUMPRODUCT(B1079:K1079,TRANSPOSE(Weight_1))</f>
        <v>0</v>
      </c>
      <c r="N1079" cm="1">
        <f t="array" ref="N1079">SUMPRODUCT(B1079:K1079,TRANSPOSE(Weight_2))</f>
        <v>0</v>
      </c>
      <c r="O1079">
        <f>SUMPRODUCT(B1079:K1079,Equally_Weight)</f>
        <v>0</v>
      </c>
      <c r="P1079">
        <v>0</v>
      </c>
      <c r="Q1079">
        <v>0</v>
      </c>
      <c r="R1079">
        <v>2.9227032101346502E-3</v>
      </c>
      <c r="V1079" s="46">
        <v>43514</v>
      </c>
      <c r="W1079">
        <f t="shared" si="276"/>
        <v>1.1098821496715376</v>
      </c>
      <c r="X1079">
        <f t="shared" si="277"/>
        <v>0.89190555776144698</v>
      </c>
      <c r="Y1079">
        <f t="shared" si="278"/>
        <v>1.5573362332016423</v>
      </c>
      <c r="Z1079">
        <f t="shared" si="279"/>
        <v>0.66258114378961386</v>
      </c>
      <c r="AA1079">
        <f t="shared" si="280"/>
        <v>0.43433958088849733</v>
      </c>
      <c r="AB1079">
        <f t="shared" si="281"/>
        <v>4.1810856115645354</v>
      </c>
      <c r="AC1079">
        <f t="shared" si="282"/>
        <v>0.455106319231523</v>
      </c>
      <c r="AD1079">
        <f t="shared" si="283"/>
        <v>0.41702519673912253</v>
      </c>
      <c r="AE1079">
        <f t="shared" si="284"/>
        <v>0.36723277809564059</v>
      </c>
      <c r="AF1079">
        <f t="shared" si="285"/>
        <v>-3.0286282218219163E-2</v>
      </c>
      <c r="AG1079">
        <f t="shared" si="286"/>
        <v>-4.9141347424036086E-2</v>
      </c>
      <c r="AH1079">
        <f t="shared" si="287"/>
        <v>1.9176068827218611</v>
      </c>
      <c r="AI1079">
        <f t="shared" si="288"/>
        <v>0.5338788066818978</v>
      </c>
      <c r="AJ1079">
        <f t="shared" si="289"/>
        <v>0.89972870567116314</v>
      </c>
      <c r="AK1079">
        <f t="shared" si="290"/>
        <v>0.3480977754760175</v>
      </c>
      <c r="AL1079">
        <f t="shared" si="291"/>
        <v>0.34604192847563797</v>
      </c>
      <c r="AM1079">
        <f t="shared" si="292"/>
        <v>0.21229243070300985</v>
      </c>
    </row>
    <row r="1080" spans="1:39" x14ac:dyDescent="0.2">
      <c r="A1080" s="46">
        <v>43515</v>
      </c>
      <c r="B1080">
        <v>6.1448914845154603E-3</v>
      </c>
      <c r="C1080">
        <v>-3.5053805921693099E-3</v>
      </c>
      <c r="D1080">
        <v>-4.61992011225431E-4</v>
      </c>
      <c r="E1080">
        <v>2.9925439233815499E-3</v>
      </c>
      <c r="F1080">
        <v>5.0760756094909701E-3</v>
      </c>
      <c r="G1080">
        <v>1.2208094454996E-2</v>
      </c>
      <c r="H1080">
        <v>-5.0593835932328801E-3</v>
      </c>
      <c r="I1080">
        <v>-2.1543280889282299E-3</v>
      </c>
      <c r="J1080">
        <v>1.9485078101974999E-3</v>
      </c>
      <c r="K1080">
        <v>-5.9994940213996496E-3</v>
      </c>
      <c r="L1080">
        <v>5.55709919421998E-4</v>
      </c>
      <c r="M1080" cm="1">
        <f t="array" ref="M1080">SUMPRODUCT(B1080:K1080,TRANSPOSE(Weight_1))</f>
        <v>5.3977839727931192E-3</v>
      </c>
      <c r="N1080" cm="1">
        <f t="array" ref="N1080">SUMPRODUCT(B1080:K1080,TRANSPOSE(Weight_2))</f>
        <v>1.2790244245549584E-3</v>
      </c>
      <c r="O1080">
        <f>SUMPRODUCT(B1080:K1080,Equally_Weight)</f>
        <v>1.1189534975625981E-3</v>
      </c>
      <c r="P1080">
        <v>1.4987399999999999E-3</v>
      </c>
      <c r="Q1080">
        <v>1.4866811673552799E-3</v>
      </c>
      <c r="R1080">
        <v>1.5873628547442499E-3</v>
      </c>
      <c r="V1080" s="46">
        <v>43515</v>
      </c>
      <c r="W1080">
        <f t="shared" si="276"/>
        <v>1.1228471465263854</v>
      </c>
      <c r="X1080">
        <f t="shared" si="277"/>
        <v>0.8852737087370528</v>
      </c>
      <c r="Y1080">
        <f t="shared" si="278"/>
        <v>1.5561547642918856</v>
      </c>
      <c r="Z1080">
        <f t="shared" si="279"/>
        <v>0.66755649088859026</v>
      </c>
      <c r="AA1080">
        <f t="shared" si="280"/>
        <v>0.44162039705077283</v>
      </c>
      <c r="AB1080">
        <f t="shared" si="281"/>
        <v>4.2443367940899366</v>
      </c>
      <c r="AC1080">
        <f t="shared" si="282"/>
        <v>0.44774437819359347</v>
      </c>
      <c r="AD1080">
        <f t="shared" si="283"/>
        <v>0.41397245955506845</v>
      </c>
      <c r="AE1080">
        <f t="shared" si="284"/>
        <v>0.36989684184211802</v>
      </c>
      <c r="AF1080">
        <f t="shared" si="285"/>
        <v>-3.610407387052017E-2</v>
      </c>
      <c r="AG1080">
        <f t="shared" si="286"/>
        <v>-4.8612945838831356E-2</v>
      </c>
      <c r="AH1080">
        <f t="shared" si="287"/>
        <v>1.9333554943923286</v>
      </c>
      <c r="AI1080">
        <f t="shared" si="288"/>
        <v>0.53584067513995093</v>
      </c>
      <c r="AJ1080">
        <f t="shared" si="289"/>
        <v>0.901854413750794</v>
      </c>
      <c r="AK1080">
        <f t="shared" si="290"/>
        <v>0.35011822353603428</v>
      </c>
      <c r="AL1080">
        <f t="shared" si="291"/>
        <v>0.34804306366117332</v>
      </c>
      <c r="AM1080">
        <f t="shared" si="292"/>
        <v>0.21421677867659539</v>
      </c>
    </row>
    <row r="1081" spans="1:39" x14ac:dyDescent="0.2">
      <c r="A1081" s="46">
        <v>43516</v>
      </c>
      <c r="B1081">
        <v>-5.2552075827042499E-3</v>
      </c>
      <c r="C1081">
        <v>4.8488871165852602E-3</v>
      </c>
      <c r="D1081">
        <v>-5.1991252380285602E-3</v>
      </c>
      <c r="E1081">
        <v>6.4353486614683302E-3</v>
      </c>
      <c r="F1081">
        <v>5.77208926324579E-3</v>
      </c>
      <c r="G1081">
        <v>-3.3669500833825002E-3</v>
      </c>
      <c r="H1081">
        <v>4.8640864620912404E-3</v>
      </c>
      <c r="I1081">
        <v>5.7558746680319497E-4</v>
      </c>
      <c r="J1081">
        <v>2.2849978857724098E-3</v>
      </c>
      <c r="K1081">
        <v>-1.16822888894019E-3</v>
      </c>
      <c r="L1081">
        <v>3.3324076645377902E-3</v>
      </c>
      <c r="M1081" cm="1">
        <f t="array" ref="M1081">SUMPRODUCT(B1081:K1081,TRANSPOSE(Weight_1))</f>
        <v>1.2911278086401865E-4</v>
      </c>
      <c r="N1081" cm="1">
        <f t="array" ref="N1081">SUMPRODUCT(B1081:K1081,TRANSPOSE(Weight_2))</f>
        <v>2.4136406302147011E-3</v>
      </c>
      <c r="O1081">
        <f>SUMPRODUCT(B1081:K1081,Equally_Weight)</f>
        <v>9.7914850629107243E-4</v>
      </c>
      <c r="P1081">
        <v>1.7771099999999999E-3</v>
      </c>
      <c r="Q1081">
        <v>1.6076001282219099E-3</v>
      </c>
      <c r="R1081">
        <v>3.7236681744392498E-3</v>
      </c>
      <c r="V1081" s="46">
        <v>43516</v>
      </c>
      <c r="W1081">
        <f t="shared" si="276"/>
        <v>1.1116911441050377</v>
      </c>
      <c r="X1081">
        <f t="shared" si="277"/>
        <v>0.89441518813458476</v>
      </c>
      <c r="Y1081">
        <f t="shared" si="278"/>
        <v>1.5428649955445488</v>
      </c>
      <c r="Z1081">
        <f t="shared" si="279"/>
        <v>0.67828779832015296</v>
      </c>
      <c r="AA1081">
        <f t="shared" si="280"/>
        <v>0.44994155866626584</v>
      </c>
      <c r="AB1081">
        <f t="shared" si="281"/>
        <v>4.2266793738837896</v>
      </c>
      <c r="AC1081">
        <f t="shared" si="282"/>
        <v>0.45478633202413365</v>
      </c>
      <c r="AD1081">
        <f t="shared" si="283"/>
        <v>0.41478632438119334</v>
      </c>
      <c r="AE1081">
        <f t="shared" si="284"/>
        <v>0.37302705322945351</v>
      </c>
      <c r="AF1081">
        <f t="shared" si="285"/>
        <v>-3.7230124937356446E-2</v>
      </c>
      <c r="AG1081">
        <f t="shared" si="286"/>
        <v>-4.5442536327602645E-2</v>
      </c>
      <c r="AH1081">
        <f t="shared" si="287"/>
        <v>1.9337342280774723</v>
      </c>
      <c r="AI1081">
        <f t="shared" si="288"/>
        <v>0.53954764259500498</v>
      </c>
      <c r="AJ1081">
        <f t="shared" si="289"/>
        <v>0.90371661165920125</v>
      </c>
      <c r="AK1081">
        <f t="shared" si="290"/>
        <v>0.35251753213226222</v>
      </c>
      <c r="AL1081">
        <f t="shared" si="291"/>
        <v>0.35021017786316366</v>
      </c>
      <c r="AM1081">
        <f t="shared" si="292"/>
        <v>0.21873811905222351</v>
      </c>
    </row>
    <row r="1082" spans="1:39" x14ac:dyDescent="0.2">
      <c r="A1082" s="46">
        <v>43517</v>
      </c>
      <c r="B1082">
        <v>-1.46173046184844E-2</v>
      </c>
      <c r="C1082">
        <v>-2.08163294665653E-3</v>
      </c>
      <c r="D1082">
        <v>2.1091983357982302E-2</v>
      </c>
      <c r="E1082">
        <v>-5.6384624190213197E-3</v>
      </c>
      <c r="F1082">
        <v>6.9943271819798902E-3</v>
      </c>
      <c r="G1082">
        <v>-1.63987067364734E-3</v>
      </c>
      <c r="H1082">
        <v>-6.8206074344951901E-3</v>
      </c>
      <c r="I1082">
        <v>-3.64445900268017E-3</v>
      </c>
      <c r="J1082">
        <v>-4.0260080341045701E-3</v>
      </c>
      <c r="K1082">
        <v>-2.2806989250060999E-2</v>
      </c>
      <c r="L1082">
        <v>-3.0445613063935198E-3</v>
      </c>
      <c r="M1082" cm="1">
        <f t="array" ref="M1082">SUMPRODUCT(B1082:K1082,TRANSPOSE(Weight_1))</f>
        <v>4.054935423125865E-3</v>
      </c>
      <c r="N1082" cm="1">
        <f t="array" ref="N1082">SUMPRODUCT(B1082:K1082,TRANSPOSE(Weight_2))</f>
        <v>-4.9839766092598745E-3</v>
      </c>
      <c r="O1082">
        <f>SUMPRODUCT(B1082:K1082,Equally_Weight)</f>
        <v>-3.3189023839188328E-3</v>
      </c>
      <c r="P1082">
        <v>-3.5263999999999998E-3</v>
      </c>
      <c r="Q1082">
        <v>-3.5401132915255898E-3</v>
      </c>
      <c r="R1082">
        <v>-2.97556199727389E-3</v>
      </c>
      <c r="V1082" s="46">
        <v>43517</v>
      </c>
      <c r="W1082">
        <f t="shared" si="276"/>
        <v>1.0808239113914984</v>
      </c>
      <c r="X1082">
        <f t="shared" si="277"/>
        <v>0.89047171106431722</v>
      </c>
      <c r="Y1082">
        <f t="shared" si="278"/>
        <v>1.5964990617121702</v>
      </c>
      <c r="Z1082">
        <f t="shared" si="279"/>
        <v>0.66882483564102269</v>
      </c>
      <c r="AA1082">
        <f t="shared" si="280"/>
        <v>0.46008292432232767</v>
      </c>
      <c r="AB1082">
        <f t="shared" si="281"/>
        <v>4.2181082956580003</v>
      </c>
      <c r="AC1082">
        <f t="shared" si="282"/>
        <v>0.44486380555232796</v>
      </c>
      <c r="AD1082">
        <f t="shared" si="283"/>
        <v>0.40963019362443354</v>
      </c>
      <c r="AE1082">
        <f t="shared" si="284"/>
        <v>0.3674992352821087</v>
      </c>
      <c r="AF1082">
        <f t="shared" si="285"/>
        <v>-5.9188007128192721E-2</v>
      </c>
      <c r="AG1082">
        <f t="shared" si="286"/>
        <v>-4.8348745046228769E-2</v>
      </c>
      <c r="AH1082">
        <f t="shared" si="287"/>
        <v>1.9456303309209404</v>
      </c>
      <c r="AI1082">
        <f t="shared" si="288"/>
        <v>0.53187457315547038</v>
      </c>
      <c r="AJ1082">
        <f t="shared" si="289"/>
        <v>0.89739836205845958</v>
      </c>
      <c r="AK1082">
        <f t="shared" si="290"/>
        <v>0.3477480143069509</v>
      </c>
      <c r="AL1082">
        <f t="shared" si="291"/>
        <v>0.34543028086615712</v>
      </c>
      <c r="AM1082">
        <f t="shared" si="292"/>
        <v>0.21511168822054261</v>
      </c>
    </row>
    <row r="1083" spans="1:39" x14ac:dyDescent="0.2">
      <c r="A1083" s="46">
        <v>43518</v>
      </c>
      <c r="B1083">
        <v>1.11845555584053E-2</v>
      </c>
      <c r="C1083">
        <v>-4.4562865010191396E-3</v>
      </c>
      <c r="D1083">
        <v>1.4258267387517299E-2</v>
      </c>
      <c r="E1083">
        <v>1.1165640936106501E-2</v>
      </c>
      <c r="F1083">
        <v>1.37130871902708E-2</v>
      </c>
      <c r="G1083">
        <v>7.4841412006767501E-3</v>
      </c>
      <c r="H1083">
        <v>8.7135471792507604E-3</v>
      </c>
      <c r="I1083">
        <v>7.6044550992906404E-3</v>
      </c>
      <c r="J1083">
        <v>-1.6656105481162298E-2</v>
      </c>
      <c r="K1083">
        <v>1.6955913738705801E-2</v>
      </c>
      <c r="L1083">
        <v>6.9405885619100403E-3</v>
      </c>
      <c r="M1083" cm="1">
        <f t="array" ref="M1083">SUMPRODUCT(B1083:K1083,TRANSPOSE(Weight_1))</f>
        <v>8.7225697705358655E-3</v>
      </c>
      <c r="N1083" cm="1">
        <f t="array" ref="N1083">SUMPRODUCT(B1083:K1083,TRANSPOSE(Weight_2))</f>
        <v>2.4798449447738006E-3</v>
      </c>
      <c r="O1083">
        <f>SUMPRODUCT(B1083:K1083,Equally_Weight)</f>
        <v>6.9967216308042422E-3</v>
      </c>
      <c r="P1083">
        <v>6.4111000000000003E-3</v>
      </c>
      <c r="Q1083">
        <v>6.6896974441481502E-3</v>
      </c>
      <c r="R1083">
        <v>4.5873767714108499E-3</v>
      </c>
      <c r="V1083" s="46">
        <v>43518</v>
      </c>
      <c r="W1083">
        <f t="shared" si="276"/>
        <v>1.104097002035715</v>
      </c>
      <c r="X1083">
        <f t="shared" si="277"/>
        <v>0.88204722749774267</v>
      </c>
      <c r="Y1083">
        <f t="shared" si="278"/>
        <v>1.6335206396055</v>
      </c>
      <c r="Z1083">
        <f t="shared" si="279"/>
        <v>0.68745833454104721</v>
      </c>
      <c r="AA1083">
        <f t="shared" si="280"/>
        <v>0.48010516876858533</v>
      </c>
      <c r="AB1083">
        <f t="shared" si="281"/>
        <v>4.2571613549431273</v>
      </c>
      <c r="AC1083">
        <f t="shared" si="282"/>
        <v>0.45745369448959994</v>
      </c>
      <c r="AD1083">
        <f t="shared" si="283"/>
        <v>0.4203496631384549</v>
      </c>
      <c r="AE1083">
        <f t="shared" si="284"/>
        <v>0.34472202377384109</v>
      </c>
      <c r="AF1083">
        <f t="shared" si="285"/>
        <v>-4.323568013271839E-2</v>
      </c>
      <c r="AG1083">
        <f t="shared" si="286"/>
        <v>-4.1743725231169315E-2</v>
      </c>
      <c r="AH1083">
        <f t="shared" si="287"/>
        <v>1.9713237970006046</v>
      </c>
      <c r="AI1083">
        <f t="shared" si="288"/>
        <v>0.53567338457173763</v>
      </c>
      <c r="AJ1083">
        <f t="shared" si="289"/>
        <v>0.91067393022052645</v>
      </c>
      <c r="AK1083">
        <f t="shared" si="290"/>
        <v>0.35638856160147414</v>
      </c>
      <c r="AL1083">
        <f t="shared" si="291"/>
        <v>0.35443080237734703</v>
      </c>
      <c r="AM1083">
        <f t="shared" si="292"/>
        <v>0.2206858633537554</v>
      </c>
    </row>
    <row r="1084" spans="1:39" x14ac:dyDescent="0.2">
      <c r="A1084" s="46">
        <v>43521</v>
      </c>
      <c r="B1084">
        <v>6.8952624179230405E-4</v>
      </c>
      <c r="C1084">
        <v>1.04762543703051E-2</v>
      </c>
      <c r="D1084">
        <v>5.5870581382198E-3</v>
      </c>
      <c r="E1084">
        <v>7.2845544657207297E-3</v>
      </c>
      <c r="F1084">
        <v>-2.4595604136471399E-3</v>
      </c>
      <c r="G1084">
        <v>8.8255495019362497E-4</v>
      </c>
      <c r="H1084">
        <v>3.6846078550620801E-3</v>
      </c>
      <c r="I1084">
        <v>5.8753971556753104E-3</v>
      </c>
      <c r="J1084">
        <v>1.9810504146875402E-3</v>
      </c>
      <c r="K1084">
        <v>-6.4730332502239696E-3</v>
      </c>
      <c r="L1084">
        <v>1.9299696719050599E-3</v>
      </c>
      <c r="M1084" cm="1">
        <f t="array" ref="M1084">SUMPRODUCT(B1084:K1084,TRANSPOSE(Weight_1))</f>
        <v>2.940199092060333E-3</v>
      </c>
      <c r="N1084" cm="1">
        <f t="array" ref="N1084">SUMPRODUCT(B1084:K1084,TRANSPOSE(Weight_2))</f>
        <v>9.3403811141964726E-4</v>
      </c>
      <c r="O1084">
        <f>SUMPRODUCT(B1084:K1084,Equally_Weight)</f>
        <v>2.7528409927785377E-3</v>
      </c>
      <c r="P1084">
        <v>1.23186E-3</v>
      </c>
      <c r="Q1084">
        <v>1.3097216947719401E-3</v>
      </c>
      <c r="R1084">
        <v>2.32873496025343E-3</v>
      </c>
      <c r="V1084" s="46">
        <v>43521</v>
      </c>
      <c r="W1084">
        <f t="shared" si="276"/>
        <v>1.1055478321338952</v>
      </c>
      <c r="X1084">
        <f t="shared" si="277"/>
        <v>0.90176403298993657</v>
      </c>
      <c r="Y1084">
        <f t="shared" si="278"/>
        <v>1.6482342725271777</v>
      </c>
      <c r="Z1084">
        <f t="shared" si="279"/>
        <v>0.69975071668764577</v>
      </c>
      <c r="AA1084">
        <f t="shared" si="280"/>
        <v>0.4764647606874477</v>
      </c>
      <c r="AB1084">
        <f t="shared" si="281"/>
        <v>4.2618010887208992</v>
      </c>
      <c r="AC1084">
        <f t="shared" si="282"/>
        <v>0.46282383982070563</v>
      </c>
      <c r="AD1084">
        <f t="shared" si="283"/>
        <v>0.42869478150932294</v>
      </c>
      <c r="AE1084">
        <f t="shared" si="284"/>
        <v>0.34738598589667768</v>
      </c>
      <c r="AF1084">
        <f t="shared" si="285"/>
        <v>-4.9428847387847252E-2</v>
      </c>
      <c r="AG1084">
        <f t="shared" si="286"/>
        <v>-3.9894319682952761E-2</v>
      </c>
      <c r="AH1084">
        <f t="shared" si="287"/>
        <v>1.9800600805307629</v>
      </c>
      <c r="AI1084">
        <f t="shared" si="288"/>
        <v>0.5371077620396203</v>
      </c>
      <c r="AJ1084">
        <f t="shared" si="289"/>
        <v>0.91593371173947102</v>
      </c>
      <c r="AK1084">
        <f t="shared" si="290"/>
        <v>0.35805944241496857</v>
      </c>
      <c r="AL1084">
        <f t="shared" si="291"/>
        <v>0.35620472978328799</v>
      </c>
      <c r="AM1084">
        <f t="shared" si="292"/>
        <v>0.2235285171992345</v>
      </c>
    </row>
    <row r="1085" spans="1:39" x14ac:dyDescent="0.2">
      <c r="A1085" s="46">
        <v>43522</v>
      </c>
      <c r="B1085">
        <v>4.1886048839707701E-3</v>
      </c>
      <c r="C1085">
        <v>-7.6343110650364202E-3</v>
      </c>
      <c r="D1085">
        <v>6.9003546176535898E-3</v>
      </c>
      <c r="E1085">
        <v>5.7379666081947001E-4</v>
      </c>
      <c r="F1085">
        <v>-2.46562476671829E-3</v>
      </c>
      <c r="G1085">
        <v>2.0820725132042399E-3</v>
      </c>
      <c r="H1085">
        <v>-6.6082285492630101E-4</v>
      </c>
      <c r="I1085">
        <v>-5.6984908470377703E-3</v>
      </c>
      <c r="J1085">
        <v>-2.0266109784843299E-3</v>
      </c>
      <c r="K1085">
        <v>-9.6743647779338193E-3</v>
      </c>
      <c r="L1085">
        <v>-1.6510731975785101E-3</v>
      </c>
      <c r="M1085" cm="1">
        <f t="array" ref="M1085">SUMPRODUCT(B1085:K1085,TRANSPOSE(Weight_1))</f>
        <v>5.9161650188774913E-4</v>
      </c>
      <c r="N1085" cm="1">
        <f t="array" ref="N1085">SUMPRODUCT(B1085:K1085,TRANSPOSE(Weight_2))</f>
        <v>-1.2036873339629343E-3</v>
      </c>
      <c r="O1085">
        <f>SUMPRODUCT(B1085:K1085,Equally_Weight)</f>
        <v>-1.441539661448886E-3</v>
      </c>
      <c r="P1085">
        <v>-7.9049999999999997E-4</v>
      </c>
      <c r="Q1085">
        <v>-1.20489376107446E-3</v>
      </c>
      <c r="R1085" s="1">
        <v>-6.2146541545016198E-5</v>
      </c>
      <c r="V1085" s="46">
        <v>43522</v>
      </c>
      <c r="W1085">
        <f t="shared" si="276"/>
        <v>1.1143671400670052</v>
      </c>
      <c r="X1085">
        <f t="shared" si="277"/>
        <v>0.88724537478979326</v>
      </c>
      <c r="Y1085">
        <f t="shared" si="278"/>
        <v>1.6665080281182392</v>
      </c>
      <c r="Z1085">
        <f t="shared" si="279"/>
        <v>0.70072602797310668</v>
      </c>
      <c r="AA1085">
        <f t="shared" si="280"/>
        <v>0.47282435260630984</v>
      </c>
      <c r="AB1085">
        <f t="shared" si="281"/>
        <v>4.2727565401376735</v>
      </c>
      <c r="AC1085">
        <f t="shared" si="282"/>
        <v>0.46185717239462099</v>
      </c>
      <c r="AD1085">
        <f t="shared" si="283"/>
        <v>0.42055337737368137</v>
      </c>
      <c r="AE1085">
        <f t="shared" si="284"/>
        <v>0.34465535866540353</v>
      </c>
      <c r="AF1085">
        <f t="shared" si="285"/>
        <v>-5.8625019465598172E-2</v>
      </c>
      <c r="AG1085">
        <f t="shared" si="286"/>
        <v>-4.1479524438567172E-2</v>
      </c>
      <c r="AH1085">
        <f t="shared" si="287"/>
        <v>1.9818231332510217</v>
      </c>
      <c r="AI1085">
        <f t="shared" si="288"/>
        <v>0.53525756489551712</v>
      </c>
      <c r="AJ1085">
        <f t="shared" si="289"/>
        <v>0.91317181730529162</v>
      </c>
      <c r="AK1085">
        <f t="shared" si="290"/>
        <v>0.35698589642573952</v>
      </c>
      <c r="AL1085">
        <f t="shared" si="291"/>
        <v>0.35457064716563247</v>
      </c>
      <c r="AM1085">
        <f t="shared" si="292"/>
        <v>0.22345247913340893</v>
      </c>
    </row>
    <row r="1086" spans="1:39" x14ac:dyDescent="0.2">
      <c r="A1086" s="46">
        <v>43523</v>
      </c>
      <c r="B1086">
        <v>7.8431108025167596E-4</v>
      </c>
      <c r="C1086">
        <v>-1.2346905173786699E-3</v>
      </c>
      <c r="D1086">
        <v>-1.69111264797494E-3</v>
      </c>
      <c r="E1086">
        <v>3.0977244302108301E-3</v>
      </c>
      <c r="F1086">
        <v>1.41243163179716E-3</v>
      </c>
      <c r="G1086">
        <v>2.8660115719134601E-3</v>
      </c>
      <c r="H1086">
        <v>-1.7632419280605399E-3</v>
      </c>
      <c r="I1086">
        <v>-1.67165971085925E-3</v>
      </c>
      <c r="J1086">
        <v>1.93164636670761E-3</v>
      </c>
      <c r="K1086">
        <v>1.5948972556641201E-2</v>
      </c>
      <c r="L1086">
        <v>1.6538037486217799E-3</v>
      </c>
      <c r="M1086" cm="1">
        <f t="array" ref="M1086">SUMPRODUCT(B1086:K1086,TRANSPOSE(Weight_1))</f>
        <v>1.1576708915089062E-3</v>
      </c>
      <c r="N1086" cm="1">
        <f t="array" ref="N1086">SUMPRODUCT(B1086:K1086,TRANSPOSE(Weight_2))</f>
        <v>1.6200726485531163E-3</v>
      </c>
      <c r="O1086">
        <f>SUMPRODUCT(B1086:K1086,Equally_Weight)</f>
        <v>1.968039283324854E-3</v>
      </c>
      <c r="P1086">
        <v>-5.44E-4</v>
      </c>
      <c r="Q1086">
        <v>1.0323919876609099E-4</v>
      </c>
      <c r="R1086">
        <v>2.0079361285074701E-4</v>
      </c>
      <c r="V1086" s="46">
        <v>43523</v>
      </c>
      <c r="W1086">
        <f t="shared" si="276"/>
        <v>1.1160254616426797</v>
      </c>
      <c r="X1086">
        <f t="shared" si="277"/>
        <v>0.88491521082157343</v>
      </c>
      <c r="Y1086">
        <f t="shared" si="278"/>
        <v>1.6619986626659617</v>
      </c>
      <c r="Z1086">
        <f t="shared" si="279"/>
        <v>0.70599440853905437</v>
      </c>
      <c r="AA1086">
        <f t="shared" si="280"/>
        <v>0.47490461631001213</v>
      </c>
      <c r="AB1086">
        <f t="shared" si="281"/>
        <v>4.2878683213975908</v>
      </c>
      <c r="AC1086">
        <f t="shared" si="282"/>
        <v>0.45927956453541885</v>
      </c>
      <c r="AD1086">
        <f t="shared" si="283"/>
        <v>0.41817869552560083</v>
      </c>
      <c r="AE1086">
        <f t="shared" si="284"/>
        <v>0.3472527573034434</v>
      </c>
      <c r="AF1086">
        <f t="shared" si="285"/>
        <v>-4.3611055735546245E-2</v>
      </c>
      <c r="AG1086">
        <f t="shared" si="286"/>
        <v>-3.9894319682952983E-2</v>
      </c>
      <c r="AH1086">
        <f t="shared" si="287"/>
        <v>1.9852751030960141</v>
      </c>
      <c r="AI1086">
        <f t="shared" si="288"/>
        <v>0.5377447936848887</v>
      </c>
      <c r="AJ1086">
        <f t="shared" si="289"/>
        <v>0.91693701459749821</v>
      </c>
      <c r="AK1086">
        <f t="shared" si="290"/>
        <v>0.35624769609808404</v>
      </c>
      <c r="AL1086">
        <f t="shared" si="291"/>
        <v>0.35471049195391791</v>
      </c>
      <c r="AM1086">
        <f t="shared" si="292"/>
        <v>0.22369814057684523</v>
      </c>
    </row>
    <row r="1087" spans="1:39" x14ac:dyDescent="0.2">
      <c r="A1087" s="46">
        <v>43524</v>
      </c>
      <c r="B1087">
        <v>3.2594770030378501E-3</v>
      </c>
      <c r="C1087">
        <v>-7.6074173934651502E-3</v>
      </c>
      <c r="D1087">
        <v>-1.2480658937673501E-3</v>
      </c>
      <c r="E1087">
        <v>-9.8359042929819698E-3</v>
      </c>
      <c r="F1087">
        <v>3.5260262942182698E-3</v>
      </c>
      <c r="G1087">
        <v>-7.6778835521984501E-4</v>
      </c>
      <c r="H1087">
        <v>5.6671633500893197E-3</v>
      </c>
      <c r="I1087">
        <v>-7.8458291501658506E-3</v>
      </c>
      <c r="J1087">
        <v>-4.8939159979836102E-3</v>
      </c>
      <c r="K1087">
        <v>1.37362121721971E-2</v>
      </c>
      <c r="L1087">
        <v>-4.1276829939461603E-3</v>
      </c>
      <c r="M1087" cm="1">
        <f t="array" ref="M1087">SUMPRODUCT(B1087:K1087,TRANSPOSE(Weight_1))</f>
        <v>-1.6736982782356584E-3</v>
      </c>
      <c r="N1087" cm="1">
        <f t="array" ref="N1087">SUMPRODUCT(B1087:K1087,TRANSPOSE(Weight_2))</f>
        <v>1.3611787416367149E-3</v>
      </c>
      <c r="O1087">
        <f>SUMPRODUCT(B1087:K1087,Equally_Weight)</f>
        <v>-6.0100422640412357E-4</v>
      </c>
      <c r="P1087">
        <v>-2.8254999999999999E-3</v>
      </c>
      <c r="Q1087">
        <v>-2.9414228814290599E-3</v>
      </c>
      <c r="R1087">
        <v>-3.0017398619580598E-3</v>
      </c>
      <c r="V1087" s="46">
        <v>43524</v>
      </c>
      <c r="W1087">
        <f t="shared" si="276"/>
        <v>1.1229225979727464</v>
      </c>
      <c r="X1087">
        <f t="shared" si="277"/>
        <v>0.87057587406156234</v>
      </c>
      <c r="Y1087">
        <f t="shared" si="278"/>
        <v>1.658676312925834</v>
      </c>
      <c r="Z1087">
        <f t="shared" si="279"/>
        <v>0.68921441081230195</v>
      </c>
      <c r="AA1087">
        <f t="shared" si="280"/>
        <v>0.48010516876858511</v>
      </c>
      <c r="AB1087">
        <f t="shared" si="281"/>
        <v>4.2838083576764854</v>
      </c>
      <c r="AC1087">
        <f t="shared" si="282"/>
        <v>0.4675495402010883</v>
      </c>
      <c r="AD1087">
        <f t="shared" si="283"/>
        <v>0.4070519077761019</v>
      </c>
      <c r="AE1087">
        <f t="shared" si="284"/>
        <v>0.34065941548114864</v>
      </c>
      <c r="AF1087">
        <f t="shared" si="285"/>
        <v>-3.047389427798608E-2</v>
      </c>
      <c r="AG1087">
        <f t="shared" si="286"/>
        <v>-4.3857331571988789E-2</v>
      </c>
      <c r="AH1087">
        <f t="shared" si="287"/>
        <v>1.9802786532959025</v>
      </c>
      <c r="AI1087">
        <f t="shared" si="288"/>
        <v>0.53983793920811518</v>
      </c>
      <c r="AJ1087">
        <f t="shared" si="289"/>
        <v>0.91578492734997474</v>
      </c>
      <c r="AK1087">
        <f t="shared" si="290"/>
        <v>0.35241561823275891</v>
      </c>
      <c r="AL1087">
        <f t="shared" si="291"/>
        <v>0.35072571551517262</v>
      </c>
      <c r="AM1087">
        <f t="shared" si="292"/>
        <v>0.22002491708927185</v>
      </c>
    </row>
    <row r="1088" spans="1:39" x14ac:dyDescent="0.2">
      <c r="A1088" s="46">
        <v>43525</v>
      </c>
      <c r="B1088">
        <v>1.9501992588770199E-2</v>
      </c>
      <c r="C1088">
        <v>6.7081758295350902E-4</v>
      </c>
      <c r="D1088">
        <v>4.4631568757429402E-3</v>
      </c>
      <c r="E1088">
        <v>1.05111656654899E-2</v>
      </c>
      <c r="F1088">
        <v>7.0281401246630095E-4</v>
      </c>
      <c r="G1088">
        <v>1.9453251415660001E-2</v>
      </c>
      <c r="H1088">
        <v>1.25148519770044E-2</v>
      </c>
      <c r="I1088">
        <v>4.8221126180703002E-4</v>
      </c>
      <c r="J1088">
        <v>9.0909180492368905E-3</v>
      </c>
      <c r="K1088">
        <v>3.01976432677761E-2</v>
      </c>
      <c r="L1088">
        <v>5.5263885051120001E-3</v>
      </c>
      <c r="M1088" cm="1">
        <f t="array" ref="M1088">SUMPRODUCT(B1088:K1088,TRANSPOSE(Weight_1))</f>
        <v>9.4022086891773944E-3</v>
      </c>
      <c r="N1088" cm="1">
        <f t="array" ref="N1088">SUMPRODUCT(B1088:K1088,TRANSPOSE(Weight_2))</f>
        <v>1.0844765150868803E-2</v>
      </c>
      <c r="O1088">
        <f>SUMPRODUCT(B1088:K1088,Equally_Weight)</f>
        <v>1.0758882269690729E-2</v>
      </c>
      <c r="P1088">
        <v>6.8953199999999999E-3</v>
      </c>
      <c r="Q1088">
        <v>6.73470419233934E-3</v>
      </c>
      <c r="R1088">
        <v>5.0387373911708801E-3</v>
      </c>
      <c r="V1088" s="46">
        <v>43525</v>
      </c>
      <c r="W1088">
        <f t="shared" si="276"/>
        <v>1.1643238187449438</v>
      </c>
      <c r="X1088">
        <f t="shared" si="277"/>
        <v>0.87183068924813156</v>
      </c>
      <c r="Y1088">
        <f t="shared" si="278"/>
        <v>1.6705424023922437</v>
      </c>
      <c r="Z1088">
        <f t="shared" si="279"/>
        <v>0.70697002332888292</v>
      </c>
      <c r="AA1088">
        <f t="shared" si="280"/>
        <v>0.48114540742111944</v>
      </c>
      <c r="AB1088">
        <f t="shared" si="281"/>
        <v>4.3865956100905317</v>
      </c>
      <c r="AC1088">
        <f t="shared" si="282"/>
        <v>0.48591570546562579</v>
      </c>
      <c r="AD1088">
        <f t="shared" si="283"/>
        <v>0.40773040405197869</v>
      </c>
      <c r="AE1088">
        <f t="shared" si="284"/>
        <v>0.35284724035922554</v>
      </c>
      <c r="AF1088">
        <f t="shared" si="285"/>
        <v>-1.1964907985964057E-3</v>
      </c>
      <c r="AG1088">
        <f t="shared" si="286"/>
        <v>-3.8573315719941159E-2</v>
      </c>
      <c r="AH1088">
        <f t="shared" si="287"/>
        <v>2.0082998551460913</v>
      </c>
      <c r="AI1088">
        <f t="shared" si="288"/>
        <v>0.55653712002922484</v>
      </c>
      <c r="AJ1088">
        <f t="shared" si="289"/>
        <v>0.93639663183738109</v>
      </c>
      <c r="AK1088">
        <f t="shared" si="290"/>
        <v>0.3617409566934715</v>
      </c>
      <c r="AL1088">
        <f t="shared" si="291"/>
        <v>0.35982245365415322</v>
      </c>
      <c r="AM1088">
        <f t="shared" si="292"/>
        <v>0.22617230225716978</v>
      </c>
    </row>
    <row r="1089" spans="1:39" x14ac:dyDescent="0.2">
      <c r="A1089" s="46">
        <v>43528</v>
      </c>
      <c r="B1089">
        <v>4.2663813697059096E-3</v>
      </c>
      <c r="C1089">
        <v>-2.29827142511185E-3</v>
      </c>
      <c r="D1089">
        <v>-2.3994567591679701E-3</v>
      </c>
      <c r="E1089">
        <v>5.0293352702004404E-3</v>
      </c>
      <c r="F1089">
        <v>-1.2640469490379299E-2</v>
      </c>
      <c r="G1089">
        <v>1.4619623840035101E-2</v>
      </c>
      <c r="H1089">
        <v>9.3937958364120801E-4</v>
      </c>
      <c r="I1089">
        <v>-3.03619265685062E-3</v>
      </c>
      <c r="J1089">
        <v>-6.4983374808673597E-3</v>
      </c>
      <c r="K1089">
        <v>-3.1943631668784802E-3</v>
      </c>
      <c r="L1089">
        <v>-2.4732069249794298E-3</v>
      </c>
      <c r="M1089" cm="1">
        <f t="array" ref="M1089">SUMPRODUCT(B1089:K1089,TRANSPOSE(Weight_1))</f>
        <v>2.6267592864281887E-3</v>
      </c>
      <c r="N1089" cm="1">
        <f t="array" ref="N1089">SUMPRODUCT(B1089:K1089,TRANSPOSE(Weight_2))</f>
        <v>-3.9493596844885149E-3</v>
      </c>
      <c r="O1089">
        <f>SUMPRODUCT(B1089:K1089,Equally_Weight)</f>
        <v>-5.2123709156729218E-4</v>
      </c>
      <c r="P1089">
        <v>-3.8806000000000001E-3</v>
      </c>
      <c r="Q1089">
        <v>-4.3890369699351997E-3</v>
      </c>
      <c r="R1089">
        <v>-2.8382665108401799E-3</v>
      </c>
      <c r="V1089" s="46">
        <v>43528</v>
      </c>
      <c r="W1089">
        <f t="shared" si="276"/>
        <v>1.1735576495632478</v>
      </c>
      <c r="X1089">
        <f t="shared" si="277"/>
        <v>0.86752871426238509</v>
      </c>
      <c r="Y1089">
        <f t="shared" si="278"/>
        <v>1.664134551374179</v>
      </c>
      <c r="Z1089">
        <f t="shared" si="279"/>
        <v>0.71555494787238572</v>
      </c>
      <c r="AA1089">
        <f t="shared" si="280"/>
        <v>0.46242303408779728</v>
      </c>
      <c r="AB1089">
        <f t="shared" si="281"/>
        <v>4.4653456116884396</v>
      </c>
      <c r="AC1089">
        <f t="shared" si="282"/>
        <v>0.48731154434235213</v>
      </c>
      <c r="AD1089">
        <f t="shared" si="283"/>
        <v>0.40345626333637075</v>
      </c>
      <c r="AE1089">
        <f t="shared" si="284"/>
        <v>0.34405598243131119</v>
      </c>
      <c r="AF1089">
        <f t="shared" si="285"/>
        <v>-4.387031939338315E-3</v>
      </c>
      <c r="AG1089">
        <f t="shared" si="286"/>
        <v>-4.0951122853362665E-2</v>
      </c>
      <c r="AH1089">
        <f t="shared" si="287"/>
        <v>2.0162019347269569</v>
      </c>
      <c r="AI1089">
        <f t="shared" si="288"/>
        <v>0.55038979507997166</v>
      </c>
      <c r="AJ1089">
        <f t="shared" si="289"/>
        <v>0.93538731008888143</v>
      </c>
      <c r="AK1089">
        <f t="shared" si="290"/>
        <v>0.35645658473692676</v>
      </c>
      <c r="AL1089">
        <f t="shared" si="291"/>
        <v>0.35385414263251724</v>
      </c>
      <c r="AM1089">
        <f t="shared" si="292"/>
        <v>0.22269209847515348</v>
      </c>
    </row>
    <row r="1090" spans="1:39" x14ac:dyDescent="0.2">
      <c r="A1090" s="46">
        <v>43529</v>
      </c>
      <c r="B1090">
        <v>1.36722935791855E-2</v>
      </c>
      <c r="C1090">
        <v>-7.6793283859510897E-4</v>
      </c>
      <c r="D1090">
        <v>-4.9885387835640798E-3</v>
      </c>
      <c r="E1090">
        <v>-1.81972948728692E-3</v>
      </c>
      <c r="F1090">
        <v>-2.8449547842359598E-3</v>
      </c>
      <c r="G1090">
        <v>-2.2049618478555601E-3</v>
      </c>
      <c r="H1090">
        <v>2.09433719707496E-3</v>
      </c>
      <c r="I1090">
        <v>-1.4599304386593201E-2</v>
      </c>
      <c r="J1090">
        <v>-1.6847348595399E-3</v>
      </c>
      <c r="K1090">
        <v>1.4137470516030801E-2</v>
      </c>
      <c r="L1090">
        <v>0</v>
      </c>
      <c r="M1090" cm="1">
        <f t="array" ref="M1090">SUMPRODUCT(B1090:K1090,TRANSPOSE(Weight_1))</f>
        <v>-2.6346146617223822E-3</v>
      </c>
      <c r="N1090" cm="1">
        <f t="array" ref="N1090">SUMPRODUCT(B1090:K1090,TRANSPOSE(Weight_2))</f>
        <v>2.1004949229165458E-3</v>
      </c>
      <c r="O1090">
        <f>SUMPRODUCT(B1090:K1090,Equally_Weight)</f>
        <v>9.9394430462052983E-5</v>
      </c>
      <c r="P1090">
        <v>-1.1314999999999999E-3</v>
      </c>
      <c r="Q1090">
        <v>-1.2780544011052801E-3</v>
      </c>
      <c r="R1090">
        <v>-1.38729429774209E-3</v>
      </c>
      <c r="V1090" s="46">
        <v>43529</v>
      </c>
      <c r="W1090">
        <f t="shared" si="276"/>
        <v>1.2032751678593612</v>
      </c>
      <c r="X1090">
        <f t="shared" si="277"/>
        <v>0.86609457763568365</v>
      </c>
      <c r="Y1090">
        <f t="shared" si="278"/>
        <v>1.6508444128400157</v>
      </c>
      <c r="Z1090">
        <f t="shared" si="279"/>
        <v>0.71243310194668141</v>
      </c>
      <c r="AA1090">
        <f t="shared" si="280"/>
        <v>0.45826250668039226</v>
      </c>
      <c r="AB1090">
        <f t="shared" si="281"/>
        <v>4.4532947331293213</v>
      </c>
      <c r="AC1090">
        <f t="shared" si="282"/>
        <v>0.49042647623330726</v>
      </c>
      <c r="AD1090">
        <f t="shared" si="283"/>
        <v>0.38296677815465241</v>
      </c>
      <c r="AE1090">
        <f t="shared" si="284"/>
        <v>0.34179160446453594</v>
      </c>
      <c r="AF1090">
        <f t="shared" si="285"/>
        <v>9.6884170419972993E-3</v>
      </c>
      <c r="AG1090">
        <f t="shared" si="286"/>
        <v>-4.0951122853362665E-2</v>
      </c>
      <c r="AH1090">
        <f t="shared" si="287"/>
        <v>2.0082554048870098</v>
      </c>
      <c r="AI1090">
        <f t="shared" si="288"/>
        <v>0.55364638097307894</v>
      </c>
      <c r="AJ1090">
        <f t="shared" si="289"/>
        <v>0.93557967680829135</v>
      </c>
      <c r="AK1090">
        <f t="shared" si="290"/>
        <v>0.35492175411129701</v>
      </c>
      <c r="AL1090">
        <f t="shared" si="291"/>
        <v>0.35212384338707103</v>
      </c>
      <c r="AM1090">
        <f t="shared" si="292"/>
        <v>0.22099586469904464</v>
      </c>
    </row>
    <row r="1091" spans="1:39" x14ac:dyDescent="0.2">
      <c r="A1091" s="46">
        <v>43530</v>
      </c>
      <c r="B1091">
        <v>-3.6349953497618599E-3</v>
      </c>
      <c r="C1091">
        <v>-3.7459767707646E-3</v>
      </c>
      <c r="D1091">
        <v>4.4771802259990702E-4</v>
      </c>
      <c r="E1091">
        <v>-5.7539586712812502E-3</v>
      </c>
      <c r="F1091">
        <v>-7.1326058718376101E-3</v>
      </c>
      <c r="G1091">
        <v>-1.3873602922365001E-2</v>
      </c>
      <c r="H1091">
        <v>2.3059241993754701E-3</v>
      </c>
      <c r="I1091">
        <v>-5.1020172289529802E-3</v>
      </c>
      <c r="J1091">
        <v>-3.9708296367231199E-3</v>
      </c>
      <c r="K1091">
        <v>-1.6914428285407498E-2</v>
      </c>
      <c r="L1091">
        <v>-6.3360881542698904E-3</v>
      </c>
      <c r="M1091" cm="1">
        <f t="array" ref="M1091">SUMPRODUCT(B1091:K1091,TRANSPOSE(Weight_1))</f>
        <v>-7.6916166493579971E-3</v>
      </c>
      <c r="N1091" cm="1">
        <f t="array" ref="N1091">SUMPRODUCT(B1091:K1091,TRANSPOSE(Weight_2))</f>
        <v>-3.9494136942821254E-3</v>
      </c>
      <c r="O1091">
        <f>SUMPRODUCT(B1091:K1091,Equally_Weight)</f>
        <v>-5.7374772515118543E-3</v>
      </c>
      <c r="P1091">
        <v>-6.5240999999999997E-3</v>
      </c>
      <c r="Q1091">
        <v>-7.01853234926885E-3</v>
      </c>
      <c r="R1091">
        <v>-4.2203592814370403E-3</v>
      </c>
      <c r="V1091" s="46">
        <v>43530</v>
      </c>
      <c r="W1091">
        <f t="shared" si="276"/>
        <v>1.1952662728699468</v>
      </c>
      <c r="X1091">
        <f t="shared" si="277"/>
        <v>0.85910423069581054</v>
      </c>
      <c r="Y1091">
        <f t="shared" si="278"/>
        <v>1.6520312436587523</v>
      </c>
      <c r="Z1091">
        <f t="shared" si="279"/>
        <v>0.70257983265074619</v>
      </c>
      <c r="AA1091">
        <f t="shared" si="280"/>
        <v>0.44786129496256311</v>
      </c>
      <c r="AB1091">
        <f t="shared" si="281"/>
        <v>4.3776378873832611</v>
      </c>
      <c r="AC1091">
        <f t="shared" si="282"/>
        <v>0.49386328671224367</v>
      </c>
      <c r="AD1091">
        <f t="shared" si="283"/>
        <v>0.37591085782543776</v>
      </c>
      <c r="AE1091">
        <f t="shared" si="284"/>
        <v>0.33646357859522191</v>
      </c>
      <c r="AF1091">
        <f t="shared" si="285"/>
        <v>-7.3898852786661307E-3</v>
      </c>
      <c r="AG1091">
        <f t="shared" si="286"/>
        <v>-4.7027741083217278E-2</v>
      </c>
      <c r="AH1091">
        <f t="shared" si="287"/>
        <v>1.9851170575292598</v>
      </c>
      <c r="AI1091">
        <f t="shared" si="288"/>
        <v>0.54751038867999191</v>
      </c>
      <c r="AJ1091">
        <f t="shared" si="289"/>
        <v>0.92447433244411514</v>
      </c>
      <c r="AK1091">
        <f t="shared" si="290"/>
        <v>0.34608210909529946</v>
      </c>
      <c r="AL1091">
        <f t="shared" si="291"/>
        <v>0.34263391845204105</v>
      </c>
      <c r="AM1091">
        <f t="shared" si="292"/>
        <v>0.21584282346886585</v>
      </c>
    </row>
    <row r="1092" spans="1:39" x14ac:dyDescent="0.2">
      <c r="A1092" s="46">
        <v>43531</v>
      </c>
      <c r="B1092">
        <v>-1.20950147896069E-2</v>
      </c>
      <c r="C1092">
        <v>-7.2309901896545599E-3</v>
      </c>
      <c r="D1092">
        <v>-1.21700542012977E-2</v>
      </c>
      <c r="E1092">
        <v>-1.15746948943689E-2</v>
      </c>
      <c r="F1092">
        <v>1.1135037837840299E-2</v>
      </c>
      <c r="G1092">
        <v>-2.5764703111562402E-2</v>
      </c>
      <c r="H1092">
        <v>-6.1111203191125396E-3</v>
      </c>
      <c r="I1092">
        <v>-1.4497158942053801E-2</v>
      </c>
      <c r="J1092">
        <v>-6.8271048472033904E-3</v>
      </c>
      <c r="K1092">
        <v>-2.6091915054540501E-2</v>
      </c>
      <c r="L1092">
        <v>-7.76268367064048E-3</v>
      </c>
      <c r="M1092" cm="1">
        <f t="array" ref="M1092">SUMPRODUCT(B1092:K1092,TRANSPOSE(Weight_1))</f>
        <v>-1.1818801883768073E-2</v>
      </c>
      <c r="N1092" cm="1">
        <f t="array" ref="N1092">SUMPRODUCT(B1092:K1092,TRANSPOSE(Weight_2))</f>
        <v>-4.8393448133360658E-3</v>
      </c>
      <c r="O1092">
        <f>SUMPRODUCT(B1092:K1092,Equally_Weight)</f>
        <v>-1.1122771851156042E-2</v>
      </c>
      <c r="P1092">
        <v>-8.1256999999999996E-3</v>
      </c>
      <c r="Q1092">
        <v>-7.9272175004182401E-3</v>
      </c>
      <c r="R1092">
        <v>-8.3129278536001605E-3</v>
      </c>
      <c r="V1092" s="46">
        <v>43531</v>
      </c>
      <c r="W1092">
        <f t="shared" si="276"/>
        <v>1.1687144948324595</v>
      </c>
      <c r="X1092">
        <f t="shared" si="277"/>
        <v>0.8456610662421038</v>
      </c>
      <c r="Y1092">
        <f t="shared" si="278"/>
        <v>1.6197558796798903</v>
      </c>
      <c r="Z1092">
        <f t="shared" si="279"/>
        <v>0.68287299055450812</v>
      </c>
      <c r="AA1092">
        <f t="shared" si="280"/>
        <v>0.46398328526591581</v>
      </c>
      <c r="AB1092">
        <f t="shared" si="281"/>
        <v>4.2390846437733414</v>
      </c>
      <c r="AC1092">
        <f t="shared" si="282"/>
        <v>0.48473410842684017</v>
      </c>
      <c r="AD1092">
        <f t="shared" si="283"/>
        <v>0.35596405942944465</v>
      </c>
      <c r="AE1092">
        <f t="shared" si="284"/>
        <v>0.32733940161968378</v>
      </c>
      <c r="AF1092">
        <f t="shared" si="285"/>
        <v>-3.3288984074252848E-2</v>
      </c>
      <c r="AG1092">
        <f t="shared" si="286"/>
        <v>-5.4425363276083938E-2</v>
      </c>
      <c r="AH1092">
        <f t="shared" si="287"/>
        <v>1.9498365504264648</v>
      </c>
      <c r="AI1092">
        <f t="shared" si="288"/>
        <v>0.54002145230694976</v>
      </c>
      <c r="AJ1092">
        <f t="shared" si="289"/>
        <v>0.90306884351093331</v>
      </c>
      <c r="AK1092">
        <f t="shared" si="290"/>
        <v>0.33514424970142387</v>
      </c>
      <c r="AL1092">
        <f t="shared" si="291"/>
        <v>0.33199056735703292</v>
      </c>
      <c r="AM1092">
        <f t="shared" si="292"/>
        <v>0.20573560979605165</v>
      </c>
    </row>
    <row r="1093" spans="1:39" x14ac:dyDescent="0.2">
      <c r="A1093" s="46">
        <v>43532</v>
      </c>
      <c r="B1093">
        <v>-7.6465647259060798E-4</v>
      </c>
      <c r="C1093">
        <v>3.8855497840883902E-4</v>
      </c>
      <c r="D1093">
        <v>1.08716165410616E-3</v>
      </c>
      <c r="E1093">
        <v>2.37690891467545E-3</v>
      </c>
      <c r="F1093">
        <v>4.0851727663027103E-3</v>
      </c>
      <c r="G1093">
        <v>-3.1673191047720799E-3</v>
      </c>
      <c r="H1093">
        <v>-1.3022579496796401E-3</v>
      </c>
      <c r="I1093">
        <v>5.1537030096735397E-3</v>
      </c>
      <c r="J1093">
        <v>-3.0105674577426398E-3</v>
      </c>
      <c r="K1093">
        <v>-2.3295755969728799E-3</v>
      </c>
      <c r="L1093">
        <v>-3.6322995250070902E-3</v>
      </c>
      <c r="M1093" cm="1">
        <f t="array" ref="M1093">SUMPRODUCT(B1093:K1093,TRANSPOSE(Weight_1))</f>
        <v>9.3084532663867663E-5</v>
      </c>
      <c r="N1093" cm="1">
        <f t="array" ref="N1093">SUMPRODUCT(B1093:K1093,TRANSPOSE(Weight_2))</f>
        <v>-5.5936160002359654E-4</v>
      </c>
      <c r="O1093">
        <f>SUMPRODUCT(B1093:K1093,Equally_Weight)</f>
        <v>2.5171247414088516E-4</v>
      </c>
      <c r="P1093">
        <v>-2.1316999999999998E-3</v>
      </c>
      <c r="Q1093">
        <v>-2.1387069928174799E-3</v>
      </c>
      <c r="R1093">
        <v>-4.9917289622151096E-3</v>
      </c>
      <c r="V1093" s="46">
        <v>43532</v>
      </c>
      <c r="W1093">
        <f t="shared" ref="W1093:W1156" si="293">(W1092+1)*(1+B1093) - 1</f>
        <v>1.1670561732567846</v>
      </c>
      <c r="X1093">
        <f t="shared" ref="X1093:X1156" si="294">(X1092+1)*(1+C1093) - 1</f>
        <v>0.84637820703784761</v>
      </c>
      <c r="Y1093">
        <f t="shared" ref="Y1093:Y1156" si="295">(Y1092+1)*(1+D1093) - 1</f>
        <v>1.6226039778153973</v>
      </c>
      <c r="Z1093">
        <f t="shared" ref="Z1093:Z1156" si="296">(Z1092+1)*(1+E1093) - 1</f>
        <v>0.68687302636802361</v>
      </c>
      <c r="AA1093">
        <f t="shared" ref="AA1093:AA1156" si="297">(AA1092+1)*(1+F1093) - 1</f>
        <v>0.46996390991320647</v>
      </c>
      <c r="AB1093">
        <f t="shared" ref="AB1093:AB1156" si="298">(AB1092+1)*(1+G1093) - 1</f>
        <v>4.2224907908895997</v>
      </c>
      <c r="AC1093">
        <f t="shared" ref="AC1093:AC1156" si="299">(AC1092+1)*(1+H1093) - 1</f>
        <v>0.48280060163098071</v>
      </c>
      <c r="AD1093">
        <f t="shared" ref="AD1093:AD1156" si="300">(AD1092+1)*(1+I1093) - 1</f>
        <v>0.36295229548353536</v>
      </c>
      <c r="AE1093">
        <f t="shared" ref="AE1093:AE1156" si="301">(AE1092+1)*(1+J1093) - 1</f>
        <v>0.32334335681178805</v>
      </c>
      <c r="AF1093">
        <f t="shared" ref="AF1093:AF1156" si="302">(AF1092+1)*(1+K1093) - 1</f>
        <v>-3.5541010466278333E-2</v>
      </c>
      <c r="AG1093">
        <f t="shared" ref="AG1093:AG1156" si="303">(AG1092+1)*(1+L1093) - 1</f>
        <v>-5.7859973579915014E-2</v>
      </c>
      <c r="AH1093">
        <f t="shared" ref="AH1093:AH1156" si="304">(AH1092+1)*(1+M1093) - 1</f>
        <v>1.9501111345831958</v>
      </c>
      <c r="AI1093">
        <f t="shared" ref="AI1093:AI1156" si="305">(AI1092+1)*(1+N1093) - 1</f>
        <v>0.5391600234433167</v>
      </c>
      <c r="AJ1093">
        <f t="shared" ref="AJ1093:AJ1156" si="306">(AJ1092+1)*(1+O1093) - 1</f>
        <v>0.90354786967799372</v>
      </c>
      <c r="AK1093">
        <f t="shared" ref="AK1093:AK1156" si="307">(AK1092+1)*(1+P1093) - 1</f>
        <v>0.33229812270433534</v>
      </c>
      <c r="AL1093">
        <f t="shared" ref="AL1093:AL1156" si="308">(AL1092+1)*(1+Q1093) - 1</f>
        <v>0.32914182981625961</v>
      </c>
      <c r="AM1093">
        <f t="shared" ref="AM1093:AM1156" si="309">(AM1092+1)*(1+R1093) - 1</f>
        <v>0.19971690443185852</v>
      </c>
    </row>
    <row r="1094" spans="1:39" x14ac:dyDescent="0.2">
      <c r="A1094" s="46">
        <v>43535</v>
      </c>
      <c r="B1094">
        <v>2.54702642753281E-2</v>
      </c>
      <c r="C1094">
        <v>1.3008434814068401E-2</v>
      </c>
      <c r="D1094">
        <v>2.0993541500844801E-2</v>
      </c>
      <c r="E1094">
        <v>3.4642224719529699E-2</v>
      </c>
      <c r="F1094">
        <v>1.85742572502187E-2</v>
      </c>
      <c r="G1094">
        <v>3.07378731417755E-2</v>
      </c>
      <c r="H1094">
        <v>3.6217393416813001E-3</v>
      </c>
      <c r="I1094">
        <v>3.0912408735509701E-2</v>
      </c>
      <c r="J1094">
        <v>1.7060893013156098E-2</v>
      </c>
      <c r="K1094">
        <v>-9.5349791291280406E-3</v>
      </c>
      <c r="L1094">
        <v>1.4301738642737E-2</v>
      </c>
      <c r="M1094" cm="1">
        <f t="array" ref="M1094">SUMPRODUCT(B1094:K1094,TRANSPOSE(Weight_1))</f>
        <v>2.4266835535433129E-2</v>
      </c>
      <c r="N1094" cm="1">
        <f t="array" ref="N1094">SUMPRODUCT(B1094:K1094,TRANSPOSE(Weight_2))</f>
        <v>1.4768076679625729E-2</v>
      </c>
      <c r="O1094">
        <f>SUMPRODUCT(B1094:K1094,Equally_Weight)</f>
        <v>1.8548665766298423E-2</v>
      </c>
      <c r="P1094">
        <v>1.466604E-2</v>
      </c>
      <c r="Q1094">
        <v>1.4700554835132801E-2</v>
      </c>
      <c r="R1094">
        <v>1.1476656655875699E-2</v>
      </c>
      <c r="V1094" s="46">
        <v>43535</v>
      </c>
      <c r="W1094">
        <f t="shared" si="293"/>
        <v>1.2222516666891163</v>
      </c>
      <c r="X1094">
        <f t="shared" si="294"/>
        <v>0.87039669758621607</v>
      </c>
      <c r="Y1094">
        <f t="shared" si="295"/>
        <v>1.6776617232639457</v>
      </c>
      <c r="Z1094">
        <f t="shared" si="296"/>
        <v>0.74531006082077789</v>
      </c>
      <c r="AA1094">
        <f t="shared" si="297"/>
        <v>0.4972673977244717</v>
      </c>
      <c r="AB1094">
        <f t="shared" si="298"/>
        <v>4.3830190503040551</v>
      </c>
      <c r="AC1094">
        <f t="shared" si="299"/>
        <v>0.48817091890577635</v>
      </c>
      <c r="AD1094">
        <f t="shared" si="300"/>
        <v>0.40508443392852356</v>
      </c>
      <c r="AE1094">
        <f t="shared" si="301"/>
        <v>0.34592077624202489</v>
      </c>
      <c r="AF1094">
        <f t="shared" si="302"/>
        <v>-4.4737106802382298E-2</v>
      </c>
      <c r="AG1094">
        <f t="shared" si="303"/>
        <v>-4.4385733157193519E-2</v>
      </c>
      <c r="AH1094">
        <f t="shared" si="304"/>
        <v>2.0217009962973767</v>
      </c>
      <c r="AI1094">
        <f t="shared" si="305"/>
        <v>0.56189045669174198</v>
      </c>
      <c r="AJ1094">
        <f t="shared" si="306"/>
        <v>0.93885614288279995</v>
      </c>
      <c r="AK1094">
        <f t="shared" si="307"/>
        <v>0.351837660263842</v>
      </c>
      <c r="AL1094">
        <f t="shared" si="308"/>
        <v>0.3486809521691423</v>
      </c>
      <c r="AM1094">
        <f t="shared" si="309"/>
        <v>0.21348564342827303</v>
      </c>
    </row>
    <row r="1095" spans="1:39" x14ac:dyDescent="0.2">
      <c r="A1095" s="46">
        <v>43536</v>
      </c>
      <c r="B1095">
        <v>1.5255321206008201E-2</v>
      </c>
      <c r="C1095">
        <v>-2.9707602937464302E-3</v>
      </c>
      <c r="D1095">
        <v>7.0016339378482497E-3</v>
      </c>
      <c r="E1095">
        <v>1.1235491981865299E-2</v>
      </c>
      <c r="F1095">
        <v>-2.6049862232464501E-3</v>
      </c>
      <c r="G1095">
        <v>1.48446712956773E-3</v>
      </c>
      <c r="H1095">
        <v>4.4746441070411197E-3</v>
      </c>
      <c r="I1095">
        <v>-6.2771319634211597E-3</v>
      </c>
      <c r="J1095">
        <v>2.0288172078732898E-3</v>
      </c>
      <c r="K1095">
        <v>-1.0216044532395101E-2</v>
      </c>
      <c r="L1095">
        <v>1.93530550179699E-3</v>
      </c>
      <c r="M1095" cm="1">
        <f t="array" ref="M1095">SUMPRODUCT(B1095:K1095,TRANSPOSE(Weight_1))</f>
        <v>1.8908907703387382E-3</v>
      </c>
      <c r="N1095" cm="1">
        <f t="array" ref="N1095">SUMPRODUCT(B1095:K1095,TRANSPOSE(Weight_2))</f>
        <v>3.2279054563190339E-3</v>
      </c>
      <c r="O1095">
        <f>SUMPRODUCT(B1095:K1095,Equally_Weight)</f>
        <v>1.9411452557394754E-3</v>
      </c>
      <c r="P1095">
        <v>2.9533200000000002E-3</v>
      </c>
      <c r="Q1095">
        <v>2.9674651327393701E-3</v>
      </c>
      <c r="R1095">
        <v>4.2030983390051102E-3</v>
      </c>
      <c r="V1095" s="46">
        <v>43536</v>
      </c>
      <c r="W1095">
        <f t="shared" si="293"/>
        <v>1.2561528296650462</v>
      </c>
      <c r="X1095">
        <f t="shared" si="294"/>
        <v>0.86484019734347251</v>
      </c>
      <c r="Y1095">
        <f t="shared" si="295"/>
        <v>1.696409730459628</v>
      </c>
      <c r="Z1095">
        <f t="shared" si="296"/>
        <v>0.7649194780149986</v>
      </c>
      <c r="AA1095">
        <f t="shared" si="297"/>
        <v>0.49336703678088334</v>
      </c>
      <c r="AB1095">
        <f t="shared" si="298"/>
        <v>4.3910099651420689</v>
      </c>
      <c r="AC1095">
        <f t="shared" si="299"/>
        <v>0.49482995413832809</v>
      </c>
      <c r="AD1095">
        <f t="shared" si="300"/>
        <v>0.39626453351700519</v>
      </c>
      <c r="AE1095">
        <f t="shared" si="301"/>
        <v>0.34865140347329882</v>
      </c>
      <c r="AF1095">
        <f t="shared" si="302"/>
        <v>-5.4496115059433747E-2</v>
      </c>
      <c r="AG1095">
        <f t="shared" si="303"/>
        <v>-4.2536327608976965E-2</v>
      </c>
      <c r="AH1095">
        <f t="shared" si="304"/>
        <v>2.0274147028219986</v>
      </c>
      <c r="AI1095">
        <f t="shared" si="305"/>
        <v>0.56693209141907008</v>
      </c>
      <c r="AJ1095">
        <f t="shared" si="306"/>
        <v>0.94261974428611817</v>
      </c>
      <c r="AK1095">
        <f t="shared" si="307"/>
        <v>0.35583006946265239</v>
      </c>
      <c r="AL1095">
        <f t="shared" si="308"/>
        <v>0.35268311586989398</v>
      </c>
      <c r="AM1095">
        <f t="shared" si="309"/>
        <v>0.21858604292057304</v>
      </c>
    </row>
    <row r="1096" spans="1:39" x14ac:dyDescent="0.2">
      <c r="A1096" s="46">
        <v>43537</v>
      </c>
      <c r="B1096">
        <v>1.51184681039873E-3</v>
      </c>
      <c r="C1096">
        <v>3.3640153820428901E-3</v>
      </c>
      <c r="D1096">
        <v>7.7451436854711897E-3</v>
      </c>
      <c r="E1096">
        <v>4.4220798237426502E-3</v>
      </c>
      <c r="F1096">
        <v>4.0047921910628601E-3</v>
      </c>
      <c r="G1096">
        <v>1.0585191122012901E-2</v>
      </c>
      <c r="H1096">
        <v>1.6524575561343E-3</v>
      </c>
      <c r="I1096">
        <v>4.17874041242027E-3</v>
      </c>
      <c r="J1096">
        <v>7.7036916473764896E-3</v>
      </c>
      <c r="K1096">
        <v>1.1711028419142599E-2</v>
      </c>
      <c r="L1096">
        <v>6.3465783664458097E-3</v>
      </c>
      <c r="M1096" cm="1">
        <f t="array" ref="M1096">SUMPRODUCT(B1096:K1096,TRANSPOSE(Weight_1))</f>
        <v>7.1756171879638272E-3</v>
      </c>
      <c r="N1096" cm="1">
        <f t="array" ref="N1096">SUMPRODUCT(B1096:K1096,TRANSPOSE(Weight_2))</f>
        <v>4.729065646711098E-3</v>
      </c>
      <c r="O1096">
        <f>SUMPRODUCT(B1096:K1096,Equally_Weight)</f>
        <v>5.6878987049804883E-3</v>
      </c>
      <c r="P1096">
        <v>6.9495800000000003E-3</v>
      </c>
      <c r="Q1096">
        <v>6.7314251196872697E-3</v>
      </c>
      <c r="R1096">
        <v>5.8990678608799004E-3</v>
      </c>
      <c r="V1096" s="46">
        <v>43537</v>
      </c>
      <c r="W1096">
        <f t="shared" si="293"/>
        <v>1.2595637871243475</v>
      </c>
      <c r="X1096">
        <f t="shared" si="294"/>
        <v>0.87111354845238775</v>
      </c>
      <c r="Y1096">
        <f t="shared" si="295"/>
        <v>1.7172938112569405</v>
      </c>
      <c r="Z1096">
        <f t="shared" si="296"/>
        <v>0.77272409282925913</v>
      </c>
      <c r="AA1096">
        <f t="shared" si="297"/>
        <v>0.49934766142817422</v>
      </c>
      <c r="AB1096">
        <f t="shared" si="298"/>
        <v>4.4480748359637738</v>
      </c>
      <c r="AC1096">
        <f t="shared" si="299"/>
        <v>0.49730009719117985</v>
      </c>
      <c r="AD1096">
        <f t="shared" si="300"/>
        <v>0.40209916054964179</v>
      </c>
      <c r="AE1096">
        <f t="shared" si="301"/>
        <v>0.35904099802545875</v>
      </c>
      <c r="AF1096">
        <f t="shared" si="302"/>
        <v>-4.3423292192484975E-2</v>
      </c>
      <c r="AG1096">
        <f t="shared" si="303"/>
        <v>-3.6459709379122351E-2</v>
      </c>
      <c r="AH1096">
        <f t="shared" si="304"/>
        <v>2.0491382717986624</v>
      </c>
      <c r="AI1096">
        <f t="shared" si="305"/>
        <v>0.57434221614332936</v>
      </c>
      <c r="AJ1096">
        <f t="shared" si="306"/>
        <v>0.95366916861391249</v>
      </c>
      <c r="AK1096">
        <f t="shared" si="307"/>
        <v>0.36525251899678857</v>
      </c>
      <c r="AL1096">
        <f t="shared" si="308"/>
        <v>0.36178860097503751</v>
      </c>
      <c r="AM1096">
        <f t="shared" si="309"/>
        <v>0.22577456468208257</v>
      </c>
    </row>
    <row r="1097" spans="1:39" x14ac:dyDescent="0.2">
      <c r="A1097" s="46">
        <v>43538</v>
      </c>
      <c r="B1097">
        <v>-5.4459568143177999E-3</v>
      </c>
      <c r="C1097">
        <v>9.1004624801063194E-3</v>
      </c>
      <c r="D1097">
        <v>7.8603524556997097E-4</v>
      </c>
      <c r="E1097">
        <v>1.1116528889963199E-2</v>
      </c>
      <c r="F1097">
        <v>5.02950904589338E-3</v>
      </c>
      <c r="G1097">
        <v>-2.7147271021338202E-3</v>
      </c>
      <c r="H1097">
        <v>-9.9703907311872106E-3</v>
      </c>
      <c r="I1097">
        <v>3.4841066087090101E-3</v>
      </c>
      <c r="J1097">
        <v>-3.33231737683425E-3</v>
      </c>
      <c r="K1097">
        <v>-2.1189016037730098E-2</v>
      </c>
      <c r="L1097">
        <v>-5.4839594186995E-4</v>
      </c>
      <c r="M1097" cm="1">
        <f t="array" ref="M1097">SUMPRODUCT(B1097:K1097,TRANSPOSE(Weight_1))</f>
        <v>2.3368419626684919E-3</v>
      </c>
      <c r="N1097" cm="1">
        <f t="array" ref="N1097">SUMPRODUCT(B1097:K1097,TRANSPOSE(Weight_2))</f>
        <v>-3.8581001731611865E-3</v>
      </c>
      <c r="O1097">
        <f>SUMPRODUCT(B1097:K1097,Equally_Weight)</f>
        <v>-1.3135765791961298E-3</v>
      </c>
      <c r="P1097">
        <v>-8.6799999999999996E-4</v>
      </c>
      <c r="Q1097">
        <v>-9.1122500270435203E-4</v>
      </c>
      <c r="R1097">
        <v>3.1016333678501802E-4</v>
      </c>
      <c r="V1097" s="46">
        <v>43538</v>
      </c>
      <c r="W1097">
        <f t="shared" si="293"/>
        <v>1.247258300320472</v>
      </c>
      <c r="X1097">
        <f t="shared" si="294"/>
        <v>0.88814154709609738</v>
      </c>
      <c r="Y1097">
        <f t="shared" si="295"/>
        <v>1.7194296999651577</v>
      </c>
      <c r="Z1097">
        <f t="shared" si="296"/>
        <v>0.79243063142112957</v>
      </c>
      <c r="AA1097">
        <f t="shared" si="297"/>
        <v>0.50688864405426637</v>
      </c>
      <c r="AB1097">
        <f t="shared" si="298"/>
        <v>4.4332847995521298</v>
      </c>
      <c r="AC1097">
        <f t="shared" si="299"/>
        <v>0.48237143018033923</v>
      </c>
      <c r="AD1097">
        <f t="shared" si="300"/>
        <v>0.40698422350097818</v>
      </c>
      <c r="AE1097">
        <f t="shared" si="301"/>
        <v>0.35451224209190824</v>
      </c>
      <c r="AF1097">
        <f t="shared" si="302"/>
        <v>-6.3692211395537379E-2</v>
      </c>
      <c r="AG1097">
        <f t="shared" si="303"/>
        <v>-3.6988110964327081E-2</v>
      </c>
      <c r="AH1097">
        <f t="shared" si="304"/>
        <v>2.0562636260621803</v>
      </c>
      <c r="AI1097">
        <f t="shared" si="305"/>
        <v>0.56826824616661176</v>
      </c>
      <c r="AJ1097">
        <f t="shared" si="306"/>
        <v>0.95110287455052367</v>
      </c>
      <c r="AK1097">
        <f t="shared" si="307"/>
        <v>0.36406747981029941</v>
      </c>
      <c r="AL1097">
        <f t="shared" si="308"/>
        <v>0.36054770515343137</v>
      </c>
      <c r="AM1097">
        <f t="shared" si="309"/>
        <v>0.22615475501121063</v>
      </c>
    </row>
    <row r="1098" spans="1:39" x14ac:dyDescent="0.2">
      <c r="A1098" s="46">
        <v>43539</v>
      </c>
      <c r="B1098">
        <v>-1.8699574970575299E-3</v>
      </c>
      <c r="C1098">
        <v>1.1486676715678899E-2</v>
      </c>
      <c r="D1098">
        <v>1.1519371578669399E-2</v>
      </c>
      <c r="E1098">
        <v>1.3008184182890599E-2</v>
      </c>
      <c r="F1098">
        <v>7.5926934712957604E-3</v>
      </c>
      <c r="G1098">
        <v>1.55021379787938E-2</v>
      </c>
      <c r="H1098">
        <v>-3.0432903028918502E-3</v>
      </c>
      <c r="I1098">
        <v>3.3754061679471801E-3</v>
      </c>
      <c r="J1098">
        <v>4.5726848925837704E-3</v>
      </c>
      <c r="K1098">
        <v>1.40310577807767E-3</v>
      </c>
      <c r="L1098">
        <v>4.3895747599449397E-3</v>
      </c>
      <c r="M1098" cm="1">
        <f t="array" ref="M1098">SUMPRODUCT(B1098:K1098,TRANSPOSE(Weight_1))</f>
        <v>1.2350510427618405E-2</v>
      </c>
      <c r="N1098" cm="1">
        <f t="array" ref="N1098">SUMPRODUCT(B1098:K1098,TRANSPOSE(Weight_2))</f>
        <v>2.6354415364780669E-3</v>
      </c>
      <c r="O1098">
        <f>SUMPRODUCT(B1098:K1098,Equally_Weight)</f>
        <v>6.3547012965987715E-3</v>
      </c>
      <c r="P1098">
        <v>4.9848999999999996E-3</v>
      </c>
      <c r="Q1098">
        <v>4.6629093060455099E-3</v>
      </c>
      <c r="R1098">
        <v>5.9437490459472997E-3</v>
      </c>
      <c r="V1098" s="46">
        <v>43539</v>
      </c>
      <c r="W1098">
        <f t="shared" si="293"/>
        <v>1.2430560228139629</v>
      </c>
      <c r="X1098">
        <f t="shared" si="294"/>
        <v>0.90983001864103219</v>
      </c>
      <c r="Y1098">
        <f t="shared" si="295"/>
        <v>1.750755821161126</v>
      </c>
      <c r="Z1098">
        <f t="shared" si="296"/>
        <v>0.81574689920971055</v>
      </c>
      <c r="AA1098">
        <f t="shared" si="297"/>
        <v>0.51832998762394689</v>
      </c>
      <c r="AB1098">
        <f t="shared" si="298"/>
        <v>4.5175123301928704</v>
      </c>
      <c r="AC1098">
        <f t="shared" si="299"/>
        <v>0.47786014358158746</v>
      </c>
      <c r="AD1098">
        <f t="shared" si="300"/>
        <v>0.41173336672718786</v>
      </c>
      <c r="AE1098">
        <f t="shared" si="301"/>
        <v>0.36070599975814166</v>
      </c>
      <c r="AF1098">
        <f t="shared" si="302"/>
        <v>-6.2378472527287343E-2</v>
      </c>
      <c r="AG1098">
        <f t="shared" si="303"/>
        <v>-3.2760898282689133E-2</v>
      </c>
      <c r="AH1098">
        <f t="shared" si="304"/>
        <v>2.0940100418454124</v>
      </c>
      <c r="AI1098">
        <f t="shared" si="305"/>
        <v>0.57240132544289879</v>
      </c>
      <c r="AJ1098">
        <f t="shared" si="306"/>
        <v>0.96350155051722752</v>
      </c>
      <c r="AK1098">
        <f t="shared" si="307"/>
        <v>0.37086721979040571</v>
      </c>
      <c r="AL1098">
        <f t="shared" si="308"/>
        <v>0.36689181570911011</v>
      </c>
      <c r="AM1098">
        <f t="shared" si="309"/>
        <v>0.23344271116649229</v>
      </c>
    </row>
    <row r="1099" spans="1:39" x14ac:dyDescent="0.2">
      <c r="A1099" s="46">
        <v>43542</v>
      </c>
      <c r="B1099">
        <v>-1.4702175318928E-3</v>
      </c>
      <c r="C1099">
        <v>6.00647875685966E-3</v>
      </c>
      <c r="D1099">
        <v>1.4321336577421901E-2</v>
      </c>
      <c r="E1099">
        <v>1.0208595569271599E-2</v>
      </c>
      <c r="F1099">
        <v>-5.4803290997027503E-3</v>
      </c>
      <c r="G1099">
        <v>1.7397065638849098E-2</v>
      </c>
      <c r="H1099">
        <v>-3.1249476441252899E-3</v>
      </c>
      <c r="I1099">
        <v>1.9703928830976298E-3</v>
      </c>
      <c r="J1099">
        <v>1.1599995817668201E-2</v>
      </c>
      <c r="K1099">
        <v>-2.0015821691970999E-3</v>
      </c>
      <c r="L1099">
        <v>4.0972411909314596E-3</v>
      </c>
      <c r="M1099" cm="1">
        <f t="array" ref="M1099">SUMPRODUCT(B1099:K1099,TRANSPOSE(Weight_1))</f>
        <v>9.9138294938610726E-3</v>
      </c>
      <c r="N1099" cm="1">
        <f t="array" ref="N1099">SUMPRODUCT(B1099:K1099,TRANSPOSE(Weight_2))</f>
        <v>1.8843264886872582E-3</v>
      </c>
      <c r="O1099">
        <f>SUMPRODUCT(B1099:K1099,Equally_Weight)</f>
        <v>4.9426788798250139E-3</v>
      </c>
      <c r="P1099">
        <v>3.70595E-3</v>
      </c>
      <c r="Q1099">
        <v>3.8421522670368802E-3</v>
      </c>
      <c r="R1099">
        <v>4.3674541678124703E-3</v>
      </c>
      <c r="V1099" s="46">
        <v>43542</v>
      </c>
      <c r="W1099">
        <f t="shared" si="293"/>
        <v>1.239758242524204</v>
      </c>
      <c r="X1099">
        <f t="shared" si="294"/>
        <v>0.92130137207721252</v>
      </c>
      <c r="Y1099">
        <f t="shared" si="295"/>
        <v>1.7901503211182774</v>
      </c>
      <c r="Z1099">
        <f t="shared" si="296"/>
        <v>0.83428312495990165</v>
      </c>
      <c r="AA1099">
        <f t="shared" si="297"/>
        <v>0.51000903960982003</v>
      </c>
      <c r="AB1099">
        <f t="shared" si="298"/>
        <v>4.6135008543643954</v>
      </c>
      <c r="AC1099">
        <f t="shared" si="299"/>
        <v>0.47324190800755561</v>
      </c>
      <c r="AD1099">
        <f t="shared" si="300"/>
        <v>0.41451503610581852</v>
      </c>
      <c r="AE1099">
        <f t="shared" si="301"/>
        <v>0.37649018366441211</v>
      </c>
      <c r="AF1099">
        <f t="shared" si="302"/>
        <v>-6.425519905813204E-2</v>
      </c>
      <c r="AG1099">
        <f t="shared" si="303"/>
        <v>-2.8797886393653438E-2</v>
      </c>
      <c r="AH1099">
        <f t="shared" si="304"/>
        <v>2.1246835298525615</v>
      </c>
      <c r="AI1099">
        <f t="shared" si="305"/>
        <v>0.57536424291127775</v>
      </c>
      <c r="AJ1099">
        <f t="shared" si="306"/>
        <v>0.97320650816147269</v>
      </c>
      <c r="AK1099">
        <f t="shared" si="307"/>
        <v>0.37594758516358806</v>
      </c>
      <c r="AL1099">
        <f t="shared" si="308"/>
        <v>0.37214362219763109</v>
      </c>
      <c r="AM1099">
        <f t="shared" si="309"/>
        <v>0.23882971567613431</v>
      </c>
    </row>
    <row r="1100" spans="1:39" x14ac:dyDescent="0.2">
      <c r="A1100" s="46">
        <v>43543</v>
      </c>
      <c r="B1100">
        <v>1.1703261569077E-2</v>
      </c>
      <c r="C1100">
        <v>-3.6383396386770999E-3</v>
      </c>
      <c r="D1100">
        <v>6.8049038248218998E-4</v>
      </c>
      <c r="E1100">
        <v>-7.9247253266821992E-3</v>
      </c>
      <c r="F1100">
        <v>-9.8157020253319908E-3</v>
      </c>
      <c r="G1100">
        <v>1.13078385304392E-2</v>
      </c>
      <c r="H1100">
        <v>9.2586919136128307E-3</v>
      </c>
      <c r="I1100">
        <v>2.5421185479812501E-3</v>
      </c>
      <c r="J1100">
        <v>-7.4027425658804696E-3</v>
      </c>
      <c r="K1100">
        <v>-5.2145671807252098E-3</v>
      </c>
      <c r="L1100">
        <v>-3.8084874863982799E-3</v>
      </c>
      <c r="M1100" cm="1">
        <f t="array" ref="M1100">SUMPRODUCT(B1100:K1100,TRANSPOSE(Weight_1))</f>
        <v>1.2554695478952963E-3</v>
      </c>
      <c r="N1100" cm="1">
        <f t="array" ref="N1100">SUMPRODUCT(B1100:K1100,TRANSPOSE(Weight_2))</f>
        <v>-1.1807877149819089E-3</v>
      </c>
      <c r="O1100">
        <f>SUMPRODUCT(B1100:K1100,Equally_Weight)</f>
        <v>1.4963242062954998E-4</v>
      </c>
      <c r="P1100">
        <v>-1.306E-4</v>
      </c>
      <c r="Q1100">
        <v>-4.5850997783947103E-4</v>
      </c>
      <c r="R1100">
        <v>1.6430672477207801E-3</v>
      </c>
      <c r="V1100" s="46">
        <v>43543</v>
      </c>
      <c r="W1100">
        <f t="shared" si="293"/>
        <v>1.265970719087961</v>
      </c>
      <c r="X1100">
        <f t="shared" si="294"/>
        <v>0.9143110251373392</v>
      </c>
      <c r="Y1100">
        <f t="shared" si="295"/>
        <v>1.7920489915774782</v>
      </c>
      <c r="Z1100">
        <f t="shared" si="296"/>
        <v>0.81974693502322604</v>
      </c>
      <c r="AA1100">
        <f t="shared" si="297"/>
        <v>0.49518724082145238</v>
      </c>
      <c r="AB1100">
        <f t="shared" si="298"/>
        <v>4.6769774156160304</v>
      </c>
      <c r="AC1100">
        <f t="shared" si="299"/>
        <v>0.4868822009480207</v>
      </c>
      <c r="AD1100">
        <f t="shared" si="300"/>
        <v>0.41811090101550152</v>
      </c>
      <c r="AE1100">
        <f t="shared" si="301"/>
        <v>0.36630038119028296</v>
      </c>
      <c r="AF1100">
        <f t="shared" si="302"/>
        <v>-6.9134703186657709E-2</v>
      </c>
      <c r="AG1100">
        <f t="shared" si="303"/>
        <v>-3.2496697490086768E-2</v>
      </c>
      <c r="AH1100">
        <f t="shared" si="304"/>
        <v>2.1286064748711011</v>
      </c>
      <c r="AI1100">
        <f t="shared" si="305"/>
        <v>0.57350407216662647</v>
      </c>
      <c r="AJ1100">
        <f t="shared" si="306"/>
        <v>0.97350176382769105</v>
      </c>
      <c r="AK1100">
        <f t="shared" si="307"/>
        <v>0.37576788640896575</v>
      </c>
      <c r="AL1100">
        <f t="shared" si="308"/>
        <v>0.3715144806558246</v>
      </c>
      <c r="AM1100">
        <f t="shared" si="309"/>
        <v>0.24086519620746505</v>
      </c>
    </row>
    <row r="1101" spans="1:39" x14ac:dyDescent="0.2">
      <c r="A1101" s="46">
        <v>43544</v>
      </c>
      <c r="B1101">
        <v>1.9934212823809298E-2</v>
      </c>
      <c r="C1101">
        <v>-2.1348313926050601E-2</v>
      </c>
      <c r="D1101">
        <v>-1.1049041786171899E-3</v>
      </c>
      <c r="E1101">
        <v>8.7384721099905693E-3</v>
      </c>
      <c r="F1101">
        <v>2.9564727073425599E-3</v>
      </c>
      <c r="G1101">
        <v>2.01038933144876E-2</v>
      </c>
      <c r="H1101">
        <v>-8.3070299549176108E-3</v>
      </c>
      <c r="I1101">
        <v>-3.44461246147032E-3</v>
      </c>
      <c r="J1101">
        <v>-9.1639760173331999E-3</v>
      </c>
      <c r="K1101">
        <v>-8.2662286739323392E-3</v>
      </c>
      <c r="L1101">
        <v>-4.9153468050245896E-3</v>
      </c>
      <c r="M1101" cm="1">
        <f t="array" ref="M1101">SUMPRODUCT(B1101:K1101,TRANSPOSE(Weight_1))</f>
        <v>5.8848290245122857E-3</v>
      </c>
      <c r="N1101" cm="1">
        <f t="array" ref="N1101">SUMPRODUCT(B1101:K1101,TRANSPOSE(Weight_2))</f>
        <v>-1.3418672250599881E-3</v>
      </c>
      <c r="O1101">
        <f>SUMPRODUCT(B1101:K1101,Equally_Weight)</f>
        <v>9.7985743308763584E-6</v>
      </c>
      <c r="P1101">
        <v>-2.9443999999999998E-3</v>
      </c>
      <c r="Q1101">
        <v>-3.2367080774905401E-3</v>
      </c>
      <c r="R1101">
        <v>-4.4403173271362296E-3</v>
      </c>
      <c r="V1101" s="46">
        <v>43544</v>
      </c>
      <c r="W1101">
        <f t="shared" si="293"/>
        <v>1.3111410616547809</v>
      </c>
      <c r="X1101">
        <f t="shared" si="294"/>
        <v>0.87344371242060737</v>
      </c>
      <c r="Y1101">
        <f t="shared" si="295"/>
        <v>1.7889640449797803</v>
      </c>
      <c r="Z1101">
        <f t="shared" si="296"/>
        <v>0.83564874286216728</v>
      </c>
      <c r="AA1101">
        <f t="shared" si="297"/>
        <v>0.49960772109130791</v>
      </c>
      <c r="AB1101">
        <f t="shared" si="298"/>
        <v>4.7911067639283313</v>
      </c>
      <c r="AC1101">
        <f t="shared" si="299"/>
        <v>0.4745306259653117</v>
      </c>
      <c r="AD1101">
        <f t="shared" si="300"/>
        <v>0.41322605853411654</v>
      </c>
      <c r="AE1101">
        <f t="shared" si="301"/>
        <v>0.35377963726458206</v>
      </c>
      <c r="AF1101">
        <f t="shared" si="302"/>
        <v>-7.682944859474472E-2</v>
      </c>
      <c r="AG1101">
        <f t="shared" si="303"/>
        <v>-3.7252311756929557E-2</v>
      </c>
      <c r="AH1101">
        <f t="shared" si="304"/>
        <v>2.1470177890606998</v>
      </c>
      <c r="AI1101">
        <f t="shared" si="305"/>
        <v>0.57139263862368761</v>
      </c>
      <c r="AJ1101">
        <f t="shared" si="306"/>
        <v>0.97352110133141601</v>
      </c>
      <c r="AK1101">
        <f t="shared" si="307"/>
        <v>0.37171707544422317</v>
      </c>
      <c r="AL1101">
        <f t="shared" si="308"/>
        <v>0.36707528865789074</v>
      </c>
      <c r="AM1101">
        <f t="shared" si="309"/>
        <v>0.23535536097610477</v>
      </c>
    </row>
    <row r="1102" spans="1:39" x14ac:dyDescent="0.2">
      <c r="A1102" s="46">
        <v>43545</v>
      </c>
      <c r="B1102">
        <v>7.9090944832318402E-3</v>
      </c>
      <c r="C1102">
        <v>-1.5786431476448901E-2</v>
      </c>
      <c r="D1102">
        <v>2.2974877242184701E-2</v>
      </c>
      <c r="E1102">
        <v>3.6830259157342997E-2</v>
      </c>
      <c r="F1102">
        <v>1.0750947516451699E-2</v>
      </c>
      <c r="G1102">
        <v>1.2235217855639901E-2</v>
      </c>
      <c r="H1102">
        <v>5.8999540560142798E-3</v>
      </c>
      <c r="I1102">
        <v>6.2888627286288301E-3</v>
      </c>
      <c r="J1102">
        <v>5.7066383575485801E-3</v>
      </c>
      <c r="K1102">
        <v>-5.4889011810724799E-3</v>
      </c>
      <c r="L1102">
        <v>8.5071350164653801E-3</v>
      </c>
      <c r="M1102" cm="1">
        <f t="array" ref="M1102">SUMPRODUCT(B1102:K1102,TRANSPOSE(Weight_1))</f>
        <v>1.2176069479749602E-2</v>
      </c>
      <c r="N1102" cm="1">
        <f t="array" ref="N1102">SUMPRODUCT(B1102:K1102,TRANSPOSE(Weight_2))</f>
        <v>7.5714222386181317E-3</v>
      </c>
      <c r="O1102">
        <f>SUMPRODUCT(B1102:K1102,Equally_Weight)</f>
        <v>8.7320518739521479E-3</v>
      </c>
      <c r="P1102">
        <v>1.0852479999999999E-2</v>
      </c>
      <c r="Q1102">
        <v>1.1294804918767901E-2</v>
      </c>
      <c r="R1102">
        <v>7.5187613929592603E-3</v>
      </c>
      <c r="V1102" s="46">
        <v>43545</v>
      </c>
      <c r="W1102">
        <f t="shared" si="293"/>
        <v>1.3294200946754855</v>
      </c>
      <c r="X1102">
        <f t="shared" si="294"/>
        <v>0.84386872162949556</v>
      </c>
      <c r="Y1102">
        <f t="shared" si="295"/>
        <v>1.8530401515460579</v>
      </c>
      <c r="Z1102">
        <f t="shared" si="296"/>
        <v>0.90325616178363188</v>
      </c>
      <c r="AA1102">
        <f t="shared" si="297"/>
        <v>0.51572992499602632</v>
      </c>
      <c r="AB1102">
        <f t="shared" si="298"/>
        <v>4.861962216810265</v>
      </c>
      <c r="AC1102">
        <f t="shared" si="299"/>
        <v>0.48323028891269293</v>
      </c>
      <c r="AD1102">
        <f t="shared" si="300"/>
        <v>0.42211364322075884</v>
      </c>
      <c r="AE1102">
        <f t="shared" si="301"/>
        <v>0.36150516807026434</v>
      </c>
      <c r="AF1102">
        <f t="shared" si="302"/>
        <v>-8.1896640524684372E-2</v>
      </c>
      <c r="AG1102">
        <f t="shared" si="303"/>
        <v>-2.9062087186255803E-2</v>
      </c>
      <c r="AH1102">
        <f t="shared" si="304"/>
        <v>2.1853360963143111</v>
      </c>
      <c r="AI1102">
        <f t="shared" si="305"/>
        <v>0.58329031579336377</v>
      </c>
      <c r="AJ1102">
        <f t="shared" si="306"/>
        <v>0.99075398996258124</v>
      </c>
      <c r="AK1102">
        <f t="shared" si="307"/>
        <v>0.3866036075711401</v>
      </c>
      <c r="AL1102">
        <f t="shared" si="308"/>
        <v>0.38251613735255008</v>
      </c>
      <c r="AM1102">
        <f t="shared" si="309"/>
        <v>0.24464370317079709</v>
      </c>
    </row>
    <row r="1103" spans="1:39" x14ac:dyDescent="0.2">
      <c r="A1103" s="46">
        <v>43546</v>
      </c>
      <c r="B1103">
        <v>-2.3039632042140899E-2</v>
      </c>
      <c r="C1103">
        <v>-3.0232420097606599E-2</v>
      </c>
      <c r="D1103">
        <v>-2.6368488488133002E-2</v>
      </c>
      <c r="E1103">
        <v>-2.0708315426646799E-2</v>
      </c>
      <c r="F1103">
        <v>2.52186122498676E-2</v>
      </c>
      <c r="G1103">
        <v>-2.9951733090310101E-2</v>
      </c>
      <c r="H1103">
        <v>-8.6169480710982498E-3</v>
      </c>
      <c r="I1103">
        <v>-2.3615219830663999E-2</v>
      </c>
      <c r="J1103">
        <v>-1.8979551744038599E-2</v>
      </c>
      <c r="K1103">
        <v>-1.5535684365474801E-2</v>
      </c>
      <c r="L1103">
        <v>-2.04081632653061E-2</v>
      </c>
      <c r="M1103" cm="1">
        <f t="array" ref="M1103">SUMPRODUCT(B1103:K1103,TRANSPOSE(Weight_1))</f>
        <v>-1.7128129320415776E-2</v>
      </c>
      <c r="N1103" cm="1">
        <f t="array" ref="N1103">SUMPRODUCT(B1103:K1103,TRANSPOSE(Weight_2))</f>
        <v>-7.7103180092098862E-3</v>
      </c>
      <c r="O1103">
        <f>SUMPRODUCT(B1103:K1103,Equally_Weight)</f>
        <v>-1.7182938090624544E-2</v>
      </c>
      <c r="P1103">
        <v>-1.8974499999999998E-2</v>
      </c>
      <c r="Q1103">
        <v>-1.9695238932938799E-2</v>
      </c>
      <c r="R1103">
        <v>-1.5564421761993999E-2</v>
      </c>
      <c r="V1103" s="46">
        <v>43546</v>
      </c>
      <c r="W1103">
        <f t="shared" si="293"/>
        <v>1.2757511128225931</v>
      </c>
      <c r="X1103">
        <f t="shared" si="294"/>
        <v>0.78812410783235576</v>
      </c>
      <c r="Y1103">
        <f t="shared" si="295"/>
        <v>1.7778097951538343</v>
      </c>
      <c r="Z1103">
        <f t="shared" si="296"/>
        <v>0.86384293284770752</v>
      </c>
      <c r="AA1103">
        <f t="shared" si="297"/>
        <v>0.55395453025002217</v>
      </c>
      <c r="AB1103">
        <f t="shared" si="298"/>
        <v>4.6863862891068813</v>
      </c>
      <c r="AC1103">
        <f t="shared" si="299"/>
        <v>0.47044937053565228</v>
      </c>
      <c r="AD1103">
        <f t="shared" si="300"/>
        <v>0.38853011691191419</v>
      </c>
      <c r="AE1103">
        <f t="shared" si="301"/>
        <v>0.33566441028309879</v>
      </c>
      <c r="AF1103">
        <f t="shared" si="302"/>
        <v>-9.6160004532374943E-2</v>
      </c>
      <c r="AG1103">
        <f t="shared" si="303"/>
        <v>-4.8877146631434276E-2</v>
      </c>
      <c r="AH1103">
        <f t="shared" si="304"/>
        <v>2.1307772477276514</v>
      </c>
      <c r="AI1103">
        <f t="shared" si="305"/>
        <v>0.57108264395769459</v>
      </c>
      <c r="AJ1103">
        <f t="shared" si="306"/>
        <v>0.95654698739939037</v>
      </c>
      <c r="AK1103">
        <f t="shared" si="307"/>
        <v>0.36029349741928152</v>
      </c>
      <c r="AL1103">
        <f t="shared" si="308"/>
        <v>0.35528715169874792</v>
      </c>
      <c r="AM1103">
        <f t="shared" si="309"/>
        <v>0.22527154363123669</v>
      </c>
    </row>
    <row r="1104" spans="1:39" x14ac:dyDescent="0.2">
      <c r="A1104" s="46">
        <v>43549</v>
      </c>
      <c r="B1104">
        <v>-8.50413557208584E-3</v>
      </c>
      <c r="C1104">
        <v>-8.3198985381785998E-3</v>
      </c>
      <c r="D1104">
        <v>5.2116488962479198E-3</v>
      </c>
      <c r="E1104">
        <v>-1.2091125095453599E-2</v>
      </c>
      <c r="F1104">
        <v>5.3548295355552097E-3</v>
      </c>
      <c r="G1104">
        <v>5.3774656920428897E-3</v>
      </c>
      <c r="H1104">
        <v>-2.1910858889765401E-3</v>
      </c>
      <c r="I1104">
        <v>-7.0848947300646802E-3</v>
      </c>
      <c r="J1104">
        <v>-5.5347823159349599E-3</v>
      </c>
      <c r="K1104">
        <v>-1.39117790479784E-2</v>
      </c>
      <c r="L1104">
        <v>0</v>
      </c>
      <c r="M1104" cm="1">
        <f t="array" ref="M1104">SUMPRODUCT(B1104:K1104,TRANSPOSE(Weight_1))</f>
        <v>1.9896290037015648E-3</v>
      </c>
      <c r="N1104" cm="1">
        <f t="array" ref="N1104">SUMPRODUCT(B1104:K1104,TRANSPOSE(Weight_2))</f>
        <v>-3.5832987846549386E-3</v>
      </c>
      <c r="O1104">
        <f>SUMPRODUCT(B1104:K1104,Equally_Weight)</f>
        <v>-4.16937570648266E-3</v>
      </c>
      <c r="P1104">
        <v>-8.3900000000000001E-4</v>
      </c>
      <c r="Q1104">
        <v>-9.3487940779746204E-4</v>
      </c>
      <c r="R1104">
        <v>-3.6996195359005799E-3</v>
      </c>
      <c r="V1104" s="46">
        <v>43549</v>
      </c>
      <c r="W1104">
        <f t="shared" si="293"/>
        <v>1.2563978168308245</v>
      </c>
      <c r="X1104">
        <f t="shared" si="294"/>
        <v>0.77324709668151947</v>
      </c>
      <c r="Y1104">
        <f t="shared" si="295"/>
        <v>1.7922867645067346</v>
      </c>
      <c r="Z1104">
        <f t="shared" si="296"/>
        <v>0.8413069747883688</v>
      </c>
      <c r="AA1104">
        <f t="shared" si="297"/>
        <v>0.56227569186551474</v>
      </c>
      <c r="AB1104">
        <f t="shared" si="298"/>
        <v>4.7169646362882567</v>
      </c>
      <c r="AC1104">
        <f t="shared" si="299"/>
        <v>0.46722748966941707</v>
      </c>
      <c r="AD1104">
        <f t="shared" si="300"/>
        <v>0.37869252720406887</v>
      </c>
      <c r="AE1104">
        <f t="shared" si="301"/>
        <v>0.32827179852504029</v>
      </c>
      <c r="AF1104">
        <f t="shared" si="302"/>
        <v>-0.10873402684404632</v>
      </c>
      <c r="AG1104">
        <f t="shared" si="303"/>
        <v>-4.8877146631434276E-2</v>
      </c>
      <c r="AH1104">
        <f t="shared" si="304"/>
        <v>2.1370063329438596</v>
      </c>
      <c r="AI1104">
        <f t="shared" si="305"/>
        <v>0.56545298542900846</v>
      </c>
      <c r="AJ1104">
        <f t="shared" si="306"/>
        <v>0.94838940792153537</v>
      </c>
      <c r="AK1104">
        <f t="shared" si="307"/>
        <v>0.35915221117494678</v>
      </c>
      <c r="AL1104">
        <f t="shared" si="308"/>
        <v>0.35402012164897223</v>
      </c>
      <c r="AM1104">
        <f t="shared" si="309"/>
        <v>0.22073850509163551</v>
      </c>
    </row>
    <row r="1105" spans="1:39" x14ac:dyDescent="0.2">
      <c r="A1105" s="46">
        <v>43550</v>
      </c>
      <c r="B1105">
        <v>-6.2971145599161E-3</v>
      </c>
      <c r="C1105">
        <v>1.0007144222969E-2</v>
      </c>
      <c r="D1105">
        <v>2.1246653537845199E-3</v>
      </c>
      <c r="E1105">
        <v>-1.0331768428346801E-2</v>
      </c>
      <c r="F1105">
        <v>9.1543206720063799E-3</v>
      </c>
      <c r="G1105">
        <v>5.3543448805200003E-3</v>
      </c>
      <c r="H1105">
        <v>1.4347278964738299E-2</v>
      </c>
      <c r="I1105">
        <v>1.9831689061324102E-2</v>
      </c>
      <c r="J1105">
        <v>5.9165295895335897E-3</v>
      </c>
      <c r="K1105">
        <v>1.7898503337884199E-2</v>
      </c>
      <c r="L1105">
        <v>9.1666666666665401E-3</v>
      </c>
      <c r="M1105" cm="1">
        <f t="array" ref="M1105">SUMPRODUCT(B1105:K1105,TRANSPOSE(Weight_1))</f>
        <v>4.84983497933693E-3</v>
      </c>
      <c r="N1105" cm="1">
        <f t="array" ref="N1105">SUMPRODUCT(B1105:K1105,TRANSPOSE(Weight_2))</f>
        <v>6.7692250647292916E-3</v>
      </c>
      <c r="O1105">
        <f>SUMPRODUCT(B1105:K1105,Equally_Weight)</f>
        <v>6.8005593094497187E-3</v>
      </c>
      <c r="P1105">
        <v>7.18273E-3</v>
      </c>
      <c r="Q1105">
        <v>7.3636877571394699E-3</v>
      </c>
      <c r="R1105">
        <v>7.4554636665931E-3</v>
      </c>
      <c r="V1105" s="46">
        <v>43550</v>
      </c>
      <c r="W1105">
        <f t="shared" si="293"/>
        <v>1.2421890212854962</v>
      </c>
      <c r="X1105">
        <f t="shared" si="294"/>
        <v>0.79099223612097247</v>
      </c>
      <c r="Y1105">
        <f t="shared" si="295"/>
        <v>1.798219439453113</v>
      </c>
      <c r="Z1105">
        <f t="shared" si="296"/>
        <v>0.82228301751935562</v>
      </c>
      <c r="AA1105">
        <f t="shared" si="297"/>
        <v>0.57657726452693225</v>
      </c>
      <c r="AB1105">
        <f t="shared" si="298"/>
        <v>4.7475752366206807</v>
      </c>
      <c r="AC1105">
        <f t="shared" si="299"/>
        <v>0.488278211768437</v>
      </c>
      <c r="AD1105">
        <f t="shared" si="300"/>
        <v>0.4060343287147512</v>
      </c>
      <c r="AE1105">
        <f t="shared" si="301"/>
        <v>0.33613055792395663</v>
      </c>
      <c r="AF1105">
        <f t="shared" si="302"/>
        <v>-9.2781699848571875E-2</v>
      </c>
      <c r="AG1105">
        <f t="shared" si="303"/>
        <v>-4.0158520475555903E-2</v>
      </c>
      <c r="AH1105">
        <f t="shared" si="304"/>
        <v>2.1522202959877719</v>
      </c>
      <c r="AI1105">
        <f t="shared" si="305"/>
        <v>0.57604988901562981</v>
      </c>
      <c r="AJ1105">
        <f t="shared" si="306"/>
        <v>0.96163954564800957</v>
      </c>
      <c r="AK1105">
        <f t="shared" si="307"/>
        <v>0.36891463453671935</v>
      </c>
      <c r="AL1105">
        <f t="shared" si="308"/>
        <v>0.36399070304167935</v>
      </c>
      <c r="AM1105">
        <f t="shared" si="309"/>
        <v>0.22983967666275729</v>
      </c>
    </row>
    <row r="1106" spans="1:39" x14ac:dyDescent="0.2">
      <c r="A1106" s="46">
        <v>43551</v>
      </c>
      <c r="B1106">
        <v>-9.9424766309068602E-3</v>
      </c>
      <c r="C1106">
        <v>-3.4027615951893698E-3</v>
      </c>
      <c r="D1106">
        <v>-9.6685460707284197E-3</v>
      </c>
      <c r="E1106">
        <v>8.9941258874499594E-3</v>
      </c>
      <c r="F1106">
        <v>4.1233949775316596E-3</v>
      </c>
      <c r="G1106">
        <v>-1.01247132433039E-2</v>
      </c>
      <c r="H1106">
        <v>9.3823499985101701E-4</v>
      </c>
      <c r="I1106">
        <v>-3.8604819926235602E-4</v>
      </c>
      <c r="J1106">
        <v>-7.0281549079726996E-3</v>
      </c>
      <c r="K1106">
        <v>-7.4472774633070797E-3</v>
      </c>
      <c r="L1106">
        <v>-4.4040737682354801E-3</v>
      </c>
      <c r="M1106" cm="1">
        <f t="array" ref="M1106">SUMPRODUCT(B1106:K1106,TRANSPOSE(Weight_1))</f>
        <v>-4.5613462191951741E-3</v>
      </c>
      <c r="N1106" cm="1">
        <f t="array" ref="N1106">SUMPRODUCT(B1106:K1106,TRANSPOSE(Weight_2))</f>
        <v>-2.799344962724974E-3</v>
      </c>
      <c r="O1106">
        <f>SUMPRODUCT(B1106:K1106,Equally_Weight)</f>
        <v>-3.3944222245838049E-3</v>
      </c>
      <c r="P1106">
        <v>-4.6442999999999996E-3</v>
      </c>
      <c r="Q1106">
        <v>-4.6575519229528003E-3</v>
      </c>
      <c r="R1106">
        <v>-4.0901351646992403E-3</v>
      </c>
      <c r="V1106" s="46">
        <v>43551</v>
      </c>
      <c r="W1106">
        <f t="shared" si="293"/>
        <v>1.2198961093392895</v>
      </c>
      <c r="X1106">
        <f t="shared" si="294"/>
        <v>0.78489791652261776</v>
      </c>
      <c r="Y1106">
        <f t="shared" si="295"/>
        <v>1.7711647258867527</v>
      </c>
      <c r="Z1106">
        <f t="shared" si="296"/>
        <v>0.83867286038148681</v>
      </c>
      <c r="AA1106">
        <f t="shared" si="297"/>
        <v>0.58307811530117326</v>
      </c>
      <c r="AB1106">
        <f t="shared" si="298"/>
        <v>4.6893826855055822</v>
      </c>
      <c r="AC1106">
        <f t="shared" si="299"/>
        <v>0.48967456647623386</v>
      </c>
      <c r="AD1106">
        <f t="shared" si="300"/>
        <v>0.40549153169404972</v>
      </c>
      <c r="AE1106">
        <f t="shared" si="301"/>
        <v>0.32674002538559099</v>
      </c>
      <c r="AF1106">
        <f t="shared" si="302"/>
        <v>-9.9538006249589417E-2</v>
      </c>
      <c r="AG1106">
        <f t="shared" si="303"/>
        <v>-4.4385733157193852E-2</v>
      </c>
      <c r="AH1106">
        <f t="shared" si="304"/>
        <v>2.1378419278585978</v>
      </c>
      <c r="AI1106">
        <f t="shared" si="305"/>
        <v>0.57163798169781077</v>
      </c>
      <c r="AJ1106">
        <f t="shared" si="306"/>
        <v>0.95498091277763941</v>
      </c>
      <c r="AK1106">
        <f t="shared" si="307"/>
        <v>0.36255698429954042</v>
      </c>
      <c r="AL1106">
        <f t="shared" si="308"/>
        <v>0.3576378455198379</v>
      </c>
      <c r="AM1106">
        <f t="shared" si="309"/>
        <v>0.22480946615429653</v>
      </c>
    </row>
    <row r="1107" spans="1:39" x14ac:dyDescent="0.2">
      <c r="A1107" s="46">
        <v>43552</v>
      </c>
      <c r="B1107">
        <v>-4.8726158409443301E-3</v>
      </c>
      <c r="C1107">
        <v>1.1347696524000399E-2</v>
      </c>
      <c r="D1107">
        <v>1.37030501396329E-3</v>
      </c>
      <c r="E1107">
        <v>1.32647908773364E-3</v>
      </c>
      <c r="F1107">
        <v>-2.95663404605385E-2</v>
      </c>
      <c r="G1107">
        <v>4.3722563215307098E-3</v>
      </c>
      <c r="H1107">
        <v>1.2978236291854E-3</v>
      </c>
      <c r="I1107">
        <v>6.6131972178735598E-3</v>
      </c>
      <c r="J1107">
        <v>7.2787355021020003E-3</v>
      </c>
      <c r="K1107">
        <v>-2.91775363251411E-3</v>
      </c>
      <c r="L1107">
        <v>3.3176665745091498E-3</v>
      </c>
      <c r="M1107" cm="1">
        <f t="array" ref="M1107">SUMPRODUCT(B1107:K1107,TRANSPOSE(Weight_1))</f>
        <v>-2.5099792415120871E-3</v>
      </c>
      <c r="N1107" cm="1">
        <f t="array" ref="N1107">SUMPRODUCT(B1107:K1107,TRANSPOSE(Weight_2))</f>
        <v>-4.5145335658396185E-3</v>
      </c>
      <c r="O1107">
        <f>SUMPRODUCT(B1107:K1107,Equally_Weight)</f>
        <v>-3.7502166376079417E-4</v>
      </c>
      <c r="P1107">
        <v>3.5894799999999999E-3</v>
      </c>
      <c r="Q1107">
        <v>3.9584616488228504E-3</v>
      </c>
      <c r="R1107">
        <v>5.5395841491479004E-4</v>
      </c>
      <c r="V1107" s="46">
        <v>43552</v>
      </c>
      <c r="W1107">
        <f t="shared" si="293"/>
        <v>1.2090794083916721</v>
      </c>
      <c r="X1107">
        <f t="shared" si="294"/>
        <v>0.80515239640563707</v>
      </c>
      <c r="Y1107">
        <f t="shared" si="295"/>
        <v>1.7749620668051533</v>
      </c>
      <c r="Z1107">
        <f t="shared" si="296"/>
        <v>0.84111182147996622</v>
      </c>
      <c r="AA1107">
        <f t="shared" si="297"/>
        <v>0.53627228876855115</v>
      </c>
      <c r="AB1107">
        <f t="shared" si="298"/>
        <v>4.7142581249178912</v>
      </c>
      <c r="AC1107">
        <f t="shared" si="299"/>
        <v>0.49160790132840315</v>
      </c>
      <c r="AD1107">
        <f t="shared" si="300"/>
        <v>0.41478632438119356</v>
      </c>
      <c r="AE1107">
        <f t="shared" si="301"/>
        <v>0.33639701511042475</v>
      </c>
      <c r="AF1107">
        <f t="shared" si="302"/>
        <v>-0.10216533250279558</v>
      </c>
      <c r="AG1107">
        <f t="shared" si="303"/>
        <v>-4.1215323645965363E-2</v>
      </c>
      <c r="AH1107">
        <f t="shared" si="304"/>
        <v>2.1299660097565263</v>
      </c>
      <c r="AI1107">
        <f t="shared" si="305"/>
        <v>0.5645427692760876</v>
      </c>
      <c r="AJ1107">
        <f t="shared" si="306"/>
        <v>0.95424775258310901</v>
      </c>
      <c r="AK1107">
        <f t="shared" si="307"/>
        <v>0.36744785534354407</v>
      </c>
      <c r="AL1107">
        <f t="shared" si="308"/>
        <v>0.36301200286431867</v>
      </c>
      <c r="AM1107">
        <f t="shared" si="309"/>
        <v>0.22548795966473989</v>
      </c>
    </row>
    <row r="1108" spans="1:39" x14ac:dyDescent="0.2">
      <c r="A1108" s="46">
        <v>43553</v>
      </c>
      <c r="B1108">
        <v>3.9410673652089303E-3</v>
      </c>
      <c r="C1108">
        <v>5.1632820179900998E-3</v>
      </c>
      <c r="D1108">
        <v>8.6377386806704096E-3</v>
      </c>
      <c r="E1108">
        <v>6.5176118278078496E-3</v>
      </c>
      <c r="F1108">
        <v>8.4639834043365105E-4</v>
      </c>
      <c r="G1108">
        <v>4.1332317629503203E-3</v>
      </c>
      <c r="H1108">
        <v>6.5521772444636604E-3</v>
      </c>
      <c r="I1108">
        <v>-3.59654045206125E-3</v>
      </c>
      <c r="J1108">
        <v>1.1461961693490701E-3</v>
      </c>
      <c r="K1108">
        <v>-2.7176686848474599E-3</v>
      </c>
      <c r="L1108">
        <v>5.7867181041608698E-3</v>
      </c>
      <c r="M1108" cm="1">
        <f t="array" ref="M1108">SUMPRODUCT(B1108:K1108,TRANSPOSE(Weight_1))</f>
        <v>4.6490628139087276E-3</v>
      </c>
      <c r="N1108" cm="1">
        <f t="array" ref="N1108">SUMPRODUCT(B1108:K1108,TRANSPOSE(Weight_2))</f>
        <v>2.684989201634934E-3</v>
      </c>
      <c r="O1108">
        <f>SUMPRODUCT(B1108:K1108,Equally_Weight)</f>
        <v>3.0623494271965288E-3</v>
      </c>
      <c r="P1108">
        <v>6.7342799999999996E-3</v>
      </c>
      <c r="Q1108">
        <v>6.6931709683983797E-3</v>
      </c>
      <c r="R1108">
        <v>5.9947116715508503E-3</v>
      </c>
      <c r="V1108" s="46">
        <v>43553</v>
      </c>
      <c r="W1108">
        <f t="shared" si="293"/>
        <v>1.2177855391552397</v>
      </c>
      <c r="X1108">
        <f t="shared" si="294"/>
        <v>0.81447290731373001</v>
      </c>
      <c r="Y1108">
        <f t="shared" si="295"/>
        <v>1.7989314639869893</v>
      </c>
      <c r="Z1108">
        <f t="shared" si="296"/>
        <v>0.8531114736639609</v>
      </c>
      <c r="AA1108">
        <f t="shared" si="297"/>
        <v>0.53757258708421896</v>
      </c>
      <c r="AB1108">
        <f t="shared" si="298"/>
        <v>4.7378764781014988</v>
      </c>
      <c r="AC1108">
        <f t="shared" si="299"/>
        <v>0.50138118067714932</v>
      </c>
      <c r="AD1108">
        <f t="shared" si="300"/>
        <v>0.40969798813453351</v>
      </c>
      <c r="AE1108">
        <f t="shared" si="301"/>
        <v>0.33792878824987382</v>
      </c>
      <c r="AF1108">
        <f t="shared" si="302"/>
        <v>-0.1046053496628232</v>
      </c>
      <c r="AG1108">
        <f t="shared" si="303"/>
        <v>-3.5667107001315479E-2</v>
      </c>
      <c r="AH1108">
        <f t="shared" si="304"/>
        <v>2.1445174183412834</v>
      </c>
      <c r="AI1108">
        <f t="shared" si="305"/>
        <v>0.56874354971708985</v>
      </c>
      <c r="AJ1108">
        <f t="shared" si="306"/>
        <v>0.96023234206883212</v>
      </c>
      <c r="AK1108">
        <f t="shared" si="307"/>
        <v>0.3766566320868272</v>
      </c>
      <c r="AL1108">
        <f t="shared" si="308"/>
        <v>0.3721348752314686</v>
      </c>
      <c r="AM1108">
        <f t="shared" si="309"/>
        <v>0.23283440663988708</v>
      </c>
    </row>
    <row r="1109" spans="1:39" x14ac:dyDescent="0.2">
      <c r="A1109" s="46">
        <v>43556</v>
      </c>
      <c r="B1109">
        <v>1.8769779287243799E-2</v>
      </c>
      <c r="C1109">
        <v>3.3685701425126099E-2</v>
      </c>
      <c r="D1109">
        <v>9.1572373010819705E-3</v>
      </c>
      <c r="E1109">
        <v>6.7913410974240699E-3</v>
      </c>
      <c r="F1109">
        <v>-6.7654604489719695E-4</v>
      </c>
      <c r="G1109">
        <v>1.87785716165942E-2</v>
      </c>
      <c r="H1109">
        <v>-5.79432532900647E-3</v>
      </c>
      <c r="I1109">
        <v>2.0021240027559801E-2</v>
      </c>
      <c r="J1109">
        <v>2.04589607389054E-2</v>
      </c>
      <c r="K1109">
        <v>-1.2995006215267699E-2</v>
      </c>
      <c r="L1109">
        <v>1.23287671232876E-2</v>
      </c>
      <c r="M1109" cm="1">
        <f t="array" ref="M1109">SUMPRODUCT(B1109:K1109,TRANSPOSE(Weight_1))</f>
        <v>1.3976230428492775E-2</v>
      </c>
      <c r="N1109" cm="1">
        <f t="array" ref="N1109">SUMPRODUCT(B1109:K1109,TRANSPOSE(Weight_2))</f>
        <v>7.5288745806660964E-3</v>
      </c>
      <c r="O1109">
        <f>SUMPRODUCT(B1109:K1109,Equally_Weight)</f>
        <v>1.0819695390476398E-2</v>
      </c>
      <c r="P1109">
        <v>1.15686E-2</v>
      </c>
      <c r="Q1109">
        <v>1.17307936890962E-2</v>
      </c>
      <c r="R1109">
        <v>1.1410325751753001E-2</v>
      </c>
      <c r="V1109" s="46">
        <v>43556</v>
      </c>
      <c r="W1109">
        <f t="shared" si="293"/>
        <v>1.2594128842316246</v>
      </c>
      <c r="X1109">
        <f t="shared" si="294"/>
        <v>0.87559469991348093</v>
      </c>
      <c r="Y1109">
        <f t="shared" si="295"/>
        <v>1.8245619435921832</v>
      </c>
      <c r="Z1109">
        <f t="shared" si="296"/>
        <v>0.86569658577316311</v>
      </c>
      <c r="AA1109">
        <f t="shared" si="297"/>
        <v>0.53653234843168485</v>
      </c>
      <c r="AB1109">
        <f t="shared" si="298"/>
        <v>4.8456256024726994</v>
      </c>
      <c r="AC1109">
        <f t="shared" si="299"/>
        <v>0.49268168967345805</v>
      </c>
      <c r="AD1109">
        <f t="shared" si="300"/>
        <v>0.43792188992134329</v>
      </c>
      <c r="AE1109">
        <f t="shared" si="301"/>
        <v>0.36530142080012928</v>
      </c>
      <c r="AF1109">
        <f t="shared" si="302"/>
        <v>-0.11624100870907228</v>
      </c>
      <c r="AG1109">
        <f t="shared" si="303"/>
        <v>-2.3778071334208395E-2</v>
      </c>
      <c r="AH1109">
        <f t="shared" si="304"/>
        <v>2.1884659183664303</v>
      </c>
      <c r="AI1109">
        <f t="shared" si="305"/>
        <v>0.58055442315213868</v>
      </c>
      <c r="AJ1109">
        <f t="shared" si="306"/>
        <v>0.98144145890457701</v>
      </c>
      <c r="AK1109">
        <f t="shared" si="307"/>
        <v>0.39258262200078686</v>
      </c>
      <c r="AL1109">
        <f t="shared" si="308"/>
        <v>0.38823110636642277</v>
      </c>
      <c r="AM1109">
        <f t="shared" si="309"/>
        <v>0.24690144881761733</v>
      </c>
    </row>
    <row r="1110" spans="1:39" x14ac:dyDescent="0.2">
      <c r="A1110" s="46">
        <v>43557</v>
      </c>
      <c r="B1110">
        <v>5.4713662451521998E-3</v>
      </c>
      <c r="C1110">
        <v>4.7782247374805699E-3</v>
      </c>
      <c r="D1110">
        <v>1.4282531100948601E-3</v>
      </c>
      <c r="E1110">
        <v>1.45368235396317E-2</v>
      </c>
      <c r="F1110">
        <v>-9.4770838640528803E-3</v>
      </c>
      <c r="G1110">
        <v>-1.1573261030062201E-4</v>
      </c>
      <c r="H1110">
        <v>-9.1378819392288202E-3</v>
      </c>
      <c r="I1110">
        <v>8.9649362438470805E-4</v>
      </c>
      <c r="J1110">
        <v>-5.4633908155487998E-3</v>
      </c>
      <c r="K1110">
        <v>-8.2819166696949092E-3</v>
      </c>
      <c r="L1110">
        <v>-1.35317997293649E-3</v>
      </c>
      <c r="M1110" cm="1">
        <f t="array" ref="M1110">SUMPRODUCT(B1110:K1110,TRANSPOSE(Weight_1))</f>
        <v>1.4567990076186146E-4</v>
      </c>
      <c r="N1110" cm="1">
        <f t="array" ref="N1110">SUMPRODUCT(B1110:K1110,TRANSPOSE(Weight_2))</f>
        <v>-4.9847932743643537E-3</v>
      </c>
      <c r="O1110">
        <f>SUMPRODUCT(B1110:K1110,Equally_Weight)</f>
        <v>-5.364844642081996E-4</v>
      </c>
      <c r="P1110" s="1">
        <v>1.7499999999999998E-5</v>
      </c>
      <c r="Q1110" s="1">
        <v>-5.0406397739788301E-5</v>
      </c>
      <c r="R1110" s="1">
        <v>-3.7527148546545597E-5</v>
      </c>
      <c r="V1110" s="46">
        <v>43557</v>
      </c>
      <c r="W1110">
        <f t="shared" si="293"/>
        <v>1.2717749596202714</v>
      </c>
      <c r="X1110">
        <f t="shared" si="294"/>
        <v>0.88455671290609494</v>
      </c>
      <c r="Y1110">
        <f t="shared" si="295"/>
        <v>1.8285961329727742</v>
      </c>
      <c r="Z1110">
        <f t="shared" si="296"/>
        <v>0.89281788781904092</v>
      </c>
      <c r="AA1110">
        <f t="shared" si="297"/>
        <v>0.52197050250576771</v>
      </c>
      <c r="AB1110">
        <f t="shared" si="298"/>
        <v>4.8449490729628852</v>
      </c>
      <c r="AC1110">
        <f t="shared" si="299"/>
        <v>0.4790417406203733</v>
      </c>
      <c r="AD1110">
        <f t="shared" si="300"/>
        <v>0.43921097772802109</v>
      </c>
      <c r="AE1110">
        <f t="shared" si="301"/>
        <v>0.35784224555727406</v>
      </c>
      <c r="AF1110">
        <f t="shared" si="302"/>
        <v>-0.12356022703103742</v>
      </c>
      <c r="AG1110">
        <f t="shared" si="303"/>
        <v>-2.509907529722033E-2</v>
      </c>
      <c r="AH1110">
        <f t="shared" si="304"/>
        <v>2.1889304137650001</v>
      </c>
      <c r="AI1110">
        <f t="shared" si="305"/>
        <v>0.5726756860938429</v>
      </c>
      <c r="AJ1110">
        <f t="shared" si="306"/>
        <v>0.98037844634513682</v>
      </c>
      <c r="AK1110">
        <f t="shared" si="307"/>
        <v>0.39260699219667194</v>
      </c>
      <c r="AL1110">
        <f t="shared" si="308"/>
        <v>0.38816113063712043</v>
      </c>
      <c r="AM1110">
        <f t="shared" si="309"/>
        <v>0.24685465616172464</v>
      </c>
    </row>
    <row r="1111" spans="1:39" x14ac:dyDescent="0.2">
      <c r="A1111" s="46">
        <v>43558</v>
      </c>
      <c r="B1111">
        <v>4.37150103728467E-3</v>
      </c>
      <c r="C1111">
        <v>1.9973692510057901E-3</v>
      </c>
      <c r="D1111">
        <v>6.5442265243513802E-3</v>
      </c>
      <c r="E1111">
        <v>6.8549200137737404E-3</v>
      </c>
      <c r="F1111">
        <v>5.8089610316611699E-3</v>
      </c>
      <c r="G1111">
        <v>3.7045451303097101E-3</v>
      </c>
      <c r="H1111">
        <v>-3.9213447825920903E-3</v>
      </c>
      <c r="I1111">
        <v>4.7140564683394396E-3</v>
      </c>
      <c r="J1111">
        <v>-1.03005056326099E-3</v>
      </c>
      <c r="K1111">
        <v>3.8543178470991E-3</v>
      </c>
      <c r="L1111">
        <v>5.4200542005422504E-4</v>
      </c>
      <c r="M1111" cm="1">
        <f t="array" ref="M1111">SUMPRODUCT(B1111:K1111,TRANSPOSE(Weight_1))</f>
        <v>4.7075656211391075E-3</v>
      </c>
      <c r="N1111" cm="1">
        <f t="array" ref="N1111">SUMPRODUCT(B1111:K1111,TRANSPOSE(Weight_2))</f>
        <v>1.1229921376766528E-3</v>
      </c>
      <c r="O1111">
        <f>SUMPRODUCT(B1111:K1111,Equally_Weight)</f>
        <v>3.2898501957971922E-3</v>
      </c>
      <c r="P1111">
        <v>2.1483800000000001E-3</v>
      </c>
      <c r="Q1111">
        <v>2.4613547479110901E-3</v>
      </c>
      <c r="R1111">
        <v>5.3055997297943797E-3</v>
      </c>
      <c r="V1111" s="46">
        <v>43558</v>
      </c>
      <c r="W1111">
        <f t="shared" si="293"/>
        <v>1.2817060262127287</v>
      </c>
      <c r="X1111">
        <f t="shared" si="294"/>
        <v>0.88832086853623005</v>
      </c>
      <c r="Y1111">
        <f t="shared" si="295"/>
        <v>1.8471071068128526</v>
      </c>
      <c r="Z1111">
        <f t="shared" si="296"/>
        <v>0.90579300304068067</v>
      </c>
      <c r="AA1111">
        <f t="shared" si="297"/>
        <v>0.53081156984616151</v>
      </c>
      <c r="AB1111">
        <f t="shared" si="298"/>
        <v>4.8666019505880378</v>
      </c>
      <c r="AC1111">
        <f t="shared" si="299"/>
        <v>0.47324190800755561</v>
      </c>
      <c r="AD1111">
        <f t="shared" si="300"/>
        <v>0.44599549954688511</v>
      </c>
      <c r="AE1111">
        <f t="shared" si="301"/>
        <v>0.35644359938741821</v>
      </c>
      <c r="AF1111">
        <f t="shared" si="302"/>
        <v>-0.12018214957217566</v>
      </c>
      <c r="AG1111">
        <f t="shared" si="303"/>
        <v>-2.45706737120156E-2</v>
      </c>
      <c r="AH1111">
        <f t="shared" si="304"/>
        <v>2.2039425129490451</v>
      </c>
      <c r="AI1111">
        <f t="shared" si="305"/>
        <v>0.57444178852444172</v>
      </c>
      <c r="AJ1111">
        <f t="shared" si="306"/>
        <v>0.98689359476459781</v>
      </c>
      <c r="AK1111">
        <f t="shared" si="307"/>
        <v>0.39559884120656741</v>
      </c>
      <c r="AL1111">
        <f t="shared" si="308"/>
        <v>0.39157788762687984</v>
      </c>
      <c r="AM1111">
        <f t="shared" si="309"/>
        <v>0.25346996788854925</v>
      </c>
    </row>
    <row r="1112" spans="1:39" x14ac:dyDescent="0.2">
      <c r="A1112" s="46">
        <v>43559</v>
      </c>
      <c r="B1112">
        <v>7.1356299997702398E-3</v>
      </c>
      <c r="C1112">
        <v>9.6603993868908892E-3</v>
      </c>
      <c r="D1112">
        <v>-5.0846048741966998E-3</v>
      </c>
      <c r="E1112">
        <v>1.74040280168452E-3</v>
      </c>
      <c r="F1112">
        <v>2.0384627459735199E-3</v>
      </c>
      <c r="G1112">
        <v>-1.01058157283318E-3</v>
      </c>
      <c r="H1112">
        <v>-1.1664341197911101E-2</v>
      </c>
      <c r="I1112">
        <v>8.9146524770584695E-3</v>
      </c>
      <c r="J1112">
        <v>2.1112973851633498E-3</v>
      </c>
      <c r="K1112">
        <v>4.3037910172125599E-3</v>
      </c>
      <c r="L1112">
        <v>2.4377031419284801E-3</v>
      </c>
      <c r="M1112" cm="1">
        <f t="array" ref="M1112">SUMPRODUCT(B1112:K1112,TRANSPOSE(Weight_1))</f>
        <v>5.4673576358675309E-4</v>
      </c>
      <c r="N1112" cm="1">
        <f t="array" ref="N1112">SUMPRODUCT(B1112:K1112,TRANSPOSE(Weight_2))</f>
        <v>-1.2836079007358685E-4</v>
      </c>
      <c r="O1112">
        <f>SUMPRODUCT(B1112:K1112,Equally_Weight)</f>
        <v>1.8145108168812565E-3</v>
      </c>
      <c r="P1112">
        <v>2.08464E-3</v>
      </c>
      <c r="Q1112">
        <v>1.6515151933265101E-3</v>
      </c>
      <c r="R1112">
        <v>-1.25990424727717E-4</v>
      </c>
      <c r="V1112" s="46">
        <v>43559</v>
      </c>
      <c r="W1112">
        <f t="shared" si="293"/>
        <v>1.2979874361840289</v>
      </c>
      <c r="X1112">
        <f t="shared" si="294"/>
        <v>0.90656280229689079</v>
      </c>
      <c r="Y1112">
        <f t="shared" si="295"/>
        <v>1.8326306921401918</v>
      </c>
      <c r="Z1112">
        <f t="shared" si="296"/>
        <v>0.9091098505226034</v>
      </c>
      <c r="AA1112">
        <f t="shared" si="297"/>
        <v>0.53393207220239813</v>
      </c>
      <c r="AB1112">
        <f t="shared" si="298"/>
        <v>4.8606732707616267</v>
      </c>
      <c r="AC1112">
        <f t="shared" si="299"/>
        <v>0.45605751172549391</v>
      </c>
      <c r="AD1112">
        <f t="shared" si="300"/>
        <v>0.45888604690873613</v>
      </c>
      <c r="AE1112">
        <f t="shared" si="301"/>
        <v>0.35930745521192642</v>
      </c>
      <c r="AF1112">
        <f t="shared" si="302"/>
        <v>-0.11639559741072114</v>
      </c>
      <c r="AG1112">
        <f t="shared" si="303"/>
        <v>-2.2192866578594206E-2</v>
      </c>
      <c r="AH1112">
        <f t="shared" si="304"/>
        <v>2.20569422290535</v>
      </c>
      <c r="AI1112">
        <f t="shared" si="305"/>
        <v>0.57423969193254187</v>
      </c>
      <c r="AJ1112">
        <f t="shared" si="306"/>
        <v>0.99049883468429023</v>
      </c>
      <c r="AK1112">
        <f t="shared" si="307"/>
        <v>0.39850816237490028</v>
      </c>
      <c r="AL1112">
        <f t="shared" si="308"/>
        <v>0.39387609965099291</v>
      </c>
      <c r="AM1112">
        <f t="shared" si="309"/>
        <v>0.25331204267491159</v>
      </c>
    </row>
    <row r="1113" spans="1:39" x14ac:dyDescent="0.2">
      <c r="A1113" s="46">
        <v>43560</v>
      </c>
      <c r="B1113">
        <v>-6.5603348397464904E-3</v>
      </c>
      <c r="C1113">
        <v>-2.368174400313E-3</v>
      </c>
      <c r="D1113">
        <v>4.4403702684483399E-3</v>
      </c>
      <c r="E1113">
        <v>6.6941993462232797E-3</v>
      </c>
      <c r="F1113">
        <v>1.6951703901419901E-3</v>
      </c>
      <c r="G1113">
        <v>1.01272467884614E-2</v>
      </c>
      <c r="H1113">
        <v>4.4995272325729597E-3</v>
      </c>
      <c r="I1113">
        <v>1.7672976267026901E-3</v>
      </c>
      <c r="J1113">
        <v>6.0264365054218897E-3</v>
      </c>
      <c r="K1113">
        <v>-6.4280645234016099E-4</v>
      </c>
      <c r="L1113">
        <v>3.2423669278573899E-3</v>
      </c>
      <c r="M1113" cm="1">
        <f t="array" ref="M1113">SUMPRODUCT(B1113:K1113,TRANSPOSE(Weight_1))</f>
        <v>5.2995903733959555E-3</v>
      </c>
      <c r="N1113" cm="1">
        <f t="array" ref="N1113">SUMPRODUCT(B1113:K1113,TRANSPOSE(Weight_2))</f>
        <v>2.5116203260136488E-3</v>
      </c>
      <c r="O1113">
        <f>SUMPRODUCT(B1113:K1113,Equally_Weight)</f>
        <v>2.5678932465572901E-3</v>
      </c>
      <c r="P1113">
        <v>4.6364300000000004E-3</v>
      </c>
      <c r="Q1113">
        <v>4.87114970290747E-3</v>
      </c>
      <c r="R1113">
        <v>3.3134990082836998E-3</v>
      </c>
      <c r="V1113" s="46">
        <v>43560</v>
      </c>
      <c r="W1113">
        <f t="shared" si="293"/>
        <v>1.2829118691451309</v>
      </c>
      <c r="X1113">
        <f t="shared" si="294"/>
        <v>0.90204772907590236</v>
      </c>
      <c r="Y1113">
        <f t="shared" si="295"/>
        <v>1.8452086212470653</v>
      </c>
      <c r="Z1113">
        <f t="shared" si="296"/>
        <v>0.92188981243584034</v>
      </c>
      <c r="AA1113">
        <f t="shared" si="297"/>
        <v>0.53653234843168485</v>
      </c>
      <c r="AB1113">
        <f t="shared" si="298"/>
        <v>4.920025755321169</v>
      </c>
      <c r="AC1113">
        <f t="shared" si="299"/>
        <v>0.46260908215169527</v>
      </c>
      <c r="AD1113">
        <f t="shared" si="300"/>
        <v>0.46146433275706755</v>
      </c>
      <c r="AE1113">
        <f t="shared" si="301"/>
        <v>0.36749923528210782</v>
      </c>
      <c r="AF1113">
        <f t="shared" si="302"/>
        <v>-0.11696358402202167</v>
      </c>
      <c r="AG1113">
        <f t="shared" si="303"/>
        <v>-1.9022457067365606E-2</v>
      </c>
      <c r="AH1113">
        <f t="shared" si="304"/>
        <v>2.2226830891491098</v>
      </c>
      <c r="AI1113">
        <f t="shared" si="305"/>
        <v>0.57819358434081702</v>
      </c>
      <c r="AJ1113">
        <f t="shared" si="306"/>
        <v>0.99561022319915637</v>
      </c>
      <c r="AK1113">
        <f t="shared" si="307"/>
        <v>0.40499224757418006</v>
      </c>
      <c r="AL1113">
        <f t="shared" si="308"/>
        <v>0.40066587879969773</v>
      </c>
      <c r="AM1113">
        <f t="shared" si="309"/>
        <v>0.25746489088538493</v>
      </c>
    </row>
    <row r="1114" spans="1:39" x14ac:dyDescent="0.2">
      <c r="A1114" s="46">
        <v>43563</v>
      </c>
      <c r="B1114">
        <v>-2.6166346136987598E-3</v>
      </c>
      <c r="C1114">
        <v>3.22862468987117E-3</v>
      </c>
      <c r="D1114">
        <v>3.3349856632014502E-4</v>
      </c>
      <c r="E1114">
        <v>1.5735992912561302E-2</v>
      </c>
      <c r="F1114">
        <v>6.7700406932269498E-4</v>
      </c>
      <c r="G1114">
        <v>6.8470542617837804E-3</v>
      </c>
      <c r="H1114">
        <v>-2.9378135754498598E-4</v>
      </c>
      <c r="I1114">
        <v>-1.81049243840514E-3</v>
      </c>
      <c r="J1114">
        <v>-3.8962562870137302E-4</v>
      </c>
      <c r="K1114">
        <v>3.21609959126933E-3</v>
      </c>
      <c r="L1114">
        <v>0</v>
      </c>
      <c r="M1114" cm="1">
        <f t="array" ref="M1114">SUMPRODUCT(B1114:K1114,TRANSPOSE(Weight_1))</f>
        <v>4.5867799550460414E-3</v>
      </c>
      <c r="N1114" cm="1">
        <f t="array" ref="N1114">SUMPRODUCT(B1114:K1114,TRANSPOSE(Weight_2))</f>
        <v>2.4822574923199733E-4</v>
      </c>
      <c r="O1114">
        <f>SUMPRODUCT(B1114:K1114,Equally_Weight)</f>
        <v>2.4927740052778165E-3</v>
      </c>
      <c r="P1114">
        <v>1.0474600000000001E-3</v>
      </c>
      <c r="Q1114">
        <v>1.04814690171406E-3</v>
      </c>
      <c r="R1114">
        <v>1.4140521431726899E-3</v>
      </c>
      <c r="V1114" s="46">
        <v>43563</v>
      </c>
      <c r="W1114">
        <f t="shared" si="293"/>
        <v>1.2769383229283018</v>
      </c>
      <c r="X1114">
        <f t="shared" si="294"/>
        <v>0.9081887273353102</v>
      </c>
      <c r="Y1114">
        <f t="shared" si="295"/>
        <v>1.8461574942431329</v>
      </c>
      <c r="Z1114">
        <f t="shared" si="296"/>
        <v>0.9521326569030546</v>
      </c>
      <c r="AA1114">
        <f t="shared" si="297"/>
        <v>0.53757258708421896</v>
      </c>
      <c r="AB1114">
        <f t="shared" si="298"/>
        <v>4.9605604928990106</v>
      </c>
      <c r="AC1114">
        <f t="shared" si="299"/>
        <v>0.46217939486998305</v>
      </c>
      <c r="AD1114">
        <f t="shared" si="300"/>
        <v>0.45881836263361198</v>
      </c>
      <c r="AE1114">
        <f t="shared" si="301"/>
        <v>0.36696642253281242</v>
      </c>
      <c r="AF1114">
        <f t="shared" si="302"/>
        <v>-0.11412365096551891</v>
      </c>
      <c r="AG1114">
        <f t="shared" si="303"/>
        <v>-1.9022457067365606E-2</v>
      </c>
      <c r="AH1114">
        <f t="shared" si="304"/>
        <v>2.2374648273438851</v>
      </c>
      <c r="AI1114">
        <f t="shared" si="305"/>
        <v>0.57858533262572309</v>
      </c>
      <c r="AJ1114">
        <f t="shared" si="306"/>
        <v>1.000584828488214</v>
      </c>
      <c r="AK1114">
        <f t="shared" si="307"/>
        <v>0.40646392075382431</v>
      </c>
      <c r="AL1114">
        <f t="shared" si="308"/>
        <v>0.40213398240089826</v>
      </c>
      <c r="AM1114">
        <f t="shared" si="309"/>
        <v>0.25924301180930587</v>
      </c>
    </row>
    <row r="1115" spans="1:39" x14ac:dyDescent="0.2">
      <c r="A1115" s="46">
        <v>43564</v>
      </c>
      <c r="B1115">
        <v>-4.6264837248679502E-3</v>
      </c>
      <c r="C1115">
        <v>-7.3830526032622103E-3</v>
      </c>
      <c r="D1115">
        <v>-5.4198186455792696E-3</v>
      </c>
      <c r="E1115">
        <v>-2.9983789583775101E-3</v>
      </c>
      <c r="F1115">
        <v>-2.1699485053993102E-3</v>
      </c>
      <c r="G1115">
        <v>-7.5789625389326397E-3</v>
      </c>
      <c r="H1115">
        <v>-4.1868208278460399E-3</v>
      </c>
      <c r="I1115">
        <v>-1.42313013215638E-2</v>
      </c>
      <c r="J1115">
        <v>-1.6078042925928801E-3</v>
      </c>
      <c r="K1115">
        <v>-1.7311519544200699E-2</v>
      </c>
      <c r="L1115">
        <v>-7.5410719095071396E-3</v>
      </c>
      <c r="M1115" cm="1">
        <f t="array" ref="M1115">SUMPRODUCT(B1115:K1115,TRANSPOSE(Weight_1))</f>
        <v>-5.6397194332541787E-3</v>
      </c>
      <c r="N1115" cm="1">
        <f t="array" ref="N1115">SUMPRODUCT(B1115:K1115,TRANSPOSE(Weight_2))</f>
        <v>-3.6656726638433215E-3</v>
      </c>
      <c r="O1115">
        <f>SUMPRODUCT(B1115:K1115,Equally_Weight)</f>
        <v>-6.7514090962622316E-3</v>
      </c>
      <c r="P1115">
        <v>-6.0675E-3</v>
      </c>
      <c r="Q1115">
        <v>-6.3194983535389496E-3</v>
      </c>
      <c r="R1115">
        <v>-4.5009266613714703E-3</v>
      </c>
      <c r="V1115" s="46">
        <v>43564</v>
      </c>
      <c r="W1115">
        <f t="shared" si="293"/>
        <v>1.2664041048347459</v>
      </c>
      <c r="X1115">
        <f t="shared" si="294"/>
        <v>0.89410046958444167</v>
      </c>
      <c r="Y1115">
        <f t="shared" si="295"/>
        <v>1.8307318367875789</v>
      </c>
      <c r="Z1115">
        <f t="shared" si="296"/>
        <v>0.94627942342063487</v>
      </c>
      <c r="AA1115">
        <f t="shared" si="297"/>
        <v>0.53423613374693257</v>
      </c>
      <c r="AB1115">
        <f t="shared" si="298"/>
        <v>4.9153856282122872</v>
      </c>
      <c r="AC1115">
        <f t="shared" si="299"/>
        <v>0.45605751172549414</v>
      </c>
      <c r="AD1115">
        <f t="shared" si="300"/>
        <v>0.43805747894154279</v>
      </c>
      <c r="AE1115">
        <f t="shared" si="301"/>
        <v>0.36476860805083389</v>
      </c>
      <c r="AF1115">
        <f t="shared" si="302"/>
        <v>-0.12945951669557454</v>
      </c>
      <c r="AG1115">
        <f t="shared" si="303"/>
        <v>-2.6420079260232265E-2</v>
      </c>
      <c r="AH1115">
        <f t="shared" si="304"/>
        <v>2.2192064340426372</v>
      </c>
      <c r="AI1115">
        <f t="shared" si="305"/>
        <v>0.57279875552437298</v>
      </c>
      <c r="AJ1115">
        <f t="shared" si="306"/>
        <v>0.98707806187931424</v>
      </c>
      <c r="AK1115">
        <f t="shared" si="307"/>
        <v>0.39793020091465059</v>
      </c>
      <c r="AL1115">
        <f t="shared" si="308"/>
        <v>0.39327319900767477</v>
      </c>
      <c r="AM1115">
        <f t="shared" si="309"/>
        <v>0.2535752513643077</v>
      </c>
    </row>
    <row r="1116" spans="1:39" x14ac:dyDescent="0.2">
      <c r="A1116" s="46">
        <v>43565</v>
      </c>
      <c r="B1116">
        <v>3.1263334265758599E-3</v>
      </c>
      <c r="C1116">
        <v>4.4817305458813E-3</v>
      </c>
      <c r="D1116">
        <v>7.6291597284245897E-3</v>
      </c>
      <c r="E1116">
        <v>5.6140246916660504E-3</v>
      </c>
      <c r="F1116">
        <v>3.5957889138600301E-3</v>
      </c>
      <c r="G1116">
        <v>6.2587101535513901E-3</v>
      </c>
      <c r="H1116" s="1">
        <v>7.3805330823351002E-5</v>
      </c>
      <c r="I1116">
        <v>7.0768332367099297E-4</v>
      </c>
      <c r="J1116">
        <v>-1.9519514935512001E-3</v>
      </c>
      <c r="K1116">
        <v>-1.95727151687064E-3</v>
      </c>
      <c r="L1116">
        <v>3.7991858887380602E-3</v>
      </c>
      <c r="M1116" cm="1">
        <f t="array" ref="M1116">SUMPRODUCT(B1116:K1116,TRANSPOSE(Weight_1))</f>
        <v>5.66921166341945E-3</v>
      </c>
      <c r="N1116" cm="1">
        <f t="array" ref="N1116">SUMPRODUCT(B1116:K1116,TRANSPOSE(Weight_2))</f>
        <v>7.0351972039330252E-4</v>
      </c>
      <c r="O1116">
        <f>SUMPRODUCT(B1116:K1116,Equally_Weight)</f>
        <v>2.7578013104031726E-3</v>
      </c>
      <c r="P1116">
        <v>3.4778700000000001E-3</v>
      </c>
      <c r="Q1116">
        <v>4.08299543796264E-3</v>
      </c>
      <c r="R1116">
        <v>2.2349757372153098E-3</v>
      </c>
      <c r="V1116" s="46">
        <v>43565</v>
      </c>
      <c r="W1116">
        <f t="shared" si="293"/>
        <v>1.2734896397458195</v>
      </c>
      <c r="X1116">
        <f t="shared" si="294"/>
        <v>0.90258931751594629</v>
      </c>
      <c r="Y1116">
        <f t="shared" si="295"/>
        <v>1.8523279421187682</v>
      </c>
      <c r="Z1116">
        <f t="shared" si="296"/>
        <v>0.95720588416059993</v>
      </c>
      <c r="AA1116">
        <f t="shared" si="297"/>
        <v>0.53975292302790323</v>
      </c>
      <c r="AB1116">
        <f t="shared" si="298"/>
        <v>4.9524083123057512</v>
      </c>
      <c r="AC1116">
        <f t="shared" si="299"/>
        <v>0.45616497653184496</v>
      </c>
      <c r="AD1116">
        <f t="shared" si="300"/>
        <v>0.43907516823786996</v>
      </c>
      <c r="AE1116">
        <f t="shared" si="301"/>
        <v>0.36210464592799729</v>
      </c>
      <c r="AF1116">
        <f t="shared" si="302"/>
        <v>-0.13116340078782907</v>
      </c>
      <c r="AG1116">
        <f t="shared" si="303"/>
        <v>-2.2721268163799047E-2</v>
      </c>
      <c r="AH1116">
        <f t="shared" si="304"/>
        <v>2.2374567967054664</v>
      </c>
      <c r="AI1116">
        <f t="shared" si="305"/>
        <v>0.57390525046509433</v>
      </c>
      <c r="AJ1116">
        <f t="shared" si="306"/>
        <v>0.99255802836223861</v>
      </c>
      <c r="AK1116">
        <f t="shared" si="307"/>
        <v>0.40279202042250573</v>
      </c>
      <c r="AL1116">
        <f t="shared" si="308"/>
        <v>0.39896192712305867</v>
      </c>
      <c r="AM1116">
        <f t="shared" si="309"/>
        <v>0.25637696163588042</v>
      </c>
    </row>
    <row r="1117" spans="1:39" x14ac:dyDescent="0.2">
      <c r="A1117" s="46">
        <v>43566</v>
      </c>
      <c r="B1117">
        <v>2.6026895234132399E-3</v>
      </c>
      <c r="C1117">
        <v>8.4490120875526601E-3</v>
      </c>
      <c r="D1117">
        <v>1.16478532887764E-3</v>
      </c>
      <c r="E1117">
        <v>-8.3242475100760993E-3</v>
      </c>
      <c r="F1117">
        <v>-8.53016597685885E-4</v>
      </c>
      <c r="G1117">
        <v>-1.7647143949245301E-3</v>
      </c>
      <c r="H1117">
        <v>-2.72906067035327E-3</v>
      </c>
      <c r="I1117">
        <v>6.6945674001110903E-3</v>
      </c>
      <c r="J1117">
        <v>1.05123892605643E-2</v>
      </c>
      <c r="K1117">
        <v>4.3581867578874603E-3</v>
      </c>
      <c r="L1117">
        <v>-1.62206001622067E-3</v>
      </c>
      <c r="M1117" cm="1">
        <f t="array" ref="M1117">SUMPRODUCT(B1117:K1117,TRANSPOSE(Weight_1))</f>
        <v>-1.678168373194321E-4</v>
      </c>
      <c r="N1117" cm="1">
        <f t="array" ref="N1117">SUMPRODUCT(B1117:K1117,TRANSPOSE(Weight_2))</f>
        <v>2.9634064748448891E-3</v>
      </c>
      <c r="O1117">
        <f>SUMPRODUCT(B1117:K1117,Equally_Weight)</f>
        <v>2.0110591185366605E-3</v>
      </c>
      <c r="P1117" s="1">
        <v>3.8099999999999998E-5</v>
      </c>
      <c r="Q1117">
        <v>2.1235519910711701E-4</v>
      </c>
      <c r="R1117">
        <v>-1.76909575928974E-4</v>
      </c>
      <c r="V1117" s="46">
        <v>43566</v>
      </c>
      <c r="W1117">
        <f t="shared" si="293"/>
        <v>1.2794068274127746</v>
      </c>
      <c r="X1117">
        <f t="shared" si="294"/>
        <v>0.91866431765728707</v>
      </c>
      <c r="Y1117">
        <f t="shared" si="295"/>
        <v>1.855650291858896</v>
      </c>
      <c r="Z1117">
        <f t="shared" si="296"/>
        <v>0.94091361795266981</v>
      </c>
      <c r="AA1117">
        <f t="shared" si="297"/>
        <v>0.53843948822822507</v>
      </c>
      <c r="AB1117">
        <f t="shared" si="298"/>
        <v>4.9419040116725563</v>
      </c>
      <c r="AC1117">
        <f t="shared" si="299"/>
        <v>0.45219101396484596</v>
      </c>
      <c r="AD1117">
        <f t="shared" si="300"/>
        <v>0.44870915394546462</v>
      </c>
      <c r="AE1117">
        <f t="shared" si="301"/>
        <v>0.37642362017961561</v>
      </c>
      <c r="AF1117">
        <f t="shared" si="302"/>
        <v>-0.12737684862637466</v>
      </c>
      <c r="AG1117">
        <f t="shared" si="303"/>
        <v>-2.4306472919413347E-2</v>
      </c>
      <c r="AH1117">
        <f t="shared" si="304"/>
        <v>2.2369134969448847</v>
      </c>
      <c r="AI1117">
        <f t="shared" si="305"/>
        <v>0.578569371475115</v>
      </c>
      <c r="AJ1117">
        <f t="shared" si="306"/>
        <v>0.99656518035439001</v>
      </c>
      <c r="AK1117">
        <f t="shared" si="307"/>
        <v>0.40284546679848399</v>
      </c>
      <c r="AL1117">
        <f t="shared" si="308"/>
        <v>0.39925900396163616</v>
      </c>
      <c r="AM1117">
        <f t="shared" si="309"/>
        <v>0.25615469652039047</v>
      </c>
    </row>
    <row r="1118" spans="1:39" x14ac:dyDescent="0.2">
      <c r="A1118" s="46">
        <v>43567</v>
      </c>
      <c r="B1118">
        <v>1.0863197463386799E-2</v>
      </c>
      <c r="C1118">
        <v>4.6879266499448097E-2</v>
      </c>
      <c r="D1118">
        <v>5.1524631582600096E-3</v>
      </c>
      <c r="E1118">
        <v>-4.0203217805501098E-4</v>
      </c>
      <c r="F1118">
        <v>3.0737730524301701E-3</v>
      </c>
      <c r="G1118">
        <v>-5.4764066696322202E-4</v>
      </c>
      <c r="H1118">
        <v>5.6949447626588601E-3</v>
      </c>
      <c r="I1118">
        <v>1.82176851181821E-2</v>
      </c>
      <c r="J1118">
        <v>1.8822274273542602E-2</v>
      </c>
      <c r="K1118">
        <v>-1.12823069567976E-2</v>
      </c>
      <c r="L1118">
        <v>4.06173842404555E-3</v>
      </c>
      <c r="M1118" cm="1">
        <f t="array" ref="M1118">SUMPRODUCT(B1118:K1118,TRANSPOSE(Weight_1))</f>
        <v>7.8156505920732207E-3</v>
      </c>
      <c r="N1118" cm="1">
        <f t="array" ref="N1118">SUMPRODUCT(B1118:K1118,TRANSPOSE(Weight_2))</f>
        <v>9.0382061050718662E-3</v>
      </c>
      <c r="O1118">
        <f>SUMPRODUCT(B1118:K1118,Equally_Weight)</f>
        <v>9.6471624526092807E-3</v>
      </c>
      <c r="P1118">
        <v>6.6093200000000001E-3</v>
      </c>
      <c r="Q1118">
        <v>6.6759142904451096E-3</v>
      </c>
      <c r="R1118">
        <v>5.4851672324116498E-3</v>
      </c>
      <c r="V1118" s="46">
        <v>43567</v>
      </c>
      <c r="W1118">
        <f t="shared" si="293"/>
        <v>1.3041684738783514</v>
      </c>
      <c r="X1118">
        <f t="shared" si="294"/>
        <v>1.008609893527725</v>
      </c>
      <c r="Y1118">
        <f t="shared" si="295"/>
        <v>1.8703639247805732</v>
      </c>
      <c r="Z1118">
        <f t="shared" si="296"/>
        <v>0.94013330822342778</v>
      </c>
      <c r="AA1118">
        <f t="shared" si="297"/>
        <v>0.54316830206993538</v>
      </c>
      <c r="AB1118">
        <f t="shared" si="298"/>
        <v>4.9386499833965729</v>
      </c>
      <c r="AC1118">
        <f t="shared" si="299"/>
        <v>0.46046116157420536</v>
      </c>
      <c r="AD1118">
        <f t="shared" si="300"/>
        <v>0.47510128113987116</v>
      </c>
      <c r="AE1118">
        <f t="shared" si="301"/>
        <v>0.40233104307521894</v>
      </c>
      <c r="AF1118">
        <f t="shared" si="302"/>
        <v>-0.13722205087777994</v>
      </c>
      <c r="AG1118">
        <f t="shared" si="303"/>
        <v>-2.0343461030377541E-2</v>
      </c>
      <c r="AH1118">
        <f t="shared" si="304"/>
        <v>2.2622120818337716</v>
      </c>
      <c r="AI1118">
        <f t="shared" si="305"/>
        <v>0.59283680680566064</v>
      </c>
      <c r="AJ1118">
        <f t="shared" si="306"/>
        <v>1.0158263689964921</v>
      </c>
      <c r="AK1118">
        <f t="shared" si="307"/>
        <v>0.41211732139910451</v>
      </c>
      <c r="AL1118">
        <f t="shared" si="308"/>
        <v>0.40860033714221755</v>
      </c>
      <c r="AM1118">
        <f t="shared" si="309"/>
        <v>0.26304491510058403</v>
      </c>
    </row>
    <row r="1119" spans="1:39" x14ac:dyDescent="0.2">
      <c r="A1119" s="46">
        <v>43570</v>
      </c>
      <c r="B1119">
        <v>3.1078397428909699E-3</v>
      </c>
      <c r="C1119">
        <v>-1.1419799886647E-2</v>
      </c>
      <c r="D1119">
        <v>8.2689052895679096E-4</v>
      </c>
      <c r="E1119">
        <v>1.8101070804032999E-3</v>
      </c>
      <c r="F1119">
        <v>-5.10760258339515E-4</v>
      </c>
      <c r="G1119">
        <v>9.8202796756296997E-4</v>
      </c>
      <c r="H1119">
        <v>3.9711159883746199E-3</v>
      </c>
      <c r="I1119">
        <v>-7.3130466578788999E-3</v>
      </c>
      <c r="J1119">
        <v>-3.8943392616705898E-3</v>
      </c>
      <c r="K1119">
        <v>2.0408190139217901E-2</v>
      </c>
      <c r="L1119">
        <v>-1.0787486515642E-3</v>
      </c>
      <c r="M1119" cm="1">
        <f t="array" ref="M1119">SUMPRODUCT(B1119:K1119,TRANSPOSE(Weight_1))</f>
        <v>-9.9199206432980724E-4</v>
      </c>
      <c r="N1119" cm="1">
        <f t="array" ref="N1119">SUMPRODUCT(B1119:K1119,TRANSPOSE(Weight_2))</f>
        <v>1.1659139080391556E-3</v>
      </c>
      <c r="O1119">
        <f>SUMPRODUCT(B1119:K1119,Equally_Weight)</f>
        <v>7.9682253828705467E-4</v>
      </c>
      <c r="P1119">
        <v>-6.2940000000000001E-4</v>
      </c>
      <c r="Q1119">
        <v>-7.0722268298428705E-4</v>
      </c>
      <c r="R1119">
        <v>8.1041405211657004E-4</v>
      </c>
      <c r="V1119" s="46">
        <v>43570</v>
      </c>
      <c r="W1119">
        <f t="shared" si="293"/>
        <v>1.311329460235787</v>
      </c>
      <c r="X1119">
        <f t="shared" si="294"/>
        <v>0.98567197049329902</v>
      </c>
      <c r="Y1119">
        <f t="shared" si="295"/>
        <v>1.8727374015246334</v>
      </c>
      <c r="Z1119">
        <f t="shared" si="296"/>
        <v>0.94364515726156939</v>
      </c>
      <c r="AA1119">
        <f t="shared" si="297"/>
        <v>0.54238011302930889</v>
      </c>
      <c r="AB1119">
        <f t="shared" si="298"/>
        <v>4.9444819037698355</v>
      </c>
      <c r="AC1119">
        <f t="shared" si="299"/>
        <v>0.46626082224333287</v>
      </c>
      <c r="AD1119">
        <f t="shared" si="300"/>
        <v>0.46431379664579842</v>
      </c>
      <c r="AE1119">
        <f t="shared" si="301"/>
        <v>0.3968698902363117</v>
      </c>
      <c r="AF1119">
        <f t="shared" si="302"/>
        <v>-0.11961431444416926</v>
      </c>
      <c r="AG1119">
        <f t="shared" si="303"/>
        <v>-2.1400264200787111E-2</v>
      </c>
      <c r="AH1119">
        <f t="shared" si="304"/>
        <v>2.2589759933364317</v>
      </c>
      <c r="AI1119">
        <f t="shared" si="305"/>
        <v>0.59469391739195188</v>
      </c>
      <c r="AJ1119">
        <f t="shared" si="306"/>
        <v>1.0174326248805818</v>
      </c>
      <c r="AK1119">
        <f t="shared" si="307"/>
        <v>0.41122853475701593</v>
      </c>
      <c r="AL1119">
        <f t="shared" si="308"/>
        <v>0.40760414303253123</v>
      </c>
      <c r="AM1119">
        <f t="shared" si="309"/>
        <v>0.26406850444823582</v>
      </c>
    </row>
    <row r="1120" spans="1:39" x14ac:dyDescent="0.2">
      <c r="A1120" s="46">
        <v>43571</v>
      </c>
      <c r="B1120">
        <v>4.3863621389659199E-3</v>
      </c>
      <c r="C1120">
        <v>1.05511791248928E-2</v>
      </c>
      <c r="D1120">
        <v>-2.3131488675417399E-3</v>
      </c>
      <c r="E1120">
        <v>1.00405831626959E-4</v>
      </c>
      <c r="F1120">
        <v>1.3626541364435401E-3</v>
      </c>
      <c r="G1120">
        <v>9.8489562914476601E-3</v>
      </c>
      <c r="H1120">
        <v>1.0987545798542201E-2</v>
      </c>
      <c r="I1120">
        <v>4.9575535729557904E-3</v>
      </c>
      <c r="J1120">
        <v>9.8216720923127703E-3</v>
      </c>
      <c r="K1120">
        <v>-1.0322505158714501E-2</v>
      </c>
      <c r="L1120">
        <v>2.6997840172786601E-3</v>
      </c>
      <c r="M1120" cm="1">
        <f t="array" ref="M1120">SUMPRODUCT(B1120:K1120,TRANSPOSE(Weight_1))</f>
        <v>5.0676830555572471E-3</v>
      </c>
      <c r="N1120" cm="1">
        <f t="array" ref="N1120">SUMPRODUCT(B1120:K1120,TRANSPOSE(Weight_2))</f>
        <v>6.038461391754517E-3</v>
      </c>
      <c r="O1120">
        <f>SUMPRODUCT(B1120:K1120,Equally_Weight)</f>
        <v>3.9380674960931405E-3</v>
      </c>
      <c r="P1120">
        <v>5.0936000000000004E-4</v>
      </c>
      <c r="Q1120">
        <v>3.22829086173204E-4</v>
      </c>
      <c r="R1120">
        <v>8.9767437556109698E-4</v>
      </c>
      <c r="V1120" s="46">
        <v>43571</v>
      </c>
      <c r="W1120">
        <f t="shared" si="293"/>
        <v>1.3214677882708417</v>
      </c>
      <c r="X1120">
        <f t="shared" si="294"/>
        <v>1.0066231511372528</v>
      </c>
      <c r="Y1120">
        <f t="shared" si="295"/>
        <v>1.8660923322575518</v>
      </c>
      <c r="Z1120">
        <f t="shared" si="296"/>
        <v>0.94384031056997197</v>
      </c>
      <c r="AA1120">
        <f t="shared" si="297"/>
        <v>0.54448184367029651</v>
      </c>
      <c r="AB1120">
        <f t="shared" si="298"/>
        <v>5.0030288462153658</v>
      </c>
      <c r="AC1120">
        <f t="shared" si="299"/>
        <v>0.48237143018033968</v>
      </c>
      <c r="AD1120">
        <f t="shared" si="300"/>
        <v>0.47157321074028835</v>
      </c>
      <c r="AE1120">
        <f t="shared" si="301"/>
        <v>0.41058948825383768</v>
      </c>
      <c r="AF1120">
        <f t="shared" si="302"/>
        <v>-0.12870210022497774</v>
      </c>
      <c r="AG1120">
        <f t="shared" si="303"/>
        <v>-1.8758256274763241E-2</v>
      </c>
      <c r="AH1120">
        <f t="shared" si="304"/>
        <v>2.2754914507563302</v>
      </c>
      <c r="AI1120">
        <f t="shared" si="305"/>
        <v>0.60432341504378906</v>
      </c>
      <c r="AJ1120">
        <f t="shared" si="306"/>
        <v>1.0253774107261822</v>
      </c>
      <c r="AK1120">
        <f t="shared" si="307"/>
        <v>0.4119473581234796</v>
      </c>
      <c r="AL1120">
        <f t="shared" si="308"/>
        <v>0.40805855859172002</v>
      </c>
      <c r="AM1120">
        <f t="shared" si="309"/>
        <v>0.2652032263536328</v>
      </c>
    </row>
    <row r="1121" spans="1:39" x14ac:dyDescent="0.2">
      <c r="A1121" s="46">
        <v>43572</v>
      </c>
      <c r="B1121">
        <v>6.6806668022882897E-3</v>
      </c>
      <c r="C1121">
        <v>2.8802984393600399E-2</v>
      </c>
      <c r="D1121">
        <v>8.2801970051329301E-3</v>
      </c>
      <c r="E1121">
        <v>1.9473106546669498E-2</v>
      </c>
      <c r="F1121">
        <v>-1.7179864560343899E-2</v>
      </c>
      <c r="G1121">
        <v>9.5537787124433296E-4</v>
      </c>
      <c r="H1121">
        <v>3.6224399191719901E-3</v>
      </c>
      <c r="I1121">
        <v>3.4117582019656998E-3</v>
      </c>
      <c r="J1121">
        <v>-6.7516898676382997E-3</v>
      </c>
      <c r="K1121">
        <v>-4.7805238573723702E-3</v>
      </c>
      <c r="L1121">
        <v>-1.3462574044156199E-3</v>
      </c>
      <c r="M1121" cm="1">
        <f t="array" ref="M1121">SUMPRODUCT(B1121:K1121,TRANSPOSE(Weight_1))</f>
        <v>3.9794715580140499E-3</v>
      </c>
      <c r="N1121" cm="1">
        <f t="array" ref="N1121">SUMPRODUCT(B1121:K1121,TRANSPOSE(Weight_2))</f>
        <v>-3.643550055830769E-3</v>
      </c>
      <c r="O1121">
        <f>SUMPRODUCT(B1121:K1121,Equally_Weight)</f>
        <v>4.2514452454718576E-3</v>
      </c>
      <c r="P1121">
        <v>-2.2737999999999999E-3</v>
      </c>
      <c r="Q1121">
        <v>-2.99126589751574E-3</v>
      </c>
      <c r="R1121">
        <v>-9.8933002940249093E-4</v>
      </c>
      <c r="V1121" s="46">
        <v>43572</v>
      </c>
      <c r="W1121">
        <f t="shared" si="293"/>
        <v>1.3369767410565241</v>
      </c>
      <c r="X1121">
        <f t="shared" si="294"/>
        <v>1.0644198864432961</v>
      </c>
      <c r="Y1121">
        <f t="shared" si="295"/>
        <v>1.8898241414035453</v>
      </c>
      <c r="Z1121">
        <f t="shared" si="296"/>
        <v>0.98169292004741227</v>
      </c>
      <c r="AA1121">
        <f t="shared" si="297"/>
        <v>0.51794785478013061</v>
      </c>
      <c r="AB1121">
        <f t="shared" si="298"/>
        <v>5.0087640071354818</v>
      </c>
      <c r="AC1121">
        <f t="shared" si="299"/>
        <v>0.48774123162406502</v>
      </c>
      <c r="AD1121">
        <f t="shared" si="300"/>
        <v>0.47659386271182447</v>
      </c>
      <c r="AE1121">
        <f t="shared" si="301"/>
        <v>0.40106562549859714</v>
      </c>
      <c r="AF1121">
        <f t="shared" si="302"/>
        <v>-0.13286736062173066</v>
      </c>
      <c r="AG1121">
        <f t="shared" si="303"/>
        <v>-2.0079260237775065E-2</v>
      </c>
      <c r="AH1121">
        <f t="shared" si="304"/>
        <v>2.2885261758231334</v>
      </c>
      <c r="AI1121">
        <f t="shared" si="305"/>
        <v>0.59847798237533567</v>
      </c>
      <c r="AJ1121">
        <f t="shared" si="306"/>
        <v>1.0339881918892999</v>
      </c>
      <c r="AK1121">
        <f t="shared" si="307"/>
        <v>0.40873687222057842</v>
      </c>
      <c r="AL1121">
        <f t="shared" si="308"/>
        <v>0.40384668104369936</v>
      </c>
      <c r="AM1121">
        <f t="shared" si="309"/>
        <v>0.26395152280850431</v>
      </c>
    </row>
    <row r="1122" spans="1:39" x14ac:dyDescent="0.2">
      <c r="A1122" s="46">
        <v>43573</v>
      </c>
      <c r="B1122">
        <v>1.07242411258257E-3</v>
      </c>
      <c r="C1122">
        <v>-7.3491466828811101E-3</v>
      </c>
      <c r="D1122">
        <v>1.3139619784824801E-2</v>
      </c>
      <c r="E1122">
        <v>3.5937606250646599E-3</v>
      </c>
      <c r="F1122">
        <v>4.4998544984191603E-3</v>
      </c>
      <c r="G1122">
        <v>-1.67844884383672E-3</v>
      </c>
      <c r="H1122">
        <v>-7.21907714206238E-3</v>
      </c>
      <c r="I1122">
        <v>5.6975131032424003E-3</v>
      </c>
      <c r="J1122">
        <v>-1.8062919277617099E-3</v>
      </c>
      <c r="K1122">
        <v>-6.1135210215994499E-3</v>
      </c>
      <c r="L1122">
        <v>8.0884335400366303E-4</v>
      </c>
      <c r="M1122" cm="1">
        <f t="array" ref="M1122">SUMPRODUCT(B1122:K1122,TRANSPOSE(Weight_1))</f>
        <v>2.0693289332867465E-3</v>
      </c>
      <c r="N1122" cm="1">
        <f t="array" ref="N1122">SUMPRODUCT(B1122:K1122,TRANSPOSE(Weight_2))</f>
        <v>-1.297790230474928E-3</v>
      </c>
      <c r="O1122">
        <f>SUMPRODUCT(B1122:K1122,Equally_Weight)</f>
        <v>3.8366865059922194E-4</v>
      </c>
      <c r="P1122">
        <v>1.57909E-3</v>
      </c>
      <c r="Q1122">
        <v>1.5001581993299099E-3</v>
      </c>
      <c r="R1122">
        <v>-3.3781595046600201E-4</v>
      </c>
      <c r="V1122" s="46">
        <v>43573</v>
      </c>
      <c r="W1122">
        <f t="shared" si="293"/>
        <v>1.3394829712641778</v>
      </c>
      <c r="X1122">
        <f t="shared" si="294"/>
        <v>1.0492481618827676</v>
      </c>
      <c r="Y1122">
        <f t="shared" si="295"/>
        <v>1.9277953318665957</v>
      </c>
      <c r="Z1122">
        <f t="shared" si="296"/>
        <v>0.98881465003444813</v>
      </c>
      <c r="AA1122">
        <f t="shared" si="297"/>
        <v>0.52477839926282877</v>
      </c>
      <c r="AB1122">
        <f t="shared" si="298"/>
        <v>4.9986786041348177</v>
      </c>
      <c r="AC1122">
        <f t="shared" si="299"/>
        <v>0.47700111290554403</v>
      </c>
      <c r="AD1122">
        <f t="shared" si="300"/>
        <v>0.48500677559279248</v>
      </c>
      <c r="AE1122">
        <f t="shared" si="301"/>
        <v>0.39853489196899461</v>
      </c>
      <c r="AF1122">
        <f t="shared" si="302"/>
        <v>-0.13816859424108474</v>
      </c>
      <c r="AG1122">
        <f t="shared" si="303"/>
        <v>-1.9286657859968082E-2</v>
      </c>
      <c r="AH1122">
        <f t="shared" si="304"/>
        <v>2.295331218186635</v>
      </c>
      <c r="AI1122">
        <f t="shared" si="305"/>
        <v>0.5964034932661797</v>
      </c>
      <c r="AJ1122">
        <f t="shared" si="306"/>
        <v>1.0347685693942168</v>
      </c>
      <c r="AK1122">
        <f t="shared" si="307"/>
        <v>0.41096139452813296</v>
      </c>
      <c r="AL1122">
        <f t="shared" si="308"/>
        <v>0.40595267315286909</v>
      </c>
      <c r="AM1122">
        <f t="shared" si="309"/>
        <v>0.26352453982348378</v>
      </c>
    </row>
    <row r="1123" spans="1:39" x14ac:dyDescent="0.2">
      <c r="A1123" s="46">
        <v>43574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cm="1">
        <f t="array" ref="M1123">SUMPRODUCT(B1123:K1123,TRANSPOSE(Weight_1))</f>
        <v>0</v>
      </c>
      <c r="N1123" cm="1">
        <f t="array" ref="N1123">SUMPRODUCT(B1123:K1123,TRANSPOSE(Weight_2))</f>
        <v>0</v>
      </c>
      <c r="O1123">
        <f>SUMPRODUCT(B1123:K1123,Equally_Weight)</f>
        <v>0</v>
      </c>
      <c r="P1123">
        <v>0</v>
      </c>
      <c r="Q1123">
        <v>0</v>
      </c>
      <c r="R1123" s="1">
        <v>6.9437693557716703E-5</v>
      </c>
      <c r="V1123" s="46">
        <v>43574</v>
      </c>
      <c r="W1123">
        <f t="shared" si="293"/>
        <v>1.3394829712641778</v>
      </c>
      <c r="X1123">
        <f t="shared" si="294"/>
        <v>1.0492481618827676</v>
      </c>
      <c r="Y1123">
        <f t="shared" si="295"/>
        <v>1.9277953318665957</v>
      </c>
      <c r="Z1123">
        <f t="shared" si="296"/>
        <v>0.98881465003444813</v>
      </c>
      <c r="AA1123">
        <f t="shared" si="297"/>
        <v>0.52477839926282877</v>
      </c>
      <c r="AB1123">
        <f t="shared" si="298"/>
        <v>4.9986786041348177</v>
      </c>
      <c r="AC1123">
        <f t="shared" si="299"/>
        <v>0.47700111290554403</v>
      </c>
      <c r="AD1123">
        <f t="shared" si="300"/>
        <v>0.48500677559279248</v>
      </c>
      <c r="AE1123">
        <f t="shared" si="301"/>
        <v>0.39853489196899461</v>
      </c>
      <c r="AF1123">
        <f t="shared" si="302"/>
        <v>-0.13816859424108474</v>
      </c>
      <c r="AG1123">
        <f t="shared" si="303"/>
        <v>-1.9286657859968082E-2</v>
      </c>
      <c r="AH1123">
        <f t="shared" si="304"/>
        <v>2.295331218186635</v>
      </c>
      <c r="AI1123">
        <f t="shared" si="305"/>
        <v>0.5964034932661797</v>
      </c>
      <c r="AJ1123">
        <f t="shared" si="306"/>
        <v>1.0347685693942168</v>
      </c>
      <c r="AK1123">
        <f t="shared" si="307"/>
        <v>0.41096139452813296</v>
      </c>
      <c r="AL1123">
        <f t="shared" si="308"/>
        <v>0.40595267315286909</v>
      </c>
      <c r="AM1123">
        <f t="shared" si="309"/>
        <v>0.26361227605328263</v>
      </c>
    </row>
    <row r="1124" spans="1:39" x14ac:dyDescent="0.2">
      <c r="A1124" s="46">
        <v>43577</v>
      </c>
      <c r="B1124">
        <v>9.8995862586506098E-3</v>
      </c>
      <c r="C1124">
        <v>1.2339260842693101E-3</v>
      </c>
      <c r="D1124">
        <v>3.1612163502672199E-3</v>
      </c>
      <c r="E1124">
        <v>3.28659174644507E-3</v>
      </c>
      <c r="F1124">
        <v>5.6857740427516098E-3</v>
      </c>
      <c r="G1124">
        <v>1.37617530275462E-2</v>
      </c>
      <c r="H1124">
        <v>2.2542417789557199E-3</v>
      </c>
      <c r="I1124">
        <v>-1.5533781669677599E-3</v>
      </c>
      <c r="J1124">
        <v>-2.3810657027497602E-3</v>
      </c>
      <c r="K1124">
        <v>-6.1512139446030503E-3</v>
      </c>
      <c r="L1124">
        <v>-5.38793103448176E-4</v>
      </c>
      <c r="M1124" cm="1">
        <f t="array" ref="M1124">SUMPRODUCT(B1124:K1124,TRANSPOSE(Weight_1))</f>
        <v>7.4806019324180351E-3</v>
      </c>
      <c r="N1124" cm="1">
        <f t="array" ref="N1124">SUMPRODUCT(B1124:K1124,TRANSPOSE(Weight_2))</f>
        <v>2.2209277046914095E-3</v>
      </c>
      <c r="O1124">
        <f>SUMPRODUCT(B1124:K1124,Equally_Weight)</f>
        <v>2.9197431474565164E-3</v>
      </c>
      <c r="P1124">
        <v>1.01202E-3</v>
      </c>
      <c r="Q1124">
        <v>8.3283037520609504E-4</v>
      </c>
      <c r="R1124">
        <v>5.6472069469903896E-4</v>
      </c>
      <c r="V1124" s="46">
        <v>43577</v>
      </c>
      <c r="W1124">
        <f t="shared" si="293"/>
        <v>1.3626428847388516</v>
      </c>
      <c r="X1124">
        <f t="shared" si="294"/>
        <v>1.0517767826428557</v>
      </c>
      <c r="Y1124">
        <f t="shared" si="295"/>
        <v>1.9370507263399284</v>
      </c>
      <c r="Z1124">
        <f t="shared" si="296"/>
        <v>0.99535107184846039</v>
      </c>
      <c r="AA1124">
        <f t="shared" si="297"/>
        <v>0.53344794470630563</v>
      </c>
      <c r="AB1124">
        <f t="shared" si="298"/>
        <v>5.0812309375765468</v>
      </c>
      <c r="AC1124">
        <f t="shared" si="299"/>
        <v>0.48033063052181979</v>
      </c>
      <c r="AD1124">
        <f t="shared" si="300"/>
        <v>0.48269999848978751</v>
      </c>
      <c r="AE1124">
        <f t="shared" si="301"/>
        <v>0.39520488850362834</v>
      </c>
      <c r="AF1124">
        <f t="shared" si="302"/>
        <v>-0.14346990360208578</v>
      </c>
      <c r="AG1124">
        <f t="shared" si="303"/>
        <v>-1.98150594451727E-2</v>
      </c>
      <c r="AH1124">
        <f t="shared" si="304"/>
        <v>2.3199822792653597</v>
      </c>
      <c r="AI1124">
        <f t="shared" si="305"/>
        <v>0.59994899001224078</v>
      </c>
      <c r="AJ1124">
        <f t="shared" si="306"/>
        <v>1.0407095709813654</v>
      </c>
      <c r="AK1124">
        <f t="shared" si="307"/>
        <v>0.41238931567862314</v>
      </c>
      <c r="AL1124">
        <f t="shared" si="308"/>
        <v>0.40712359324517311</v>
      </c>
      <c r="AM1124">
        <f t="shared" si="309"/>
        <v>0.26432586405564562</v>
      </c>
    </row>
    <row r="1125" spans="1:39" x14ac:dyDescent="0.2">
      <c r="A1125" s="46">
        <v>43578</v>
      </c>
      <c r="B1125">
        <v>1.34235865904142E-2</v>
      </c>
      <c r="C1125">
        <v>1.23240538711577E-3</v>
      </c>
      <c r="D1125">
        <v>1.3574605942096E-2</v>
      </c>
      <c r="E1125">
        <v>1.44232754649549E-2</v>
      </c>
      <c r="F1125">
        <v>-2.0901119129462999E-2</v>
      </c>
      <c r="G1125">
        <v>1.9318479637981001E-2</v>
      </c>
      <c r="H1125">
        <v>1.50183659891429E-2</v>
      </c>
      <c r="I1125">
        <v>4.3927452047933802E-3</v>
      </c>
      <c r="J1125">
        <v>1.0119791214844701E-2</v>
      </c>
      <c r="K1125">
        <v>1.7684809978268899E-3</v>
      </c>
      <c r="L1125">
        <v>9.4339622641510506E-3</v>
      </c>
      <c r="M1125" cm="1">
        <f t="array" ref="M1125">SUMPRODUCT(B1125:K1125,TRANSPOSE(Weight_1))</f>
        <v>7.0161446217426732E-3</v>
      </c>
      <c r="N1125" cm="1">
        <f t="array" ref="N1125">SUMPRODUCT(B1125:K1125,TRANSPOSE(Weight_2))</f>
        <v>4.78961052070947E-3</v>
      </c>
      <c r="O1125">
        <f>SUMPRODUCT(B1125:K1125,Equally_Weight)</f>
        <v>7.2370617299706754E-3</v>
      </c>
      <c r="P1125">
        <v>8.8412100000000004E-3</v>
      </c>
      <c r="Q1125">
        <v>9.2033920456251403E-3</v>
      </c>
      <c r="R1125">
        <v>5.92622063490599E-3</v>
      </c>
      <c r="V1125" s="46">
        <v>43578</v>
      </c>
      <c r="W1125">
        <f t="shared" si="293"/>
        <v>1.3943580260843698</v>
      </c>
      <c r="X1125">
        <f t="shared" si="294"/>
        <v>1.0543054034029438</v>
      </c>
      <c r="Y1125">
        <f t="shared" si="295"/>
        <v>1.9769200325819396</v>
      </c>
      <c r="Z1125">
        <f t="shared" si="296"/>
        <v>1.0241305700070238</v>
      </c>
      <c r="AA1125">
        <f t="shared" si="297"/>
        <v>0.50139716653516886</v>
      </c>
      <c r="AB1125">
        <f t="shared" si="298"/>
        <v>5.1987110736179796</v>
      </c>
      <c r="AC1125">
        <f t="shared" si="299"/>
        <v>0.50256277771593516</v>
      </c>
      <c r="AD1125">
        <f t="shared" si="300"/>
        <v>0.48921312179830068</v>
      </c>
      <c r="AE1125">
        <f t="shared" si="301"/>
        <v>0.40932407067721588</v>
      </c>
      <c r="AF1125">
        <f t="shared" si="302"/>
        <v>-0.14195514640253926</v>
      </c>
      <c r="AG1125">
        <f t="shared" si="303"/>
        <v>-1.0568031704089265E-2</v>
      </c>
      <c r="AH1125">
        <f t="shared" si="304"/>
        <v>2.3432757550783085</v>
      </c>
      <c r="AI1125">
        <f t="shared" si="305"/>
        <v>0.60761212252740182</v>
      </c>
      <c r="AJ1125">
        <f t="shared" si="306"/>
        <v>1.0554783121194995</v>
      </c>
      <c r="AK1125">
        <f t="shared" si="307"/>
        <v>0.42487654622029414</v>
      </c>
      <c r="AL1125">
        <f t="shared" si="308"/>
        <v>0.42007390333045724</v>
      </c>
      <c r="AM1125">
        <f t="shared" si="309"/>
        <v>0.27181853808045764</v>
      </c>
    </row>
    <row r="1126" spans="1:39" x14ac:dyDescent="0.2">
      <c r="A1126" s="46">
        <v>43579</v>
      </c>
      <c r="B1126">
        <v>-8.2952937420552805E-3</v>
      </c>
      <c r="C1126">
        <v>-1.6705166478313499E-3</v>
      </c>
      <c r="D1126">
        <v>-3.4279178293464799E-3</v>
      </c>
      <c r="E1126">
        <v>-1.54231449885833E-3</v>
      </c>
      <c r="F1126">
        <v>-1.2247886176178699E-3</v>
      </c>
      <c r="G1126">
        <v>-1.1446284798957099E-2</v>
      </c>
      <c r="H1126">
        <v>-5.00338094115015E-3</v>
      </c>
      <c r="I1126">
        <v>-1.91340235122938E-3</v>
      </c>
      <c r="J1126">
        <v>-4.9146698319225603E-3</v>
      </c>
      <c r="K1126">
        <v>-1.54458098609763E-2</v>
      </c>
      <c r="L1126">
        <v>-2.6702269692924201E-3</v>
      </c>
      <c r="M1126" cm="1">
        <f t="array" ref="M1126">SUMPRODUCT(B1126:K1126,TRANSPOSE(Weight_1))</f>
        <v>-5.6372052372500418E-3</v>
      </c>
      <c r="N1126" cm="1">
        <f t="array" ref="N1126">SUMPRODUCT(B1126:K1126,TRANSPOSE(Weight_2))</f>
        <v>-5.1229960695026609E-3</v>
      </c>
      <c r="O1126">
        <f>SUMPRODUCT(B1126:K1126,Equally_Weight)</f>
        <v>-5.4884379119944805E-3</v>
      </c>
      <c r="P1126">
        <v>-2.1917999999999998E-3</v>
      </c>
      <c r="Q1126">
        <v>-1.9567726756714002E-3</v>
      </c>
      <c r="R1126">
        <v>-2.56623696760927E-3</v>
      </c>
      <c r="V1126" s="46">
        <v>43579</v>
      </c>
      <c r="W1126">
        <f t="shared" si="293"/>
        <v>1.3744961229343522</v>
      </c>
      <c r="X1126">
        <f t="shared" si="294"/>
        <v>1.0508736520268291</v>
      </c>
      <c r="Y1126">
        <f t="shared" si="295"/>
        <v>1.9667153953257133</v>
      </c>
      <c r="Z1126">
        <f t="shared" si="296"/>
        <v>1.0210087240813195</v>
      </c>
      <c r="AA1126">
        <f t="shared" si="297"/>
        <v>0.49955827237507289</v>
      </c>
      <c r="AB1126">
        <f t="shared" si="298"/>
        <v>5.1277588612828984</v>
      </c>
      <c r="AC1126">
        <f t="shared" si="299"/>
        <v>0.49504488375102951</v>
      </c>
      <c r="AD1126">
        <f t="shared" si="300"/>
        <v>0.48636365790957026</v>
      </c>
      <c r="AE1126">
        <f t="shared" si="301"/>
        <v>0.40239770818365628</v>
      </c>
      <c r="AF1126">
        <f t="shared" si="302"/>
        <v>-0.1552083440633949</v>
      </c>
      <c r="AG1126">
        <f t="shared" si="303"/>
        <v>-1.3210039630113135E-2</v>
      </c>
      <c r="AH1126">
        <f t="shared" si="304"/>
        <v>2.3244290234822098</v>
      </c>
      <c r="AI1126">
        <f t="shared" si="305"/>
        <v>0.59937633194240925</v>
      </c>
      <c r="AJ1126">
        <f t="shared" si="306"/>
        <v>1.0441969470239805</v>
      </c>
      <c r="AK1126">
        <f t="shared" si="307"/>
        <v>0.42175350180628857</v>
      </c>
      <c r="AL1126">
        <f t="shared" si="308"/>
        <v>0.41729514151898628</v>
      </c>
      <c r="AM1126">
        <f t="shared" si="309"/>
        <v>0.26855475033194476</v>
      </c>
    </row>
    <row r="1127" spans="1:39" x14ac:dyDescent="0.2">
      <c r="A1127" s="46">
        <v>43580</v>
      </c>
      <c r="B1127">
        <v>5.7854186021954997E-3</v>
      </c>
      <c r="C1127">
        <v>5.2836593486627005E-4</v>
      </c>
      <c r="D1127">
        <v>3.3117294122281003E-2</v>
      </c>
      <c r="E1127">
        <v>-9.0750567866835202E-3</v>
      </c>
      <c r="F1127">
        <v>-2.1548897997951299E-2</v>
      </c>
      <c r="G1127">
        <v>2.6291573550674097E-4</v>
      </c>
      <c r="H1127">
        <v>3.2325593377686701E-3</v>
      </c>
      <c r="I1127">
        <v>-0.12945035277686301</v>
      </c>
      <c r="J1127">
        <v>6.5535906160587498E-3</v>
      </c>
      <c r="K1127">
        <v>2.28597147377145E-2</v>
      </c>
      <c r="L1127">
        <v>-1.3386880856761599E-3</v>
      </c>
      <c r="M1127" cm="1">
        <f t="array" ref="M1127">SUMPRODUCT(B1127:K1127,TRANSPOSE(Weight_1))</f>
        <v>1.2291648189590807E-3</v>
      </c>
      <c r="N1127" cm="1">
        <f t="array" ref="N1127">SUMPRODUCT(B1127:K1127,TRANSPOSE(Weight_2))</f>
        <v>7.3375912708770847E-5</v>
      </c>
      <c r="O1127">
        <f>SUMPRODUCT(B1127:K1127,Equally_Weight)</f>
        <v>-8.7734448475106398E-3</v>
      </c>
      <c r="P1127">
        <v>-3.6900000000000002E-4</v>
      </c>
      <c r="Q1127">
        <v>-8.6936645681501203E-4</v>
      </c>
      <c r="R1127">
        <v>-1.5907340892008499E-3</v>
      </c>
      <c r="V1127" s="46">
        <v>43580</v>
      </c>
      <c r="W1127">
        <f t="shared" si="293"/>
        <v>1.3882335769748178</v>
      </c>
      <c r="X1127">
        <f t="shared" si="294"/>
        <v>1.0519572638012749</v>
      </c>
      <c r="Y1127">
        <f t="shared" si="295"/>
        <v>2.0649649816498141</v>
      </c>
      <c r="Z1127">
        <f t="shared" si="296"/>
        <v>1.0026679551438988</v>
      </c>
      <c r="AA1127">
        <f t="shared" si="297"/>
        <v>0.46724444412167832</v>
      </c>
      <c r="AB1127">
        <f t="shared" si="298"/>
        <v>5.1293699455109207</v>
      </c>
      <c r="AC1127">
        <f t="shared" si="299"/>
        <v>0.4998777050503822</v>
      </c>
      <c r="AD1127">
        <f t="shared" si="300"/>
        <v>0.29395335803846789</v>
      </c>
      <c r="AE1127">
        <f t="shared" si="301"/>
        <v>0.41158844864399091</v>
      </c>
      <c r="AF1127">
        <f t="shared" si="302"/>
        <v>-0.13589664779588262</v>
      </c>
      <c r="AG1127">
        <f t="shared" si="303"/>
        <v>-1.4531043593125181E-2</v>
      </c>
      <c r="AH1127">
        <f t="shared" si="304"/>
        <v>2.3285152946810008</v>
      </c>
      <c r="AI1127">
        <f t="shared" si="305"/>
        <v>0.59949368764053035</v>
      </c>
      <c r="AJ1127">
        <f t="shared" si="306"/>
        <v>1.0262622978518161</v>
      </c>
      <c r="AK1127">
        <f t="shared" si="307"/>
        <v>0.42122887476412219</v>
      </c>
      <c r="AL1127">
        <f t="shared" si="308"/>
        <v>0.41606299266354285</v>
      </c>
      <c r="AM1127">
        <f t="shared" si="309"/>
        <v>0.26653681704657406</v>
      </c>
    </row>
    <row r="1128" spans="1:39" x14ac:dyDescent="0.2">
      <c r="A1128" s="46">
        <v>43581</v>
      </c>
      <c r="B1128">
        <v>7.9537285944228896E-3</v>
      </c>
      <c r="C1128">
        <v>7.5697638133935801E-3</v>
      </c>
      <c r="D1128">
        <v>5.7298308993178797E-3</v>
      </c>
      <c r="E1128">
        <v>-4.7739771642915096E-3</v>
      </c>
      <c r="F1128">
        <v>1.30708226053044E-2</v>
      </c>
      <c r="G1128">
        <v>2.5433042388125899E-2</v>
      </c>
      <c r="H1128">
        <v>5.2990487872681602E-3</v>
      </c>
      <c r="I1128">
        <v>4.9809433148595402E-3</v>
      </c>
      <c r="J1128">
        <v>1.07100934425361E-2</v>
      </c>
      <c r="K1128">
        <v>5.4776399096012601E-3</v>
      </c>
      <c r="L1128">
        <v>4.2895442359249802E-3</v>
      </c>
      <c r="M1128" cm="1">
        <f t="array" ref="M1128">SUMPRODUCT(B1128:K1128,TRANSPOSE(Weight_1))</f>
        <v>1.4149286835248468E-2</v>
      </c>
      <c r="N1128" cm="1">
        <f t="array" ref="N1128">SUMPRODUCT(B1128:K1128,TRANSPOSE(Weight_2))</f>
        <v>8.7875640222806611E-3</v>
      </c>
      <c r="O1128">
        <f>SUMPRODUCT(B1128:K1128,Equally_Weight)</f>
        <v>8.145093659053821E-3</v>
      </c>
      <c r="P1128">
        <v>4.6852899999999999E-3</v>
      </c>
      <c r="Q1128">
        <v>2.8509689090943E-3</v>
      </c>
      <c r="R1128">
        <v>3.9069715890198697E-3</v>
      </c>
      <c r="V1128" s="46">
        <v>43581</v>
      </c>
      <c r="W1128">
        <f t="shared" si="293"/>
        <v>1.4072289386661634</v>
      </c>
      <c r="X1128">
        <f t="shared" si="294"/>
        <v>1.0674900956434277</v>
      </c>
      <c r="Y1128">
        <f t="shared" si="295"/>
        <v>2.0825267127069984</v>
      </c>
      <c r="Z1128">
        <f t="shared" si="296"/>
        <v>0.99310726405838357</v>
      </c>
      <c r="AA1128">
        <f t="shared" si="297"/>
        <v>0.48642253596941121</v>
      </c>
      <c r="AB1128">
        <f t="shared" si="298"/>
        <v>5.2852584711476052</v>
      </c>
      <c r="AC1128">
        <f t="shared" si="299"/>
        <v>0.50782563018437998</v>
      </c>
      <c r="AD1128">
        <f t="shared" si="300"/>
        <v>0.30039846636692968</v>
      </c>
      <c r="AE1128">
        <f t="shared" si="301"/>
        <v>0.42670669283137275</v>
      </c>
      <c r="AF1128">
        <f t="shared" si="302"/>
        <v>-0.13116340078782907</v>
      </c>
      <c r="AG1128">
        <f t="shared" si="303"/>
        <v>-1.0303830911487011E-2</v>
      </c>
      <c r="AH1128">
        <f t="shared" si="304"/>
        <v>2.3756114123209535</v>
      </c>
      <c r="AI1128">
        <f t="shared" si="305"/>
        <v>0.61354934082390544</v>
      </c>
      <c r="AJ1128">
        <f t="shared" si="306"/>
        <v>1.0427663940456289</v>
      </c>
      <c r="AK1128">
        <f t="shared" si="307"/>
        <v>0.42788774419876585</v>
      </c>
      <c r="AL1128">
        <f t="shared" si="308"/>
        <v>0.42010014422894559</v>
      </c>
      <c r="AM1128">
        <f t="shared" si="309"/>
        <v>0.27148514040722271</v>
      </c>
    </row>
    <row r="1129" spans="1:39" x14ac:dyDescent="0.2">
      <c r="A1129" s="46">
        <v>43584</v>
      </c>
      <c r="B1129">
        <v>1.4701434595123899E-2</v>
      </c>
      <c r="C1129">
        <v>1.4414231480318101E-2</v>
      </c>
      <c r="D1129">
        <v>-9.2388923358044297E-4</v>
      </c>
      <c r="E1129">
        <v>1.5172878920532899E-3</v>
      </c>
      <c r="F1129">
        <v>4.59529125629365E-3</v>
      </c>
      <c r="G1129">
        <v>-6.2543645598274102E-3</v>
      </c>
      <c r="H1129">
        <v>-3.9177589907699499E-3</v>
      </c>
      <c r="I1129">
        <v>-7.6171915563841798E-3</v>
      </c>
      <c r="J1129">
        <v>1.101671457802E-2</v>
      </c>
      <c r="K1129">
        <v>9.3702802401347506E-3</v>
      </c>
      <c r="L1129">
        <v>1.0678056593700299E-3</v>
      </c>
      <c r="M1129" cm="1">
        <f t="array" ref="M1129">SUMPRODUCT(B1129:K1129,TRANSPOSE(Weight_1))</f>
        <v>4.9424148889298108E-4</v>
      </c>
      <c r="N1129" cm="1">
        <f t="array" ref="N1129">SUMPRODUCT(B1129:K1129,TRANSPOSE(Weight_2))</f>
        <v>6.4508259375763372E-3</v>
      </c>
      <c r="O1129">
        <f>SUMPRODUCT(B1129:K1129,Equally_Weight)</f>
        <v>3.690203570138171E-3</v>
      </c>
      <c r="P1129">
        <v>1.0715200000000001E-3</v>
      </c>
      <c r="Q1129">
        <v>3.2490088810299602E-3</v>
      </c>
      <c r="R1129">
        <v>8.1423484925147096E-4</v>
      </c>
      <c r="V1129" s="46">
        <v>43584</v>
      </c>
      <c r="W1129">
        <f t="shared" si="293"/>
        <v>1.4426186574634539</v>
      </c>
      <c r="X1129">
        <f t="shared" si="294"/>
        <v>1.0972913764652974</v>
      </c>
      <c r="Y1129">
        <f t="shared" si="295"/>
        <v>2.0796787994649044</v>
      </c>
      <c r="Z1129">
        <f t="shared" si="296"/>
        <v>0.99613138157770287</v>
      </c>
      <c r="AA1129">
        <f t="shared" si="297"/>
        <v>0.49325308045210936</v>
      </c>
      <c r="AB1129">
        <f t="shared" si="298"/>
        <v>5.2459481733163047</v>
      </c>
      <c r="AC1129">
        <f t="shared" si="299"/>
        <v>0.50191833276521169</v>
      </c>
      <c r="AD1129">
        <f t="shared" si="300"/>
        <v>0.29049308214898462</v>
      </c>
      <c r="AE1129">
        <f t="shared" si="301"/>
        <v>0.44242431325284692</v>
      </c>
      <c r="AF1129">
        <f t="shared" si="302"/>
        <v>-0.12302215837032537</v>
      </c>
      <c r="AG1129">
        <f t="shared" si="303"/>
        <v>-9.2470277410774404E-3</v>
      </c>
      <c r="AH1129">
        <f t="shared" si="304"/>
        <v>2.3772797795313028</v>
      </c>
      <c r="AI1129">
        <f t="shared" si="305"/>
        <v>0.62395806676325161</v>
      </c>
      <c r="AJ1129">
        <f t="shared" si="306"/>
        <v>1.0503046178858946</v>
      </c>
      <c r="AK1129">
        <f t="shared" si="307"/>
        <v>0.42941775447442976</v>
      </c>
      <c r="AL1129">
        <f t="shared" si="308"/>
        <v>0.42471406220949737</v>
      </c>
      <c r="AM1129">
        <f t="shared" si="309"/>
        <v>0.27252042791884779</v>
      </c>
    </row>
    <row r="1130" spans="1:39" x14ac:dyDescent="0.2">
      <c r="A1130" s="46">
        <v>43585</v>
      </c>
      <c r="B1130">
        <v>-7.5019282438995402E-2</v>
      </c>
      <c r="C1130">
        <v>-6.0272642468772698E-4</v>
      </c>
      <c r="D1130">
        <v>6.3960581415949402E-3</v>
      </c>
      <c r="E1130">
        <v>-1.92562062824157E-2</v>
      </c>
      <c r="F1130">
        <v>6.1575571635485897E-3</v>
      </c>
      <c r="G1130">
        <v>-6.1441650457734198E-3</v>
      </c>
      <c r="H1130">
        <v>9.7253067364033701E-3</v>
      </c>
      <c r="I1130">
        <v>-3.6800142960282602E-3</v>
      </c>
      <c r="J1130">
        <v>6.0026263603929399E-4</v>
      </c>
      <c r="K1130">
        <v>2.3748240495220499E-3</v>
      </c>
      <c r="L1130">
        <v>-2.6666666666663703E-4</v>
      </c>
      <c r="M1130" cm="1">
        <f t="array" ref="M1130">SUMPRODUCT(B1130:K1130,TRANSPOSE(Weight_1))</f>
        <v>-1.5648568983786643E-3</v>
      </c>
      <c r="N1130" cm="1">
        <f t="array" ref="N1130">SUMPRODUCT(B1130:K1130,TRANSPOSE(Weight_2))</f>
        <v>-8.1758700758389358E-3</v>
      </c>
      <c r="O1130">
        <f>SUMPRODUCT(B1130:K1130,Equally_Weight)</f>
        <v>-7.9448385760792269E-3</v>
      </c>
      <c r="P1130">
        <v>9.5142000000000002E-4</v>
      </c>
      <c r="Q1130">
        <v>9.01601251909411E-4</v>
      </c>
      <c r="R1130">
        <v>1.4157079229082301E-3</v>
      </c>
      <c r="V1130" s="46">
        <v>43585</v>
      </c>
      <c r="W1130">
        <f t="shared" si="293"/>
        <v>1.2593751585084432</v>
      </c>
      <c r="X1130">
        <f t="shared" si="294"/>
        <v>1.0960272835324321</v>
      </c>
      <c r="Y1130">
        <f t="shared" si="295"/>
        <v>2.0993766041237194</v>
      </c>
      <c r="Z1130">
        <f t="shared" si="296"/>
        <v>0.95769346392723897</v>
      </c>
      <c r="AA1130">
        <f t="shared" si="297"/>
        <v>0.50244787165463833</v>
      </c>
      <c r="AB1130">
        <f t="shared" si="298"/>
        <v>5.2075720368721026</v>
      </c>
      <c r="AC1130">
        <f t="shared" si="299"/>
        <v>0.51652494924438086</v>
      </c>
      <c r="AD1130">
        <f t="shared" si="300"/>
        <v>0.28574404915775076</v>
      </c>
      <c r="AE1130">
        <f t="shared" si="301"/>
        <v>0.44329014667340716</v>
      </c>
      <c r="AF1130">
        <f t="shared" si="302"/>
        <v>-0.12093949030112527</v>
      </c>
      <c r="AG1130">
        <f t="shared" si="303"/>
        <v>-9.5112285336798053E-3</v>
      </c>
      <c r="AH1130">
        <f t="shared" si="304"/>
        <v>2.3719948199705483</v>
      </c>
      <c r="AI1130">
        <f t="shared" si="305"/>
        <v>0.61068079660078456</v>
      </c>
      <c r="AJ1130">
        <f t="shared" si="306"/>
        <v>1.0340152786650014</v>
      </c>
      <c r="AK1130">
        <f t="shared" si="307"/>
        <v>0.43077773111439188</v>
      </c>
      <c r="AL1130">
        <f t="shared" si="308"/>
        <v>0.42599858619159847</v>
      </c>
      <c r="AM1130">
        <f t="shared" si="309"/>
        <v>0.27432194517071506</v>
      </c>
    </row>
    <row r="1131" spans="1:39" x14ac:dyDescent="0.2">
      <c r="A1131" s="46">
        <v>43586</v>
      </c>
      <c r="B1131">
        <v>-2.1385213421463101E-2</v>
      </c>
      <c r="C1131">
        <v>-7.6691321425350597E-3</v>
      </c>
      <c r="D1131">
        <v>-2.0827003685786102E-2</v>
      </c>
      <c r="E1131">
        <v>4.9085642949026703E-2</v>
      </c>
      <c r="F1131">
        <v>-1.1715357383478E-2</v>
      </c>
      <c r="G1131">
        <v>-7.7860597595293896E-3</v>
      </c>
      <c r="H1131">
        <v>5.31162906398074E-3</v>
      </c>
      <c r="I1131">
        <v>-1.8152095734557502E-2</v>
      </c>
      <c r="J1131">
        <v>0</v>
      </c>
      <c r="K1131">
        <v>3.2305595388746298E-3</v>
      </c>
      <c r="L1131">
        <v>-8.0021339023740295E-3</v>
      </c>
      <c r="M1131" cm="1">
        <f t="array" ref="M1131">SUMPRODUCT(B1131:K1131,TRANSPOSE(Weight_1))</f>
        <v>-6.2736435823582178E-3</v>
      </c>
      <c r="N1131" cm="1">
        <f t="array" ref="N1131">SUMPRODUCT(B1131:K1131,TRANSPOSE(Weight_2))</f>
        <v>-2.7574479676984484E-3</v>
      </c>
      <c r="O1131">
        <f>SUMPRODUCT(B1131:K1131,Equally_Weight)</f>
        <v>-2.9907030575467078E-3</v>
      </c>
      <c r="P1131">
        <v>-7.5021999999999997E-3</v>
      </c>
      <c r="Q1131">
        <v>-7.5863916365000996E-3</v>
      </c>
      <c r="R1131">
        <v>-3.9657222066673504E-3</v>
      </c>
      <c r="V1131" s="46">
        <v>43586</v>
      </c>
      <c r="W1131">
        <f t="shared" si="293"/>
        <v>1.2110579385445881</v>
      </c>
      <c r="X1131">
        <f t="shared" si="294"/>
        <v>1.079952573320663</v>
      </c>
      <c r="Y1131">
        <f t="shared" si="295"/>
        <v>2.0348258761659959</v>
      </c>
      <c r="Z1131">
        <f t="shared" si="296"/>
        <v>1.0537881063012149</v>
      </c>
      <c r="AA1131">
        <f t="shared" si="297"/>
        <v>0.48484615788815844</v>
      </c>
      <c r="AB1131">
        <f t="shared" si="298"/>
        <v>5.1592395100314326</v>
      </c>
      <c r="AC1131">
        <f t="shared" si="299"/>
        <v>0.52458016724103929</v>
      </c>
      <c r="AD1131">
        <f t="shared" si="300"/>
        <v>0.26240510008730178</v>
      </c>
      <c r="AE1131">
        <f t="shared" si="301"/>
        <v>0.44329014667340716</v>
      </c>
      <c r="AF1131">
        <f t="shared" si="302"/>
        <v>-0.11809963298626958</v>
      </c>
      <c r="AG1131">
        <f t="shared" si="303"/>
        <v>-1.7437252311751195E-2</v>
      </c>
      <c r="AH1131">
        <f t="shared" si="304"/>
        <v>2.3508401263084946</v>
      </c>
      <c r="AI1131">
        <f t="shared" si="305"/>
        <v>0.60623942811158682</v>
      </c>
      <c r="AJ1131">
        <f t="shared" si="306"/>
        <v>1.0279321429520012</v>
      </c>
      <c r="AK1131">
        <f t="shared" si="307"/>
        <v>0.4200437504200254</v>
      </c>
      <c r="AL1131">
        <f t="shared" si="308"/>
        <v>0.41518040244365362</v>
      </c>
      <c r="AM1131">
        <f t="shared" si="309"/>
        <v>0.26926833833430797</v>
      </c>
    </row>
    <row r="1132" spans="1:39" x14ac:dyDescent="0.2">
      <c r="A1132" s="46">
        <v>43587</v>
      </c>
      <c r="B1132">
        <v>-5.8039893934946898E-3</v>
      </c>
      <c r="C1132">
        <v>2.1708971677905E-3</v>
      </c>
      <c r="D1132">
        <v>-1.3059158747017199E-2</v>
      </c>
      <c r="E1132">
        <v>-6.5076926862309703E-3</v>
      </c>
      <c r="F1132">
        <v>8.3157801231608097E-3</v>
      </c>
      <c r="G1132">
        <v>-5.5976778337960501E-3</v>
      </c>
      <c r="H1132">
        <v>-4.7198852430673198E-3</v>
      </c>
      <c r="I1132">
        <v>-7.09425218262016E-3</v>
      </c>
      <c r="J1132">
        <v>-3.5993448106705901E-3</v>
      </c>
      <c r="K1132">
        <v>6.44065680064631E-3</v>
      </c>
      <c r="L1132">
        <v>-8.0666845926324795E-4</v>
      </c>
      <c r="M1132" cm="1">
        <f t="array" ref="M1132">SUMPRODUCT(B1132:K1132,TRANSPOSE(Weight_1))</f>
        <v>-3.1426702618575731E-3</v>
      </c>
      <c r="N1132" cm="1">
        <f t="array" ref="N1132">SUMPRODUCT(B1132:K1132,TRANSPOSE(Weight_2))</f>
        <v>-1.1916903825293383E-3</v>
      </c>
      <c r="O1132">
        <f>SUMPRODUCT(B1132:K1132,Equally_Weight)</f>
        <v>-2.9454666805299365E-3</v>
      </c>
      <c r="P1132">
        <v>-2.124E-3</v>
      </c>
      <c r="Q1132">
        <v>-1.9265294234612699E-3</v>
      </c>
      <c r="R1132">
        <v>-4.1105422505679501E-3</v>
      </c>
      <c r="V1132" s="46">
        <v>43587</v>
      </c>
      <c r="W1132">
        <f t="shared" si="293"/>
        <v>1.1982249817208732</v>
      </c>
      <c r="X1132">
        <f t="shared" si="294"/>
        <v>1.0844679364712233</v>
      </c>
      <c r="Y1132">
        <f t="shared" si="295"/>
        <v>1.9951936032795885</v>
      </c>
      <c r="Z1132">
        <f t="shared" si="296"/>
        <v>1.0404226844627704</v>
      </c>
      <c r="AA1132">
        <f t="shared" si="297"/>
        <v>0.49719381205387658</v>
      </c>
      <c r="AB1132">
        <f t="shared" si="298"/>
        <v>5.1247620715530884</v>
      </c>
      <c r="AC1132">
        <f t="shared" si="299"/>
        <v>0.5173843238078053</v>
      </c>
      <c r="AD1132">
        <f t="shared" si="300"/>
        <v>0.25344927995065669</v>
      </c>
      <c r="AE1132">
        <f t="shared" si="301"/>
        <v>0.43809524777368614</v>
      </c>
      <c r="AF1132">
        <f t="shared" si="302"/>
        <v>-0.11241961538997014</v>
      </c>
      <c r="AG1132">
        <f t="shared" si="303"/>
        <v>-1.8229854689558289E-2</v>
      </c>
      <c r="AH1132">
        <f t="shared" si="304"/>
        <v>2.3403095406913059</v>
      </c>
      <c r="AI1132">
        <f t="shared" si="305"/>
        <v>0.60432528803306695</v>
      </c>
      <c r="AJ1132">
        <f t="shared" si="306"/>
        <v>1.0219589363945603</v>
      </c>
      <c r="AK1132">
        <f t="shared" si="307"/>
        <v>0.41702757749413322</v>
      </c>
      <c r="AL1132">
        <f t="shared" si="308"/>
        <v>0.41245401575884011</v>
      </c>
      <c r="AM1132">
        <f t="shared" si="309"/>
        <v>0.26405095720227667</v>
      </c>
    </row>
    <row r="1133" spans="1:39" x14ac:dyDescent="0.2">
      <c r="A1133" s="46">
        <v>43588</v>
      </c>
      <c r="B1133">
        <v>1.9751257057047701E-2</v>
      </c>
      <c r="C1133">
        <v>6.1519008134913698E-3</v>
      </c>
      <c r="D1133">
        <v>2.13136534681879E-2</v>
      </c>
      <c r="E1133">
        <v>1.2431358447331399E-2</v>
      </c>
      <c r="F1133">
        <v>4.3867498981173796E-3</v>
      </c>
      <c r="G1133">
        <v>3.2428118596280697E-2</v>
      </c>
      <c r="H1133">
        <v>5.1668626841962998E-3</v>
      </c>
      <c r="I1133">
        <v>2.5439937579943002E-3</v>
      </c>
      <c r="J1133">
        <v>1.23651809303926E-2</v>
      </c>
      <c r="K1133">
        <v>3.7115933959265199E-2</v>
      </c>
      <c r="L1133">
        <v>9.6878363832080192E-3</v>
      </c>
      <c r="M1133" cm="1">
        <f t="array" ref="M1133">SUMPRODUCT(B1133:K1133,TRANSPOSE(Weight_1))</f>
        <v>1.9230788806431205E-2</v>
      </c>
      <c r="N1133" cm="1">
        <f t="array" ref="N1133">SUMPRODUCT(B1133:K1133,TRANSPOSE(Weight_2))</f>
        <v>1.151775394287192E-2</v>
      </c>
      <c r="O1133">
        <f>SUMPRODUCT(B1133:K1133,Equally_Weight)</f>
        <v>1.5365500961230485E-2</v>
      </c>
      <c r="P1133">
        <v>9.6382800000000008E-3</v>
      </c>
      <c r="Q1133">
        <v>9.9605756321714499E-3</v>
      </c>
      <c r="R1133">
        <v>7.7090013928027201E-3</v>
      </c>
      <c r="V1133" s="46">
        <v>43588</v>
      </c>
      <c r="W1133">
        <f t="shared" si="293"/>
        <v>1.2416426884040663</v>
      </c>
      <c r="X1133">
        <f t="shared" si="294"/>
        <v>1.0972913764652974</v>
      </c>
      <c r="Y1133">
        <f t="shared" si="295"/>
        <v>2.0590321218100227</v>
      </c>
      <c r="Z1133">
        <f t="shared" si="296"/>
        <v>1.0657879102373933</v>
      </c>
      <c r="AA1133">
        <f t="shared" si="297"/>
        <v>0.50376162685636583</v>
      </c>
      <c r="AB1133">
        <f t="shared" si="298"/>
        <v>5.323376582383414</v>
      </c>
      <c r="AC1133">
        <f t="shared" si="299"/>
        <v>0.52522444024807236</v>
      </c>
      <c r="AD1133">
        <f t="shared" si="300"/>
        <v>0.25663804709481353</v>
      </c>
      <c r="AE1133">
        <f t="shared" si="301"/>
        <v>0.45587755570754562</v>
      </c>
      <c r="AF1133">
        <f t="shared" si="302"/>
        <v>-7.9476240451245017E-2</v>
      </c>
      <c r="AG1133">
        <f t="shared" si="303"/>
        <v>-8.7186261558723777E-3</v>
      </c>
      <c r="AH1133">
        <f t="shared" si="304"/>
        <v>2.4045463280164476</v>
      </c>
      <c r="AI1133">
        <f t="shared" si="305"/>
        <v>0.62280351194495887</v>
      </c>
      <c r="AJ1133">
        <f t="shared" si="306"/>
        <v>1.0530273483752994</v>
      </c>
      <c r="AK1133">
        <f t="shared" si="307"/>
        <v>0.43068528605374357</v>
      </c>
      <c r="AL1133">
        <f t="shared" si="308"/>
        <v>0.42652287080977036</v>
      </c>
      <c r="AM1133">
        <f t="shared" si="309"/>
        <v>0.27379552779192262</v>
      </c>
    </row>
    <row r="1134" spans="1:39" x14ac:dyDescent="0.2">
      <c r="A1134" s="46">
        <v>43591</v>
      </c>
      <c r="B1134">
        <v>3.2868832322161499E-3</v>
      </c>
      <c r="C1134">
        <v>-8.8700317233164593E-3</v>
      </c>
      <c r="D1134">
        <v>-5.81861137257222E-3</v>
      </c>
      <c r="E1134">
        <v>-1.54427740032545E-2</v>
      </c>
      <c r="F1134">
        <v>-5.7652391766379596E-3</v>
      </c>
      <c r="G1134">
        <v>-6.0688688413726901E-3</v>
      </c>
      <c r="H1134">
        <v>5.6355411337016804E-4</v>
      </c>
      <c r="I1134">
        <v>-1.17698546558216E-2</v>
      </c>
      <c r="J1134">
        <v>-2.4885646338135E-2</v>
      </c>
      <c r="K1134">
        <v>-1.06951356851282E-2</v>
      </c>
      <c r="L1134">
        <v>-4.5309168443496903E-3</v>
      </c>
      <c r="M1134" cm="1">
        <f t="array" ref="M1134">SUMPRODUCT(B1134:K1134,TRANSPOSE(Weight_1))</f>
        <v>-7.1316629980306542E-3</v>
      </c>
      <c r="N1134" cm="1">
        <f t="array" ref="N1134">SUMPRODUCT(B1134:K1134,TRANSPOSE(Weight_2))</f>
        <v>-9.7431597567973708E-3</v>
      </c>
      <c r="O1134">
        <f>SUMPRODUCT(B1134:K1134,Equally_Weight)</f>
        <v>-8.5465724450652317E-3</v>
      </c>
      <c r="P1134">
        <v>-4.4710000000000001E-3</v>
      </c>
      <c r="Q1134">
        <v>-4.2206072834955997E-3</v>
      </c>
      <c r="R1134">
        <v>-5.1015488320622603E-3</v>
      </c>
      <c r="V1134" s="46">
        <v>43591</v>
      </c>
      <c r="W1134">
        <f t="shared" si="293"/>
        <v>1.2490107061692015</v>
      </c>
      <c r="X1134">
        <f t="shared" si="294"/>
        <v>1.0786883354230121</v>
      </c>
      <c r="Y1134">
        <f t="shared" si="295"/>
        <v>2.041232802716995</v>
      </c>
      <c r="Z1134">
        <f t="shared" si="296"/>
        <v>1.0338864144009419</v>
      </c>
      <c r="AA1134">
        <f t="shared" si="297"/>
        <v>0.49509208141288874</v>
      </c>
      <c r="AB1134">
        <f t="shared" si="298"/>
        <v>5.2850008392703218</v>
      </c>
      <c r="AC1134">
        <f t="shared" si="299"/>
        <v>0.52608398675518697</v>
      </c>
      <c r="AD1134">
        <f t="shared" si="300"/>
        <v>0.24184759992553206</v>
      </c>
      <c r="AE1134">
        <f t="shared" si="301"/>
        <v>0.41964710174457931</v>
      </c>
      <c r="AF1134">
        <f t="shared" si="302"/>
        <v>-8.9321366961003346E-2</v>
      </c>
      <c r="AG1134">
        <f t="shared" si="303"/>
        <v>-1.3210039630112802E-2</v>
      </c>
      <c r="AH1134">
        <f t="shared" si="304"/>
        <v>2.3802662509438512</v>
      </c>
      <c r="AI1134">
        <f t="shared" si="305"/>
        <v>0.60699227807418721</v>
      </c>
      <c r="AJ1134">
        <f t="shared" si="306"/>
        <v>1.0354810014107096</v>
      </c>
      <c r="AK1134">
        <f t="shared" si="307"/>
        <v>0.42428869213979725</v>
      </c>
      <c r="AL1134">
        <f t="shared" si="308"/>
        <v>0.42050207799115769</v>
      </c>
      <c r="AM1134">
        <f t="shared" si="309"/>
        <v>0.26729719770482951</v>
      </c>
    </row>
    <row r="1135" spans="1:39" x14ac:dyDescent="0.2">
      <c r="A1135" s="46">
        <v>43592</v>
      </c>
      <c r="B1135">
        <v>-1.22333183045946E-2</v>
      </c>
      <c r="C1135">
        <v>-1.6335148024333699E-2</v>
      </c>
      <c r="D1135">
        <v>-2.05227529464105E-2</v>
      </c>
      <c r="E1135">
        <v>-2.6957065238355601E-2</v>
      </c>
      <c r="F1135">
        <v>-4.920100865068E-3</v>
      </c>
      <c r="G1135">
        <v>-1.51495978510669E-2</v>
      </c>
      <c r="H1135">
        <v>-1.4920195365054199E-2</v>
      </c>
      <c r="I1135">
        <v>-2.14159937912871E-2</v>
      </c>
      <c r="J1135">
        <v>-1.7498643846153902E-2</v>
      </c>
      <c r="K1135">
        <v>-1.8295193257595901E-2</v>
      </c>
      <c r="L1135">
        <v>-1.60642570281125E-2</v>
      </c>
      <c r="M1135" cm="1">
        <f t="array" ref="M1135">SUMPRODUCT(B1135:K1135,TRANSPOSE(Weight_1))</f>
        <v>-1.5207843136952521E-2</v>
      </c>
      <c r="N1135" cm="1">
        <f t="array" ref="N1135">SUMPRODUCT(B1135:K1135,TRANSPOSE(Weight_2))</f>
        <v>-1.379344051802635E-2</v>
      </c>
      <c r="O1135">
        <f>SUMPRODUCT(B1135:K1135,Equally_Weight)</f>
        <v>-1.6824800948992042E-2</v>
      </c>
      <c r="P1135">
        <v>-1.6511700000000001E-2</v>
      </c>
      <c r="Q1135">
        <v>-1.6720144425618502E-2</v>
      </c>
      <c r="R1135">
        <v>-1.43861981113788E-2</v>
      </c>
      <c r="V1135" s="46">
        <v>43592</v>
      </c>
      <c r="W1135">
        <f t="shared" si="293"/>
        <v>1.2214978423301925</v>
      </c>
      <c r="X1135">
        <f t="shared" si="294"/>
        <v>1.0447326537674213</v>
      </c>
      <c r="Y1135">
        <f t="shared" si="295"/>
        <v>1.9788183332543148</v>
      </c>
      <c r="Z1135">
        <f t="shared" si="296"/>
        <v>0.97905880564053049</v>
      </c>
      <c r="AA1135">
        <f t="shared" si="297"/>
        <v>0.48773607756977277</v>
      </c>
      <c r="AB1135">
        <f t="shared" si="298"/>
        <v>5.1897856040617585</v>
      </c>
      <c r="AC1135">
        <f t="shared" si="299"/>
        <v>0.50331451552931883</v>
      </c>
      <c r="AD1135">
        <f t="shared" si="300"/>
        <v>0.21525219943580209</v>
      </c>
      <c r="AE1135">
        <f t="shared" si="301"/>
        <v>0.39480520272392639</v>
      </c>
      <c r="AF1135">
        <f t="shared" si="302"/>
        <v>-0.10598240854801499</v>
      </c>
      <c r="AG1135">
        <f t="shared" si="303"/>
        <v>-2.9062087186255692E-2</v>
      </c>
      <c r="AH1135">
        <f t="shared" si="304"/>
        <v>2.3288596920383626</v>
      </c>
      <c r="AI1135">
        <f t="shared" si="305"/>
        <v>0.58482632567364323</v>
      </c>
      <c r="AJ1135">
        <f t="shared" si="306"/>
        <v>1.0012344387265193</v>
      </c>
      <c r="AK1135">
        <f t="shared" si="307"/>
        <v>0.40077126454179246</v>
      </c>
      <c r="AL1135">
        <f t="shared" si="308"/>
        <v>0.39675107809025434</v>
      </c>
      <c r="AM1135">
        <f t="shared" si="309"/>
        <v>0.24906560915265263</v>
      </c>
    </row>
    <row r="1136" spans="1:39" x14ac:dyDescent="0.2">
      <c r="A1136" s="46">
        <v>43593</v>
      </c>
      <c r="B1136">
        <v>-6.85404217217355E-3</v>
      </c>
      <c r="C1136">
        <v>-5.2998114856897998E-3</v>
      </c>
      <c r="D1136" s="1">
        <v>-7.9510878372990299E-5</v>
      </c>
      <c r="E1136">
        <v>1.97141622830576E-4</v>
      </c>
      <c r="F1136">
        <v>-4.4144934710809098E-3</v>
      </c>
      <c r="G1136">
        <v>-1.68140576197295E-3</v>
      </c>
      <c r="H1136">
        <v>-1.2860481504022301E-3</v>
      </c>
      <c r="I1136">
        <v>-2.9588546940103599E-3</v>
      </c>
      <c r="J1136">
        <v>-6.6847822444027205E-4</v>
      </c>
      <c r="K1136">
        <v>4.8708376166621799E-3</v>
      </c>
      <c r="L1136">
        <v>-3.2653061224488999E-3</v>
      </c>
      <c r="M1136" cm="1">
        <f t="array" ref="M1136">SUMPRODUCT(B1136:K1136,TRANSPOSE(Weight_1))</f>
        <v>-2.2827675267761954E-3</v>
      </c>
      <c r="N1136" cm="1">
        <f t="array" ref="N1136">SUMPRODUCT(B1136:K1136,TRANSPOSE(Weight_2))</f>
        <v>-2.2126634560305941E-3</v>
      </c>
      <c r="O1136">
        <f>SUMPRODUCT(B1136:K1136,Equally_Weight)</f>
        <v>-1.8174665598650304E-3</v>
      </c>
      <c r="P1136">
        <v>-1.6054000000000001E-3</v>
      </c>
      <c r="Q1136">
        <v>-1.6079006006753901E-3</v>
      </c>
      <c r="R1136">
        <v>-1.68111299982653E-3</v>
      </c>
      <c r="V1136" s="46">
        <v>43593</v>
      </c>
      <c r="W1136">
        <f t="shared" si="293"/>
        <v>1.206271602433469</v>
      </c>
      <c r="X1136">
        <f t="shared" si="294"/>
        <v>1.0338959561638199</v>
      </c>
      <c r="Y1136">
        <f t="shared" si="295"/>
        <v>1.9785814847921244</v>
      </c>
      <c r="Z1136">
        <f t="shared" si="296"/>
        <v>0.97944896050515151</v>
      </c>
      <c r="AA1136">
        <f t="shared" si="297"/>
        <v>0.48116847636864946</v>
      </c>
      <c r="AB1136">
        <f t="shared" si="298"/>
        <v>5.1793780628817121</v>
      </c>
      <c r="AC1136">
        <f t="shared" si="299"/>
        <v>0.50138118067714954</v>
      </c>
      <c r="AD1136">
        <f t="shared" si="300"/>
        <v>0.21165644476109513</v>
      </c>
      <c r="AE1136">
        <f t="shared" si="301"/>
        <v>0.39387280581856943</v>
      </c>
      <c r="AF1136">
        <f t="shared" si="302"/>
        <v>-0.10162779403361299</v>
      </c>
      <c r="AG1136">
        <f t="shared" si="303"/>
        <v>-3.2232496697484181E-2</v>
      </c>
      <c r="AH1136">
        <f t="shared" si="304"/>
        <v>2.3212606792321835</v>
      </c>
      <c r="AI1136">
        <f t="shared" si="305"/>
        <v>0.58131963837867007</v>
      </c>
      <c r="AJ1136">
        <f t="shared" si="306"/>
        <v>0.99759726205568366</v>
      </c>
      <c r="AK1136">
        <f t="shared" si="307"/>
        <v>0.39852246635369704</v>
      </c>
      <c r="AL1136">
        <f t="shared" si="308"/>
        <v>0.39450524119279895</v>
      </c>
      <c r="AM1136">
        <f t="shared" si="309"/>
        <v>0.24696578871946984</v>
      </c>
    </row>
    <row r="1137" spans="1:39" x14ac:dyDescent="0.2">
      <c r="A1137" s="46">
        <v>43594</v>
      </c>
      <c r="B1137">
        <v>-2.40015931552706E-3</v>
      </c>
      <c r="C1137">
        <v>-7.9927151825098797E-4</v>
      </c>
      <c r="D1137" s="1">
        <v>-7.9641349490677804E-5</v>
      </c>
      <c r="E1137">
        <v>-1.0744132321196699E-2</v>
      </c>
      <c r="F1137">
        <v>1.7735116843673399E-3</v>
      </c>
      <c r="G1137">
        <v>-9.3337700724082096E-3</v>
      </c>
      <c r="H1137">
        <v>-7.5827270354550296E-3</v>
      </c>
      <c r="I1137">
        <v>-1.8534188763961901E-2</v>
      </c>
      <c r="J1137">
        <v>-3.48796287905195E-3</v>
      </c>
      <c r="K1137">
        <v>-4.6366214942795596E-3</v>
      </c>
      <c r="L1137">
        <v>-2.18400218400227E-3</v>
      </c>
      <c r="M1137" cm="1">
        <f t="array" ref="M1137">SUMPRODUCT(B1137:K1137,TRANSPOSE(Weight_1))</f>
        <v>-4.2289624375514709E-3</v>
      </c>
      <c r="N1137" cm="1">
        <f t="array" ref="N1137">SUMPRODUCT(B1137:K1137,TRANSPOSE(Weight_2))</f>
        <v>-3.421151679274973E-3</v>
      </c>
      <c r="O1137">
        <f>SUMPRODUCT(B1137:K1137,Equally_Weight)</f>
        <v>-5.5824963065254736E-3</v>
      </c>
      <c r="P1137">
        <v>-3.0214E-3</v>
      </c>
      <c r="Q1137">
        <v>-2.8323177189328798E-3</v>
      </c>
      <c r="R1137">
        <v>-5.9055302781556504E-3</v>
      </c>
      <c r="V1137" s="46">
        <v>43594</v>
      </c>
      <c r="W1137">
        <f t="shared" si="293"/>
        <v>1.2009761990943053</v>
      </c>
      <c r="X1137">
        <f t="shared" si="294"/>
        <v>1.0322703210549724</v>
      </c>
      <c r="Y1137">
        <f t="shared" si="295"/>
        <v>1.9783442665431075</v>
      </c>
      <c r="Z1137">
        <f t="shared" si="296"/>
        <v>0.9581814989504287</v>
      </c>
      <c r="AA1137">
        <f t="shared" si="297"/>
        <v>0.48379534596800577</v>
      </c>
      <c r="AB1137">
        <f t="shared" si="298"/>
        <v>5.1217011688522911</v>
      </c>
      <c r="AC1137">
        <f t="shared" si="299"/>
        <v>0.48999661700790553</v>
      </c>
      <c r="AD1137">
        <f t="shared" si="300"/>
        <v>0.18919937549682198</v>
      </c>
      <c r="AE1137">
        <f t="shared" si="301"/>
        <v>0.3890110292137543</v>
      </c>
      <c r="AF1137">
        <f t="shared" si="302"/>
        <v>-0.10579320591366015</v>
      </c>
      <c r="AG1137">
        <f t="shared" si="303"/>
        <v>-3.4346103038303322E-2</v>
      </c>
      <c r="AH1137">
        <f t="shared" si="304"/>
        <v>2.307215192574394</v>
      </c>
      <c r="AI1137">
        <f t="shared" si="305"/>
        <v>0.57590970404236042</v>
      </c>
      <c r="AJ1137">
        <f t="shared" si="306"/>
        <v>0.98644568271833233</v>
      </c>
      <c r="AK1137">
        <f t="shared" si="307"/>
        <v>0.39429697057385615</v>
      </c>
      <c r="AL1137">
        <f t="shared" si="308"/>
        <v>0.39055555928902375</v>
      </c>
      <c r="AM1137">
        <f t="shared" si="309"/>
        <v>0.23960179449836283</v>
      </c>
    </row>
    <row r="1138" spans="1:39" x14ac:dyDescent="0.2">
      <c r="A1138" s="46">
        <v>43595</v>
      </c>
      <c r="B1138">
        <v>-2.8250388534289901E-4</v>
      </c>
      <c r="C1138" s="1">
        <v>-8.8807653464972799E-5</v>
      </c>
      <c r="D1138">
        <v>1.2987974812457E-2</v>
      </c>
      <c r="E1138">
        <v>-1.3853504208950301E-2</v>
      </c>
      <c r="F1138">
        <v>7.6134053631990899E-3</v>
      </c>
      <c r="G1138">
        <v>-5.2056270554593498E-3</v>
      </c>
      <c r="H1138">
        <v>2.3065894510805301E-3</v>
      </c>
      <c r="I1138">
        <v>3.3090903394268302E-3</v>
      </c>
      <c r="J1138">
        <v>2.2056325242234501E-3</v>
      </c>
      <c r="K1138">
        <v>-4.6580504915630901E-3</v>
      </c>
      <c r="L1138">
        <v>2.18878248974019E-3</v>
      </c>
      <c r="M1138" cm="1">
        <f t="array" ref="M1138">SUMPRODUCT(B1138:K1138,TRANSPOSE(Weight_1))</f>
        <v>8.6839724046218654E-4</v>
      </c>
      <c r="N1138" cm="1">
        <f t="array" ref="N1138">SUMPRODUCT(B1138:K1138,TRANSPOSE(Weight_2))</f>
        <v>2.1032238488119218E-3</v>
      </c>
      <c r="O1138">
        <f>SUMPRODUCT(B1138:K1138,Equally_Weight)</f>
        <v>4.3341991956062891E-4</v>
      </c>
      <c r="P1138">
        <v>3.7203000000000002E-3</v>
      </c>
      <c r="Q1138">
        <v>3.60708474340154E-3</v>
      </c>
      <c r="R1138">
        <v>3.3076803299187901E-3</v>
      </c>
      <c r="V1138" s="46">
        <v>43595</v>
      </c>
      <c r="W1138">
        <f t="shared" si="293"/>
        <v>1.2003544147665139</v>
      </c>
      <c r="X1138">
        <f t="shared" si="294"/>
        <v>1.0320898398965528</v>
      </c>
      <c r="Y1138">
        <f t="shared" si="295"/>
        <v>2.0170269268597951</v>
      </c>
      <c r="Z1138">
        <f t="shared" si="296"/>
        <v>0.93105382331283049</v>
      </c>
      <c r="AA1138">
        <f t="shared" si="297"/>
        <v>0.49509208141288852</v>
      </c>
      <c r="AB1138">
        <f t="shared" si="298"/>
        <v>5.0898338756222765</v>
      </c>
      <c r="AC1138">
        <f t="shared" si="299"/>
        <v>0.49343342748684171</v>
      </c>
      <c r="AD1138">
        <f t="shared" si="300"/>
        <v>0.19313454366193095</v>
      </c>
      <c r="AE1138">
        <f t="shared" si="301"/>
        <v>0.39207467711629329</v>
      </c>
      <c r="AF1138">
        <f t="shared" si="302"/>
        <v>-0.10995846631041306</v>
      </c>
      <c r="AG1138">
        <f t="shared" si="303"/>
        <v>-3.2232496697484181E-2</v>
      </c>
      <c r="AH1138">
        <f t="shared" si="304"/>
        <v>2.3100871691212403</v>
      </c>
      <c r="AI1138">
        <f t="shared" si="305"/>
        <v>0.57922419491547639</v>
      </c>
      <c r="AJ1138">
        <f t="shared" si="306"/>
        <v>0.98730664784634747</v>
      </c>
      <c r="AK1138">
        <f t="shared" si="307"/>
        <v>0.39948417359348198</v>
      </c>
      <c r="AL1138">
        <f t="shared" si="308"/>
        <v>0.39557141103178739</v>
      </c>
      <c r="AM1138">
        <f t="shared" si="309"/>
        <v>0.24370200097095718</v>
      </c>
    </row>
    <row r="1139" spans="1:39" x14ac:dyDescent="0.2">
      <c r="A1139" s="46">
        <v>43598</v>
      </c>
      <c r="B1139">
        <v>-2.6592141789071599E-2</v>
      </c>
      <c r="C1139">
        <v>-2.7197601452494301E-2</v>
      </c>
      <c r="D1139">
        <v>-2.97334390266248E-2</v>
      </c>
      <c r="E1139">
        <v>-5.8119387840422997E-2</v>
      </c>
      <c r="F1139">
        <v>-2.8114351841930199E-3</v>
      </c>
      <c r="G1139">
        <v>-3.56088040367077E-2</v>
      </c>
      <c r="H1139">
        <v>-1.3304441053901101E-2</v>
      </c>
      <c r="I1139">
        <v>-1.01784468821108E-2</v>
      </c>
      <c r="J1139">
        <v>-1.9184813336803299E-2</v>
      </c>
      <c r="K1139">
        <v>-2.3611824642611801E-2</v>
      </c>
      <c r="L1139">
        <v>-2.4024024024024E-2</v>
      </c>
      <c r="M1139" cm="1">
        <f t="array" ref="M1139">SUMPRODUCT(B1139:K1139,TRANSPOSE(Weight_1))</f>
        <v>-2.8449748212242162E-2</v>
      </c>
      <c r="N1139" cm="1">
        <f t="array" ref="N1139">SUMPRODUCT(B1139:K1139,TRANSPOSE(Weight_2))</f>
        <v>-1.7014552213840028E-2</v>
      </c>
      <c r="O1139">
        <f>SUMPRODUCT(B1139:K1139,Equally_Weight)</f>
        <v>-2.4634233524494141E-2</v>
      </c>
      <c r="P1139">
        <v>-2.4130599999999999E-2</v>
      </c>
      <c r="Q1139">
        <v>-2.4814504036296099E-2</v>
      </c>
      <c r="R1139">
        <v>-1.8746002483163399E-2</v>
      </c>
      <c r="V1139" s="46">
        <v>43598</v>
      </c>
      <c r="W1139">
        <f t="shared" si="293"/>
        <v>1.1418422781828332</v>
      </c>
      <c r="X1139">
        <f t="shared" si="294"/>
        <v>0.97682187031538348</v>
      </c>
      <c r="Y1139">
        <f t="shared" si="295"/>
        <v>1.9273203406883241</v>
      </c>
      <c r="Z1139">
        <f t="shared" si="296"/>
        <v>0.81882215721498031</v>
      </c>
      <c r="AA1139">
        <f t="shared" si="297"/>
        <v>0.49088872693159602</v>
      </c>
      <c r="AB1139">
        <f t="shared" si="298"/>
        <v>4.8729821745291382</v>
      </c>
      <c r="AC1139">
        <f t="shared" si="299"/>
        <v>0.47356413048291768</v>
      </c>
      <c r="AD1139">
        <f t="shared" si="300"/>
        <v>0.18099028708605647</v>
      </c>
      <c r="AE1139">
        <f t="shared" si="301"/>
        <v>0.36536798428492645</v>
      </c>
      <c r="AF1139">
        <f t="shared" si="302"/>
        <v>-0.1309739709285328</v>
      </c>
      <c r="AG1139">
        <f t="shared" si="303"/>
        <v>-5.5482166446493619E-2</v>
      </c>
      <c r="AH1139">
        <f t="shared" si="304"/>
        <v>2.2159160225991679</v>
      </c>
      <c r="AI1139">
        <f t="shared" si="305"/>
        <v>0.55235440239372746</v>
      </c>
      <c r="AJ1139">
        <f t="shared" si="306"/>
        <v>0.93835087179852095</v>
      </c>
      <c r="AK1139">
        <f t="shared" si="307"/>
        <v>0.36571378079416705</v>
      </c>
      <c r="AL1139">
        <f t="shared" si="308"/>
        <v>0.36094099861979956</v>
      </c>
      <c r="AM1139">
        <f t="shared" si="309"/>
        <v>0.22038756017244032</v>
      </c>
    </row>
    <row r="1140" spans="1:39" x14ac:dyDescent="0.2">
      <c r="A1140" s="46">
        <v>43599</v>
      </c>
      <c r="B1140">
        <v>-1.03203273137152E-2</v>
      </c>
      <c r="C1140">
        <v>7.94884870575196E-3</v>
      </c>
      <c r="D1140">
        <v>1.11878275506513E-2</v>
      </c>
      <c r="E1140">
        <v>1.5830243204358399E-2</v>
      </c>
      <c r="F1140">
        <v>-3.5242557725564299E-3</v>
      </c>
      <c r="G1140">
        <v>9.5682955276450397E-3</v>
      </c>
      <c r="H1140">
        <v>-2.7695323206813299E-3</v>
      </c>
      <c r="I1140">
        <v>6.5489074886659797E-3</v>
      </c>
      <c r="J1140">
        <v>-6.4386717760029901E-3</v>
      </c>
      <c r="K1140">
        <v>2.17805186116581E-4</v>
      </c>
      <c r="L1140">
        <v>8.3916083916082407E-3</v>
      </c>
      <c r="M1140" cm="1">
        <f t="array" ref="M1140">SUMPRODUCT(B1140:K1140,TRANSPOSE(Weight_1))</f>
        <v>7.4717057482727289E-3</v>
      </c>
      <c r="N1140" cm="1">
        <f t="array" ref="N1140">SUMPRODUCT(B1140:K1140,TRANSPOSE(Weight_2))</f>
        <v>-4.4870980688863082E-3</v>
      </c>
      <c r="O1140">
        <f>SUMPRODUCT(B1140:K1140,Equally_Weight)</f>
        <v>2.8249140480233318E-3</v>
      </c>
      <c r="P1140">
        <v>8.0159399999999992E-3</v>
      </c>
      <c r="Q1140">
        <v>8.5461443591803299E-3</v>
      </c>
      <c r="R1140">
        <v>5.89515255504546E-3</v>
      </c>
      <c r="V1140" s="46">
        <v>43599</v>
      </c>
      <c r="W1140">
        <f t="shared" si="293"/>
        <v>1.119737764817633</v>
      </c>
      <c r="X1140">
        <f t="shared" si="294"/>
        <v>0.99253532828074209</v>
      </c>
      <c r="Y1140">
        <f t="shared" si="295"/>
        <v>1.960070695845459</v>
      </c>
      <c r="Z1140">
        <f t="shared" si="296"/>
        <v>0.84761455430916932</v>
      </c>
      <c r="AA1140">
        <f t="shared" si="297"/>
        <v>0.48563445372946812</v>
      </c>
      <c r="AB1140">
        <f t="shared" si="298"/>
        <v>4.929176603603624</v>
      </c>
      <c r="AC1140">
        <f t="shared" si="299"/>
        <v>0.46948304699694865</v>
      </c>
      <c r="AD1140">
        <f t="shared" si="300"/>
        <v>0.18872448322119606</v>
      </c>
      <c r="AE1140">
        <f t="shared" si="301"/>
        <v>0.35657682798065293</v>
      </c>
      <c r="AF1140">
        <f t="shared" si="302"/>
        <v>-0.13078469255253078</v>
      </c>
      <c r="AG1140">
        <f t="shared" si="303"/>
        <v>-4.7556142668422341E-2</v>
      </c>
      <c r="AH1140">
        <f t="shared" si="304"/>
        <v>2.2399444008311846</v>
      </c>
      <c r="AI1140">
        <f t="shared" si="305"/>
        <v>0.54538883595251941</v>
      </c>
      <c r="AJ1140">
        <f t="shared" si="306"/>
        <v>0.94382654640626296</v>
      </c>
      <c r="AK1140">
        <f t="shared" si="307"/>
        <v>0.37666126051818627</v>
      </c>
      <c r="AL1140">
        <f t="shared" si="308"/>
        <v>0.37257179685833131</v>
      </c>
      <c r="AM1140">
        <f t="shared" si="309"/>
        <v>0.2275819310159366</v>
      </c>
    </row>
    <row r="1141" spans="1:39" x14ac:dyDescent="0.2">
      <c r="A1141" s="46">
        <v>43600</v>
      </c>
      <c r="B1141">
        <v>4.0840694908535098E-2</v>
      </c>
      <c r="C1141">
        <v>-3.8071406677691001E-3</v>
      </c>
      <c r="D1141">
        <v>1.40821704169358E-2</v>
      </c>
      <c r="E1141">
        <v>1.1979096210997299E-2</v>
      </c>
      <c r="F1141">
        <v>4.5977289134289103E-3</v>
      </c>
      <c r="G1141">
        <v>1.68630466378356E-2</v>
      </c>
      <c r="H1141">
        <v>6.5759420680566705E-4</v>
      </c>
      <c r="I1141">
        <v>-6.2211418112642003E-3</v>
      </c>
      <c r="J1141">
        <v>-3.4857219566848301E-3</v>
      </c>
      <c r="K1141">
        <v>1.5682741151031399E-2</v>
      </c>
      <c r="L1141">
        <v>6.9348127600554702E-3</v>
      </c>
      <c r="M1141" cm="1">
        <f t="array" ref="M1141">SUMPRODUCT(B1141:K1141,TRANSPOSE(Weight_1))</f>
        <v>1.0547211332966891E-2</v>
      </c>
      <c r="N1141" cm="1">
        <f t="array" ref="N1141">SUMPRODUCT(B1141:K1141,TRANSPOSE(Weight_2))</f>
        <v>7.4357685042681252E-3</v>
      </c>
      <c r="O1141">
        <f>SUMPRODUCT(B1141:K1141,Equally_Weight)</f>
        <v>9.1189068009851649E-3</v>
      </c>
      <c r="P1141">
        <v>5.8389799999999997E-3</v>
      </c>
      <c r="Q1141">
        <v>5.8253325064387901E-3</v>
      </c>
      <c r="R1141">
        <v>5.5461320017533497E-3</v>
      </c>
      <c r="V1141" s="46">
        <v>43600</v>
      </c>
      <c r="W1141">
        <f t="shared" si="293"/>
        <v>1.2063093281566504</v>
      </c>
      <c r="X1141">
        <f t="shared" si="294"/>
        <v>0.98494946600047784</v>
      </c>
      <c r="Y1141">
        <f t="shared" si="295"/>
        <v>2.0017549158305328</v>
      </c>
      <c r="Z1141">
        <f t="shared" si="296"/>
        <v>0.86974730681607793</v>
      </c>
      <c r="AA1141">
        <f t="shared" si="297"/>
        <v>0.49246499821216627</v>
      </c>
      <c r="AB1141">
        <f t="shared" si="298"/>
        <v>5.0291605851941563</v>
      </c>
      <c r="AC1141">
        <f t="shared" si="299"/>
        <v>0.47044937053565294</v>
      </c>
      <c r="AD1141">
        <f t="shared" si="300"/>
        <v>0.18132925963655522</v>
      </c>
      <c r="AE1141">
        <f t="shared" si="301"/>
        <v>0.35184817834543081</v>
      </c>
      <c r="AF1141">
        <f t="shared" si="302"/>
        <v>-0.11715301388131794</v>
      </c>
      <c r="AG1141">
        <f t="shared" si="303"/>
        <v>-4.0951122853362887E-2</v>
      </c>
      <c r="AH1141">
        <f t="shared" si="304"/>
        <v>2.2741167791338142</v>
      </c>
      <c r="AI1141">
        <f t="shared" si="305"/>
        <v>0.55687998958574259</v>
      </c>
      <c r="AJ1141">
        <f t="shared" si="306"/>
        <v>0.96155211952022257</v>
      </c>
      <c r="AK1141">
        <f t="shared" si="307"/>
        <v>0.3846995580851269</v>
      </c>
      <c r="AL1141">
        <f t="shared" si="308"/>
        <v>0.3805674839639912</v>
      </c>
      <c r="AM1141">
        <f t="shared" si="309"/>
        <v>0.23439026244831829</v>
      </c>
    </row>
    <row r="1142" spans="1:39" x14ac:dyDescent="0.2">
      <c r="A1142" s="46">
        <v>43601</v>
      </c>
      <c r="B1142">
        <v>1.17013585586944E-2</v>
      </c>
      <c r="C1142">
        <v>1.2829819716180199E-2</v>
      </c>
      <c r="D1142">
        <v>2.3091574183667599E-2</v>
      </c>
      <c r="E1142">
        <v>-4.3995413705171203E-3</v>
      </c>
      <c r="F1142">
        <v>1.0033417053674601E-2</v>
      </c>
      <c r="G1142">
        <v>1.9463924003851399E-2</v>
      </c>
      <c r="H1142">
        <v>9.4954071154047508E-3</v>
      </c>
      <c r="I1142">
        <v>-1.3266781536635399E-2</v>
      </c>
      <c r="J1142">
        <v>8.1289249679965501E-3</v>
      </c>
      <c r="K1142">
        <v>1.0508379739209499E-2</v>
      </c>
      <c r="L1142">
        <v>7.7134986225895199E-3</v>
      </c>
      <c r="M1142" cm="1">
        <f t="array" ref="M1142">SUMPRODUCT(B1142:K1142,TRANSPOSE(Weight_1))</f>
        <v>1.5283629231292065E-2</v>
      </c>
      <c r="N1142" cm="1">
        <f t="array" ref="N1142">SUMPRODUCT(B1142:K1142,TRANSPOSE(Weight_2))</f>
        <v>9.1012764420811652E-3</v>
      </c>
      <c r="O1142">
        <f>SUMPRODUCT(B1142:K1142,Equally_Weight)</f>
        <v>8.7586482431526499E-3</v>
      </c>
      <c r="P1142">
        <v>8.8952900000000001E-3</v>
      </c>
      <c r="Q1142">
        <v>8.9690634108401304E-3</v>
      </c>
      <c r="R1142">
        <v>7.4203942380590597E-3</v>
      </c>
      <c r="V1142" s="46">
        <v>43601</v>
      </c>
      <c r="W1142">
        <f t="shared" si="293"/>
        <v>1.2321261446968035</v>
      </c>
      <c r="X1142">
        <f t="shared" si="294"/>
        <v>1.0104160097949921</v>
      </c>
      <c r="Y1142">
        <f t="shared" si="295"/>
        <v>2.0710701621506229</v>
      </c>
      <c r="Z1142">
        <f t="shared" si="296"/>
        <v>0.86152127618732766</v>
      </c>
      <c r="AA1142">
        <f t="shared" si="297"/>
        <v>0.50743952197724074</v>
      </c>
      <c r="AB1142">
        <f t="shared" si="298"/>
        <v>5.1465117086313921</v>
      </c>
      <c r="AC1142">
        <f t="shared" si="299"/>
        <v>0.48441188595147966</v>
      </c>
      <c r="AD1142">
        <f t="shared" si="300"/>
        <v>0.1656568224261219</v>
      </c>
      <c r="AE1142">
        <f t="shared" si="301"/>
        <v>0.36283725075532369</v>
      </c>
      <c r="AF1142">
        <f t="shared" si="302"/>
        <v>-0.10787572249956612</v>
      </c>
      <c r="AG1142">
        <f t="shared" si="303"/>
        <v>-3.3553500660496227E-2</v>
      </c>
      <c r="AH1142">
        <f t="shared" si="304"/>
        <v>2.3241571660460476</v>
      </c>
      <c r="AI1142">
        <f t="shared" si="305"/>
        <v>0.57104958475810697</v>
      </c>
      <c r="AJ1142">
        <f t="shared" si="306"/>
        <v>0.97873266454571084</v>
      </c>
      <c r="AK1142">
        <f t="shared" si="307"/>
        <v>0.3970168622171657</v>
      </c>
      <c r="AL1142">
        <f t="shared" si="308"/>
        <v>0.39294988127060826</v>
      </c>
      <c r="AM1142">
        <f t="shared" si="309"/>
        <v>0.24354992483930604</v>
      </c>
    </row>
    <row r="1143" spans="1:39" x14ac:dyDescent="0.2">
      <c r="A1143" s="46">
        <v>43602</v>
      </c>
      <c r="B1143">
        <v>-1.32713978076192E-2</v>
      </c>
      <c r="C1143">
        <v>-4.8512774379221302E-3</v>
      </c>
      <c r="D1143">
        <v>-6.6702191560009602E-3</v>
      </c>
      <c r="E1143">
        <v>-5.6818987759693603E-3</v>
      </c>
      <c r="F1143">
        <v>1.23736477747158E-2</v>
      </c>
      <c r="G1143">
        <v>-2.02194139009662E-2</v>
      </c>
      <c r="H1143">
        <v>2.89408427629012E-3</v>
      </c>
      <c r="I1143">
        <v>-1.5831319959766599E-2</v>
      </c>
      <c r="J1143">
        <v>-6.6461446410579399E-3</v>
      </c>
      <c r="K1143">
        <v>-5.7300931857550098E-3</v>
      </c>
      <c r="L1143">
        <v>-6.2875888463640398E-3</v>
      </c>
      <c r="M1143" cm="1">
        <f t="array" ref="M1143">SUMPRODUCT(B1143:K1143,TRANSPOSE(Weight_1))</f>
        <v>-7.578687447281557E-3</v>
      </c>
      <c r="N1143" cm="1">
        <f t="array" ref="N1143">SUMPRODUCT(B1143:K1143,TRANSPOSE(Weight_2))</f>
        <v>-1.3696956668908416E-3</v>
      </c>
      <c r="O1143">
        <f>SUMPRODUCT(B1143:K1143,Equally_Weight)</f>
        <v>-6.3634032814051484E-3</v>
      </c>
      <c r="P1143">
        <v>-5.8373000000000001E-3</v>
      </c>
      <c r="Q1143">
        <v>-6.3611645417858097E-3</v>
      </c>
      <c r="R1143">
        <v>-4.4965805292418396E-3</v>
      </c>
      <c r="V1143" s="46">
        <v>43602</v>
      </c>
      <c r="W1143">
        <f t="shared" si="293"/>
        <v>1.2025027106737447</v>
      </c>
      <c r="X1143">
        <f t="shared" si="294"/>
        <v>1.0006629239658364</v>
      </c>
      <c r="Y1143">
        <f t="shared" si="295"/>
        <v>2.050585451125623</v>
      </c>
      <c r="Z1143">
        <f t="shared" si="296"/>
        <v>0.85094430072671789</v>
      </c>
      <c r="AA1143">
        <f t="shared" si="297"/>
        <v>0.52609204766387307</v>
      </c>
      <c r="AB1143">
        <f t="shared" si="298"/>
        <v>5.0222328443474389</v>
      </c>
      <c r="AC1143">
        <f t="shared" si="299"/>
        <v>0.48870789905015011</v>
      </c>
      <c r="AD1143">
        <f t="shared" si="300"/>
        <v>0.14720293630700909</v>
      </c>
      <c r="AE1143">
        <f t="shared" si="301"/>
        <v>0.35377963726458206</v>
      </c>
      <c r="AF1143">
        <f t="shared" si="302"/>
        <v>-0.11298767774291796</v>
      </c>
      <c r="AG1143">
        <f t="shared" si="303"/>
        <v>-3.9630118890350841E-2</v>
      </c>
      <c r="AH1143">
        <f t="shared" si="304"/>
        <v>2.2989644178589437</v>
      </c>
      <c r="AI1143">
        <f t="shared" si="305"/>
        <v>0.56889772494939317</v>
      </c>
      <c r="AJ1143">
        <f t="shared" si="306"/>
        <v>0.96614119061511716</v>
      </c>
      <c r="AK1143">
        <f t="shared" si="307"/>
        <v>0.38886205568734544</v>
      </c>
      <c r="AL1143">
        <f t="shared" si="308"/>
        <v>0.38408909787738499</v>
      </c>
      <c r="AM1143">
        <f t="shared" si="309"/>
        <v>0.23795820246013344</v>
      </c>
    </row>
    <row r="1144" spans="1:39" x14ac:dyDescent="0.2">
      <c r="A1144" s="46">
        <v>43605</v>
      </c>
      <c r="B1144">
        <v>-2.06368987427838E-2</v>
      </c>
      <c r="C1144">
        <v>5.2361320646645499E-3</v>
      </c>
      <c r="D1144">
        <v>-1.4445283477210399E-2</v>
      </c>
      <c r="E1144">
        <v>-3.1269925247297499E-2</v>
      </c>
      <c r="F1144">
        <v>1.5837460004646899E-2</v>
      </c>
      <c r="G1144">
        <v>-5.3665218281835304E-3</v>
      </c>
      <c r="H1144">
        <v>-1.3707374805572701E-3</v>
      </c>
      <c r="I1144">
        <v>-1.67958007038993E-2</v>
      </c>
      <c r="J1144">
        <v>-2.6566071411011599E-3</v>
      </c>
      <c r="K1144">
        <v>-1.1526061980057199E-2</v>
      </c>
      <c r="L1144">
        <v>-7.9779917469050502E-3</v>
      </c>
      <c r="M1144" cm="1">
        <f t="array" ref="M1144">SUMPRODUCT(B1144:K1144,TRANSPOSE(Weight_1))</f>
        <v>-3.4211528923848832E-3</v>
      </c>
      <c r="N1144" cm="1">
        <f t="array" ref="N1144">SUMPRODUCT(B1144:K1144,TRANSPOSE(Weight_2))</f>
        <v>-2.5702047503148775E-3</v>
      </c>
      <c r="O1144">
        <f>SUMPRODUCT(B1144:K1144,Equally_Weight)</f>
        <v>-8.2994244531778699E-3</v>
      </c>
      <c r="P1144">
        <v>-6.7494E-3</v>
      </c>
      <c r="Q1144">
        <v>-7.0332369945537102E-3</v>
      </c>
      <c r="R1144">
        <v>-5.60359083392403E-3</v>
      </c>
      <c r="V1144" s="46">
        <v>43605</v>
      </c>
      <c r="W1144">
        <f t="shared" si="293"/>
        <v>1.1570498852528637</v>
      </c>
      <c r="X1144">
        <f t="shared" si="294"/>
        <v>1.0111386592525995</v>
      </c>
      <c r="Y1144">
        <f t="shared" si="295"/>
        <v>2.0065188795126594</v>
      </c>
      <c r="Z1144">
        <f t="shared" si="296"/>
        <v>0.79306541080608195</v>
      </c>
      <c r="AA1144">
        <f t="shared" si="297"/>
        <v>0.55026146943215948</v>
      </c>
      <c r="AB1144">
        <f t="shared" si="298"/>
        <v>4.9899144003338449</v>
      </c>
      <c r="AC1144">
        <f t="shared" si="299"/>
        <v>0.48666727133532039</v>
      </c>
      <c r="AD1144">
        <f t="shared" si="300"/>
        <v>0.12793474442186858</v>
      </c>
      <c r="AE1144">
        <f t="shared" si="301"/>
        <v>0.35018317661274767</v>
      </c>
      <c r="AF1144">
        <f t="shared" si="302"/>
        <v>-0.12321143674632762</v>
      </c>
      <c r="AG1144">
        <f t="shared" si="303"/>
        <v>-4.7291941875819865E-2</v>
      </c>
      <c r="AH1144">
        <f t="shared" si="304"/>
        <v>2.2876781561989108</v>
      </c>
      <c r="AI1144">
        <f t="shared" si="305"/>
        <v>0.56486533656396998</v>
      </c>
      <c r="AJ1144">
        <f t="shared" si="306"/>
        <v>0.94982335033932586</v>
      </c>
      <c r="AK1144">
        <f t="shared" si="307"/>
        <v>0.37948807012868935</v>
      </c>
      <c r="AL1144">
        <f t="shared" si="308"/>
        <v>0.37435447123043519</v>
      </c>
      <c r="AM1144">
        <f t="shared" si="309"/>
        <v>0.23102119122404674</v>
      </c>
    </row>
    <row r="1145" spans="1:39" x14ac:dyDescent="0.2">
      <c r="A1145" s="46">
        <v>43606</v>
      </c>
      <c r="B1145">
        <v>8.5439405015754703E-3</v>
      </c>
      <c r="C1145">
        <v>3.4126005141823499E-3</v>
      </c>
      <c r="D1145">
        <v>5.3874890211578199E-3</v>
      </c>
      <c r="E1145">
        <v>1.9171026596964201E-2</v>
      </c>
      <c r="F1145">
        <v>8.3036270835021801E-3</v>
      </c>
      <c r="G1145">
        <v>-7.7997557503661698E-4</v>
      </c>
      <c r="H1145">
        <v>-2.1674148720051099E-3</v>
      </c>
      <c r="I1145">
        <v>6.3158131350422499E-3</v>
      </c>
      <c r="J1145">
        <v>3.1076056631462699E-3</v>
      </c>
      <c r="K1145">
        <v>2.4184861787400001E-2</v>
      </c>
      <c r="L1145">
        <v>8.31946755407653E-3</v>
      </c>
      <c r="M1145" cm="1">
        <f t="array" ref="M1145">SUMPRODUCT(B1145:K1145,TRANSPOSE(Weight_1))</f>
        <v>4.5196724884708789E-3</v>
      </c>
      <c r="N1145" cm="1">
        <f t="array" ref="N1145">SUMPRODUCT(B1145:K1145,TRANSPOSE(Weight_2))</f>
        <v>5.5316999717084101E-3</v>
      </c>
      <c r="O1145">
        <f>SUMPRODUCT(B1145:K1145,Equally_Weight)</f>
        <v>7.5479573855928824E-3</v>
      </c>
      <c r="P1145">
        <v>8.4958399999999993E-3</v>
      </c>
      <c r="Q1145">
        <v>8.9586943070747403E-3</v>
      </c>
      <c r="R1145">
        <v>6.18633115402156E-3</v>
      </c>
      <c r="V1145" s="46">
        <v>43606</v>
      </c>
      <c r="W1145">
        <f t="shared" si="293"/>
        <v>1.1754795911313942</v>
      </c>
      <c r="X1145">
        <f t="shared" si="294"/>
        <v>1.0180018720752568</v>
      </c>
      <c r="Y1145">
        <f t="shared" si="295"/>
        <v>2.0227164669679376</v>
      </c>
      <c r="Z1145">
        <f t="shared" si="296"/>
        <v>0.82744031548674202</v>
      </c>
      <c r="AA1145">
        <f t="shared" si="297"/>
        <v>0.56313426255624632</v>
      </c>
      <c r="AB1145">
        <f t="shared" si="298"/>
        <v>4.9852424134050244</v>
      </c>
      <c r="AC1145">
        <f t="shared" si="299"/>
        <v>0.48344504658170506</v>
      </c>
      <c r="AD1145">
        <f t="shared" si="300"/>
        <v>0.1350585694961588</v>
      </c>
      <c r="AE1145">
        <f t="shared" si="301"/>
        <v>0.35437901349867418</v>
      </c>
      <c r="AF1145">
        <f t="shared" si="302"/>
        <v>-0.10200642652726444</v>
      </c>
      <c r="AG1145">
        <f t="shared" si="303"/>
        <v>-3.9365918097748476E-2</v>
      </c>
      <c r="AH1145">
        <f t="shared" si="304"/>
        <v>2.3025373847124295</v>
      </c>
      <c r="AI1145">
        <f t="shared" si="305"/>
        <v>0.57352170210196829</v>
      </c>
      <c r="AJ1145">
        <f t="shared" si="306"/>
        <v>0.96454053389712091</v>
      </c>
      <c r="AK1145">
        <f t="shared" si="307"/>
        <v>0.39120798005441126</v>
      </c>
      <c r="AL1145">
        <f t="shared" si="308"/>
        <v>0.38666689280774991</v>
      </c>
      <c r="AM1145">
        <f t="shared" si="309"/>
        <v>0.2386366959705768</v>
      </c>
    </row>
    <row r="1146" spans="1:39" x14ac:dyDescent="0.2">
      <c r="A1146" s="46">
        <v>43607</v>
      </c>
      <c r="B1146">
        <v>1.2214010700026801E-3</v>
      </c>
      <c r="C1146">
        <v>-8.14467156131881E-3</v>
      </c>
      <c r="D1146">
        <v>6.0676785601452201E-3</v>
      </c>
      <c r="E1146">
        <v>-2.0471643752791702E-2</v>
      </c>
      <c r="F1146">
        <v>-4.2015592380292201E-3</v>
      </c>
      <c r="G1146">
        <v>1.1628591654331199E-3</v>
      </c>
      <c r="H1146">
        <v>4.6336687141879098E-3</v>
      </c>
      <c r="I1146">
        <v>1.45846458468954E-2</v>
      </c>
      <c r="J1146">
        <v>-3.7371877682678099E-3</v>
      </c>
      <c r="K1146">
        <v>6.5358424184598302E-3</v>
      </c>
      <c r="L1146">
        <v>-4.9504950495049497E-3</v>
      </c>
      <c r="M1146" cm="1">
        <f t="array" ref="M1146">SUMPRODUCT(B1146:K1146,TRANSPOSE(Weight_1))</f>
        <v>-2.1151624643316255E-3</v>
      </c>
      <c r="N1146" cm="1">
        <f t="array" ref="N1146">SUMPRODUCT(B1146:K1146,TRANSPOSE(Weight_2))</f>
        <v>-1.1955142097954084E-3</v>
      </c>
      <c r="O1146">
        <f>SUMPRODUCT(B1146:K1146,Equally_Weight)</f>
        <v>-2.3489665452833773E-4</v>
      </c>
      <c r="P1146">
        <v>-2.8243999999999999E-3</v>
      </c>
      <c r="Q1146">
        <v>-3.17610823199587E-3</v>
      </c>
      <c r="R1146">
        <v>-2.7766496982516401E-3</v>
      </c>
      <c r="V1146" s="46">
        <v>43607</v>
      </c>
      <c r="W1146">
        <f t="shared" si="293"/>
        <v>1.1781367242317713</v>
      </c>
      <c r="X1146">
        <f t="shared" si="294"/>
        <v>1.0015659096170775</v>
      </c>
      <c r="Y1146">
        <f t="shared" si="295"/>
        <v>2.0410573388679567</v>
      </c>
      <c r="Z1146">
        <f t="shared" si="296"/>
        <v>0.79002960836860825</v>
      </c>
      <c r="AA1146">
        <f t="shared" si="297"/>
        <v>0.55656666135512323</v>
      </c>
      <c r="AB1146">
        <f t="shared" si="298"/>
        <v>4.9922024074027913</v>
      </c>
      <c r="AC1146">
        <f t="shared" si="299"/>
        <v>0.49031883948326782</v>
      </c>
      <c r="AD1146">
        <f t="shared" si="300"/>
        <v>0.15161299674774398</v>
      </c>
      <c r="AE1146">
        <f t="shared" si="301"/>
        <v>0.34931744481582827</v>
      </c>
      <c r="AF1146">
        <f t="shared" si="302"/>
        <v>-9.6137282038256999E-2</v>
      </c>
      <c r="AG1146">
        <f t="shared" si="303"/>
        <v>-4.4121532364591265E-2</v>
      </c>
      <c r="AH1146">
        <f t="shared" si="304"/>
        <v>2.295551981599234</v>
      </c>
      <c r="AI1146">
        <f t="shared" si="305"/>
        <v>0.57164053454768404</v>
      </c>
      <c r="AJ1146">
        <f t="shared" si="306"/>
        <v>0.96407906989802306</v>
      </c>
      <c r="AK1146">
        <f t="shared" si="307"/>
        <v>0.38727865223554558</v>
      </c>
      <c r="AL1146">
        <f t="shared" si="308"/>
        <v>0.38226268867446711</v>
      </c>
      <c r="AM1146">
        <f t="shared" si="309"/>
        <v>0.23519743576246666</v>
      </c>
    </row>
    <row r="1147" spans="1:39" x14ac:dyDescent="0.2">
      <c r="A1147" s="46">
        <v>43608</v>
      </c>
      <c r="B1147">
        <v>-9.0928840140322899E-3</v>
      </c>
      <c r="C1147">
        <v>-1.96714683931404E-2</v>
      </c>
      <c r="D1147">
        <v>-1.16706826469281E-2</v>
      </c>
      <c r="E1147">
        <v>-1.7069634110342499E-2</v>
      </c>
      <c r="F1147">
        <v>-6.4135300412686497E-3</v>
      </c>
      <c r="G1147">
        <v>-2.3767568595462099E-2</v>
      </c>
      <c r="H1147">
        <v>7.4228016856567802E-3</v>
      </c>
      <c r="I1147">
        <v>-1.44385512515539E-2</v>
      </c>
      <c r="J1147">
        <v>-6.4165992724284299E-3</v>
      </c>
      <c r="K1147">
        <v>-9.2165775044816805E-3</v>
      </c>
      <c r="L1147">
        <v>-1.1885019347705901E-2</v>
      </c>
      <c r="M1147" cm="1">
        <f t="array" ref="M1147">SUMPRODUCT(B1147:K1147,TRANSPOSE(Weight_1))</f>
        <v>-1.6761690631776901E-2</v>
      </c>
      <c r="N1147" cm="1">
        <f t="array" ref="N1147">SUMPRODUCT(B1147:K1147,TRANSPOSE(Weight_2))</f>
        <v>-4.2170080379463513E-3</v>
      </c>
      <c r="O1147">
        <f>SUMPRODUCT(B1147:K1147,Equally_Weight)</f>
        <v>-1.1033469414398128E-2</v>
      </c>
      <c r="P1147">
        <v>-1.19141E-2</v>
      </c>
      <c r="Q1147">
        <v>-1.23591353135206E-2</v>
      </c>
      <c r="R1147">
        <v>-1.1516351135061401E-2</v>
      </c>
      <c r="V1147" s="46">
        <v>43608</v>
      </c>
      <c r="W1147">
        <f t="shared" si="293"/>
        <v>1.1583311796316274</v>
      </c>
      <c r="X1147">
        <f t="shared" si="294"/>
        <v>0.96219216908925786</v>
      </c>
      <c r="Y1147">
        <f t="shared" si="295"/>
        <v>2.0055661237549174</v>
      </c>
      <c r="Z1147">
        <f t="shared" si="296"/>
        <v>0.75947445790707646</v>
      </c>
      <c r="AA1147">
        <f t="shared" si="297"/>
        <v>0.54658357431128479</v>
      </c>
      <c r="AB1147">
        <f t="shared" si="298"/>
        <v>4.8497823256469523</v>
      </c>
      <c r="AC1147">
        <f t="shared" si="299"/>
        <v>0.50138118067715021</v>
      </c>
      <c r="AD1147">
        <f t="shared" si="300"/>
        <v>0.13498537347224615</v>
      </c>
      <c r="AE1147">
        <f t="shared" si="301"/>
        <v>0.34065941548114798</v>
      </c>
      <c r="AF1147">
        <f t="shared" si="302"/>
        <v>-0.10446780283176282</v>
      </c>
      <c r="AG1147">
        <f t="shared" si="303"/>
        <v>-5.5482166446493619E-2</v>
      </c>
      <c r="AH1147">
        <f t="shared" si="304"/>
        <v>2.2403129588227282</v>
      </c>
      <c r="AI1147">
        <f t="shared" si="305"/>
        <v>0.56501291378073426</v>
      </c>
      <c r="AJ1147">
        <f t="shared" si="306"/>
        <v>0.9424084635528438</v>
      </c>
      <c r="AK1147">
        <f t="shared" si="307"/>
        <v>0.37075047564494601</v>
      </c>
      <c r="AL1147">
        <f t="shared" si="308"/>
        <v>0.36517911706630857</v>
      </c>
      <c r="AM1147">
        <f t="shared" si="309"/>
        <v>0.22097246837109852</v>
      </c>
    </row>
    <row r="1148" spans="1:39" x14ac:dyDescent="0.2">
      <c r="A1148" s="46">
        <v>43609</v>
      </c>
      <c r="B1148">
        <v>-5.8759675463956303E-3</v>
      </c>
      <c r="C1148">
        <v>9.8490304896396898E-3</v>
      </c>
      <c r="D1148">
        <v>4.7546489781513602E-4</v>
      </c>
      <c r="E1148">
        <v>-3.8406495277502001E-3</v>
      </c>
      <c r="F1148">
        <v>7.6438639331313203E-3</v>
      </c>
      <c r="G1148">
        <v>4.29641136891589E-3</v>
      </c>
      <c r="H1148" s="1">
        <v>7.2035391480262904E-5</v>
      </c>
      <c r="I1148">
        <v>1.32623611664861E-3</v>
      </c>
      <c r="J1148">
        <v>1.9374037940185201E-3</v>
      </c>
      <c r="K1148">
        <v>-1.0359359415320801E-2</v>
      </c>
      <c r="L1148">
        <v>1.6783216783218199E-3</v>
      </c>
      <c r="M1148" cm="1">
        <f t="array" ref="M1148">SUMPRODUCT(B1148:K1148,TRANSPOSE(Weight_1))</f>
        <v>4.3444702232880595E-3</v>
      </c>
      <c r="N1148" cm="1">
        <f t="array" ref="N1148">SUMPRODUCT(B1148:K1148,TRANSPOSE(Weight_2))</f>
        <v>6.9211266660316832E-4</v>
      </c>
      <c r="O1148">
        <f>SUMPRODUCT(B1148:K1148,Equally_Weight)</f>
        <v>5.5244695021827977E-4</v>
      </c>
      <c r="P1148">
        <v>1.35356E-3</v>
      </c>
      <c r="Q1148">
        <v>1.6066427277265901E-3</v>
      </c>
      <c r="R1148">
        <v>3.6264167936153001E-3</v>
      </c>
      <c r="V1148" s="46">
        <v>43609</v>
      </c>
      <c r="W1148">
        <f t="shared" si="293"/>
        <v>1.145648895665738</v>
      </c>
      <c r="X1148">
        <f t="shared" si="294"/>
        <v>0.98151785958915028</v>
      </c>
      <c r="Y1148">
        <f t="shared" si="295"/>
        <v>2.0069951649448252</v>
      </c>
      <c r="Z1148">
        <f t="shared" si="296"/>
        <v>0.75271693316122712</v>
      </c>
      <c r="AA1148">
        <f t="shared" si="297"/>
        <v>0.55840544871453623</v>
      </c>
      <c r="AB1148">
        <f t="shared" si="298"/>
        <v>4.8749153969365455</v>
      </c>
      <c r="AC1148">
        <f t="shared" si="299"/>
        <v>0.50148933325826128</v>
      </c>
      <c r="AD1148">
        <f t="shared" si="300"/>
        <v>0.13649063206641299</v>
      </c>
      <c r="AE1148">
        <f t="shared" si="301"/>
        <v>0.34325681411918785</v>
      </c>
      <c r="AF1148">
        <f t="shared" si="302"/>
        <v>-0.11374494273022051</v>
      </c>
      <c r="AG1148">
        <f t="shared" si="303"/>
        <v>-5.3896961690879208E-2</v>
      </c>
      <c r="AH1148">
        <f t="shared" si="304"/>
        <v>2.2543904019864676</v>
      </c>
      <c r="AI1148">
        <f t="shared" si="305"/>
        <v>0.56609607904175929</v>
      </c>
      <c r="AJ1148">
        <f t="shared" si="306"/>
        <v>0.9434815411846118</v>
      </c>
      <c r="AK1148">
        <f t="shared" si="307"/>
        <v>0.37260586865876011</v>
      </c>
      <c r="AL1148">
        <f t="shared" si="308"/>
        <v>0.36737247216678726</v>
      </c>
      <c r="AM1148">
        <f t="shared" si="309"/>
        <v>0.22540022343494148</v>
      </c>
    </row>
    <row r="1149" spans="1:39" x14ac:dyDescent="0.2">
      <c r="A1149" s="46">
        <v>43612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cm="1">
        <f t="array" ref="M1149">SUMPRODUCT(B1149:K1149,TRANSPOSE(Weight_1))</f>
        <v>0</v>
      </c>
      <c r="N1149" cm="1">
        <f t="array" ref="N1149">SUMPRODUCT(B1149:K1149,TRANSPOSE(Weight_2))</f>
        <v>0</v>
      </c>
      <c r="O1149">
        <f>SUMPRODUCT(B1149:K1149,Equally_Weight)</f>
        <v>0</v>
      </c>
      <c r="P1149">
        <v>0</v>
      </c>
      <c r="Q1149">
        <v>0</v>
      </c>
      <c r="R1149">
        <v>6.6824818737654102E-4</v>
      </c>
      <c r="V1149" s="46">
        <v>43612</v>
      </c>
      <c r="W1149">
        <f t="shared" si="293"/>
        <v>1.145648895665738</v>
      </c>
      <c r="X1149">
        <f t="shared" si="294"/>
        <v>0.98151785958915028</v>
      </c>
      <c r="Y1149">
        <f t="shared" si="295"/>
        <v>2.0069951649448252</v>
      </c>
      <c r="Z1149">
        <f t="shared" si="296"/>
        <v>0.75271693316122712</v>
      </c>
      <c r="AA1149">
        <f t="shared" si="297"/>
        <v>0.55840544871453623</v>
      </c>
      <c r="AB1149">
        <f t="shared" si="298"/>
        <v>4.8749153969365455</v>
      </c>
      <c r="AC1149">
        <f t="shared" si="299"/>
        <v>0.50148933325826128</v>
      </c>
      <c r="AD1149">
        <f t="shared" si="300"/>
        <v>0.13649063206641299</v>
      </c>
      <c r="AE1149">
        <f t="shared" si="301"/>
        <v>0.34325681411918785</v>
      </c>
      <c r="AF1149">
        <f t="shared" si="302"/>
        <v>-0.11374494273022051</v>
      </c>
      <c r="AG1149">
        <f t="shared" si="303"/>
        <v>-5.3896961690879208E-2</v>
      </c>
      <c r="AH1149">
        <f t="shared" si="304"/>
        <v>2.2543904019864676</v>
      </c>
      <c r="AI1149">
        <f t="shared" si="305"/>
        <v>0.56609607904175929</v>
      </c>
      <c r="AJ1149">
        <f t="shared" si="306"/>
        <v>0.9434815411846118</v>
      </c>
      <c r="AK1149">
        <f t="shared" si="307"/>
        <v>0.37260586865876011</v>
      </c>
      <c r="AL1149">
        <f t="shared" si="308"/>
        <v>0.36737247216678726</v>
      </c>
      <c r="AM1149">
        <f t="shared" si="309"/>
        <v>0.22621909491306269</v>
      </c>
    </row>
    <row r="1150" spans="1:39" x14ac:dyDescent="0.2">
      <c r="A1150" s="46">
        <v>43613</v>
      </c>
      <c r="B1150">
        <v>8.3441499232428298E-4</v>
      </c>
      <c r="C1150">
        <v>-1.0846911542648399E-2</v>
      </c>
      <c r="D1150">
        <v>-6.3356993415519802E-4</v>
      </c>
      <c r="E1150">
        <v>-4.1347676591488797E-3</v>
      </c>
      <c r="F1150">
        <v>-9.9459844276047395E-3</v>
      </c>
      <c r="G1150">
        <v>7.2122900502198297E-3</v>
      </c>
      <c r="H1150">
        <v>-1.28195438438339E-2</v>
      </c>
      <c r="I1150">
        <v>-1.6496875275832198E-2</v>
      </c>
      <c r="J1150">
        <v>-9.8666541180799597E-3</v>
      </c>
      <c r="K1150">
        <v>-2.0294799764157399E-2</v>
      </c>
      <c r="L1150">
        <v>-1.06115610164758E-2</v>
      </c>
      <c r="M1150" cm="1">
        <f t="array" ref="M1150">SUMPRODUCT(B1150:K1150,TRANSPOSE(Weight_1))</f>
        <v>-1.2587674114620602E-3</v>
      </c>
      <c r="N1150" cm="1">
        <f t="array" ref="N1150">SUMPRODUCT(B1150:K1150,TRANSPOSE(Weight_2))</f>
        <v>-9.3057502986080599E-3</v>
      </c>
      <c r="O1150">
        <f>SUMPRODUCT(B1150:K1150,Equally_Weight)</f>
        <v>-7.6992401522916563E-3</v>
      </c>
      <c r="P1150">
        <v>-8.3756999999999998E-3</v>
      </c>
      <c r="Q1150">
        <v>-8.2886862436204398E-3</v>
      </c>
      <c r="R1150">
        <v>-5.6572363494128402E-3</v>
      </c>
      <c r="V1150" s="46">
        <v>43613</v>
      </c>
      <c r="W1150">
        <f t="shared" si="293"/>
        <v>1.1474392572725454</v>
      </c>
      <c r="X1150">
        <f t="shared" si="294"/>
        <v>0.9600245106460088</v>
      </c>
      <c r="Y1150">
        <f t="shared" si="295"/>
        <v>2.0050900232161659</v>
      </c>
      <c r="Z1150">
        <f t="shared" si="296"/>
        <v>0.74546985587034942</v>
      </c>
      <c r="AA1150">
        <f t="shared" si="297"/>
        <v>0.54290557238972714</v>
      </c>
      <c r="AB1150">
        <f t="shared" si="298"/>
        <v>4.9172869907997541</v>
      </c>
      <c r="AC1150">
        <f t="shared" si="299"/>
        <v>0.4822409249195081</v>
      </c>
      <c r="AD1150">
        <f t="shared" si="300"/>
        <v>0.11774208785706164</v>
      </c>
      <c r="AE1150">
        <f t="shared" si="301"/>
        <v>0.33000336374251971</v>
      </c>
      <c r="AF1150">
        <f t="shared" si="302"/>
        <v>-0.13173131165748253</v>
      </c>
      <c r="AG1150">
        <f t="shared" si="303"/>
        <v>-6.3936591809769516E-2</v>
      </c>
      <c r="AH1150">
        <f t="shared" si="304"/>
        <v>2.2502938814042723</v>
      </c>
      <c r="AI1150">
        <f t="shared" si="305"/>
        <v>0.55152237998656761</v>
      </c>
      <c r="AJ1150">
        <f t="shared" si="306"/>
        <v>0.92851821006748558</v>
      </c>
      <c r="AK1150">
        <f t="shared" si="307"/>
        <v>0.36110933368463494</v>
      </c>
      <c r="AL1150">
        <f t="shared" si="308"/>
        <v>0.35603875076683322</v>
      </c>
      <c r="AM1150">
        <f t="shared" si="309"/>
        <v>0.21928208367697644</v>
      </c>
    </row>
    <row r="1151" spans="1:39" x14ac:dyDescent="0.2">
      <c r="A1151" s="46">
        <v>43614</v>
      </c>
      <c r="B1151">
        <v>-1.7217273490360601E-2</v>
      </c>
      <c r="C1151">
        <v>-2.7642811826079599E-3</v>
      </c>
      <c r="D1151">
        <v>-9.6704049087514808E-3</v>
      </c>
      <c r="E1151">
        <v>-4.7691262131364098E-3</v>
      </c>
      <c r="F1151">
        <v>-9.3648403785835301E-3</v>
      </c>
      <c r="G1151">
        <v>-9.3878404297783602E-3</v>
      </c>
      <c r="H1151">
        <v>-4.18763315639855E-2</v>
      </c>
      <c r="I1151">
        <v>-1.19378099718017E-2</v>
      </c>
      <c r="J1151">
        <v>-5.9088267091314999E-3</v>
      </c>
      <c r="K1151">
        <v>-1.0466646608901601E-2</v>
      </c>
      <c r="L1151">
        <v>-7.33841377363808E-3</v>
      </c>
      <c r="M1151" cm="1">
        <f t="array" ref="M1151">SUMPRODUCT(B1151:K1151,TRANSPOSE(Weight_1))</f>
        <v>-8.1375615574058539E-3</v>
      </c>
      <c r="N1151" cm="1">
        <f t="array" ref="N1151">SUMPRODUCT(B1151:K1151,TRANSPOSE(Weight_2))</f>
        <v>-1.6644383648391107E-2</v>
      </c>
      <c r="O1151">
        <f>SUMPRODUCT(B1151:K1151,Equally_Weight)</f>
        <v>-1.2336338145703864E-2</v>
      </c>
      <c r="P1151">
        <v>-6.9119000000000003E-3</v>
      </c>
      <c r="Q1151">
        <v>-6.9210224828805096E-3</v>
      </c>
      <c r="R1151">
        <v>-9.4839703152208507E-3</v>
      </c>
      <c r="V1151" s="46">
        <v>43614</v>
      </c>
      <c r="W1151">
        <f t="shared" si="293"/>
        <v>1.1104662082761472</v>
      </c>
      <c r="X1151">
        <f t="shared" si="294"/>
        <v>0.95460645177377956</v>
      </c>
      <c r="Y1151">
        <f t="shared" si="295"/>
        <v>1.9760295859044161</v>
      </c>
      <c r="Z1151">
        <f t="shared" si="296"/>
        <v>0.73714548982647865</v>
      </c>
      <c r="AA1151">
        <f t="shared" si="297"/>
        <v>0.52845650798507027</v>
      </c>
      <c r="AB1151">
        <f t="shared" si="298"/>
        <v>4.861736444752923</v>
      </c>
      <c r="AC1151">
        <f t="shared" si="299"/>
        <v>0.42017011248987024</v>
      </c>
      <c r="AD1151">
        <f t="shared" si="300"/>
        <v>0.1043986952147391</v>
      </c>
      <c r="AE1151">
        <f t="shared" si="301"/>
        <v>0.32214460434360315</v>
      </c>
      <c r="AF1151">
        <f t="shared" si="302"/>
        <v>-0.1408191731799382</v>
      </c>
      <c r="AG1151">
        <f t="shared" si="303"/>
        <v>-7.0805812417431335E-2</v>
      </c>
      <c r="AH1151">
        <f t="shared" si="304"/>
        <v>2.2238444148646854</v>
      </c>
      <c r="AI1151">
        <f t="shared" si="305"/>
        <v>0.52569824625500616</v>
      </c>
      <c r="AJ1151">
        <f t="shared" si="306"/>
        <v>0.90472735730794551</v>
      </c>
      <c r="AK1151">
        <f t="shared" si="307"/>
        <v>0.35170148208114016</v>
      </c>
      <c r="AL1151">
        <f t="shared" si="308"/>
        <v>0.34665357608511882</v>
      </c>
      <c r="AM1151">
        <f t="shared" si="309"/>
        <v>0.20771844858950339</v>
      </c>
    </row>
    <row r="1152" spans="1:39" x14ac:dyDescent="0.2">
      <c r="A1152" s="46">
        <v>43615</v>
      </c>
      <c r="B1152">
        <v>1.31265322280738E-3</v>
      </c>
      <c r="C1152">
        <v>-1.0718948353888201E-2</v>
      </c>
      <c r="D1152">
        <v>6.3230309295772003E-3</v>
      </c>
      <c r="E1152">
        <v>5.1865722882662403E-3</v>
      </c>
      <c r="F1152">
        <v>-2.3203903433224302E-2</v>
      </c>
      <c r="G1152">
        <v>-1.5776225735774001E-3</v>
      </c>
      <c r="H1152">
        <v>5.9392770052739598E-3</v>
      </c>
      <c r="I1152">
        <v>-5.0803571401835104E-3</v>
      </c>
      <c r="J1152">
        <v>6.14548254305247E-3</v>
      </c>
      <c r="K1152">
        <v>1.10181343231214E-2</v>
      </c>
      <c r="L1152">
        <v>2.8433323855558902E-4</v>
      </c>
      <c r="M1152" cm="1">
        <f t="array" ref="M1152">SUMPRODUCT(B1152:K1152,TRANSPOSE(Weight_1))</f>
        <v>-5.2409022331249269E-3</v>
      </c>
      <c r="N1152" cm="1">
        <f t="array" ref="N1152">SUMPRODUCT(B1152:K1152,TRANSPOSE(Weight_2))</f>
        <v>-6.586109823906543E-4</v>
      </c>
      <c r="O1152">
        <f>SUMPRODUCT(B1152:K1152,Equally_Weight)</f>
        <v>-4.6556811887747663E-4</v>
      </c>
      <c r="P1152">
        <v>2.0984699999999998E-3</v>
      </c>
      <c r="Q1152">
        <v>1.9466994390644401E-3</v>
      </c>
      <c r="R1152">
        <v>8.13638124757876E-4</v>
      </c>
      <c r="V1152" s="46">
        <v>43615</v>
      </c>
      <c r="W1152">
        <f t="shared" si="293"/>
        <v>1.1132365185460671</v>
      </c>
      <c r="X1152">
        <f t="shared" si="294"/>
        <v>0.93365512616503965</v>
      </c>
      <c r="Y1152">
        <f t="shared" si="295"/>
        <v>1.9948471130234267</v>
      </c>
      <c r="Z1152">
        <f t="shared" si="296"/>
        <v>0.74615532048469935</v>
      </c>
      <c r="AA1152">
        <f t="shared" si="297"/>
        <v>0.49299035077190134</v>
      </c>
      <c r="AB1152">
        <f t="shared" si="298"/>
        <v>4.8524888370173196</v>
      </c>
      <c r="AC1152">
        <f t="shared" si="299"/>
        <v>0.42860489618255859</v>
      </c>
      <c r="AD1152">
        <f t="shared" si="300"/>
        <v>9.8787955417895645E-2</v>
      </c>
      <c r="AE1152">
        <f t="shared" si="301"/>
        <v>0.33026982092898782</v>
      </c>
      <c r="AF1152">
        <f t="shared" si="302"/>
        <v>-0.13135260342218413</v>
      </c>
      <c r="AG1152">
        <f t="shared" si="303"/>
        <v>-7.054161162482897E-2</v>
      </c>
      <c r="AH1152">
        <f t="shared" si="304"/>
        <v>2.2069485614715738</v>
      </c>
      <c r="AI1152">
        <f t="shared" si="305"/>
        <v>0.52469340463420844</v>
      </c>
      <c r="AJ1152">
        <f t="shared" si="306"/>
        <v>0.90384057697522935</v>
      </c>
      <c r="AK1152">
        <f t="shared" si="307"/>
        <v>0.35453798709024298</v>
      </c>
      <c r="AL1152">
        <f t="shared" si="308"/>
        <v>0.34927510584629795</v>
      </c>
      <c r="AM1152">
        <f t="shared" si="309"/>
        <v>0.20870109436324924</v>
      </c>
    </row>
    <row r="1153" spans="1:39" x14ac:dyDescent="0.2">
      <c r="A1153" s="46">
        <v>43616</v>
      </c>
      <c r="B1153">
        <v>-1.3295791659822399E-2</v>
      </c>
      <c r="C1153">
        <v>-1.0274543601849401E-2</v>
      </c>
      <c r="D1153">
        <v>-1.63047890456018E-2</v>
      </c>
      <c r="E1153">
        <v>-1.81155654343098E-2</v>
      </c>
      <c r="F1153">
        <v>-4.3638983889016401E-2</v>
      </c>
      <c r="G1153">
        <v>-2.2710756485539899E-2</v>
      </c>
      <c r="H1153">
        <v>-7.2666601472878203E-3</v>
      </c>
      <c r="I1153">
        <v>-5.1686002643139802E-3</v>
      </c>
      <c r="J1153">
        <v>-1.1615135978847E-2</v>
      </c>
      <c r="K1153">
        <v>-1.1116045375194001E-2</v>
      </c>
      <c r="L1153">
        <v>-1.42126208072768E-2</v>
      </c>
      <c r="M1153" cm="1">
        <f t="array" ref="M1153">SUMPRODUCT(B1153:K1153,TRANSPOSE(Weight_1))</f>
        <v>-2.3727662602464915E-2</v>
      </c>
      <c r="N1153" cm="1">
        <f t="array" ref="N1153">SUMPRODUCT(B1153:K1153,TRANSPOSE(Weight_2))</f>
        <v>-1.7910109596576764E-2</v>
      </c>
      <c r="O1153">
        <f>SUMPRODUCT(B1153:K1153,Equally_Weight)</f>
        <v>-1.5950687188178249E-2</v>
      </c>
      <c r="P1153">
        <v>-1.3195399999999999E-2</v>
      </c>
      <c r="Q1153">
        <v>-1.27260441736953E-2</v>
      </c>
      <c r="R1153">
        <v>-9.7895938988037303E-3</v>
      </c>
      <c r="V1153" s="46">
        <v>43616</v>
      </c>
      <c r="W1153">
        <f t="shared" si="293"/>
        <v>1.0851393660675499</v>
      </c>
      <c r="X1153">
        <f t="shared" si="294"/>
        <v>0.91378770226031736</v>
      </c>
      <c r="Y1153">
        <f t="shared" si="295"/>
        <v>1.9460167626217499</v>
      </c>
      <c r="Z1153">
        <f t="shared" si="296"/>
        <v>0.71452272951799056</v>
      </c>
      <c r="AA1153">
        <f t="shared" si="297"/>
        <v>0.42783776890810943</v>
      </c>
      <c r="AB1153">
        <f t="shared" si="298"/>
        <v>4.719574388205479</v>
      </c>
      <c r="AC1153">
        <f t="shared" si="299"/>
        <v>0.41822370991724855</v>
      </c>
      <c r="AD1153">
        <f t="shared" si="300"/>
        <v>9.3108759701097776E-2</v>
      </c>
      <c r="AE1153">
        <f t="shared" si="301"/>
        <v>0.31481855607034115</v>
      </c>
      <c r="AF1153">
        <f t="shared" si="302"/>
        <v>-0.14100852729758728</v>
      </c>
      <c r="AG1153">
        <f t="shared" si="303"/>
        <v>-8.3751651254947879E-2</v>
      </c>
      <c r="AH1153">
        <f t="shared" si="304"/>
        <v>2.1308551680215162</v>
      </c>
      <c r="AI1153">
        <f t="shared" si="305"/>
        <v>0.49738597865603196</v>
      </c>
      <c r="AJ1153">
        <f t="shared" si="306"/>
        <v>0.87347301147573653</v>
      </c>
      <c r="AK1153">
        <f t="shared" si="307"/>
        <v>0.33666431653539242</v>
      </c>
      <c r="AL1153">
        <f t="shared" si="308"/>
        <v>0.33210417124683067</v>
      </c>
      <c r="AM1153">
        <f t="shared" si="309"/>
        <v>0.19686840150439333</v>
      </c>
    </row>
    <row r="1154" spans="1:39" x14ac:dyDescent="0.2">
      <c r="A1154" s="46">
        <v>43619</v>
      </c>
      <c r="B1154">
        <v>-6.1238147099525499E-2</v>
      </c>
      <c r="C1154">
        <v>4.7186197094293203E-3</v>
      </c>
      <c r="D1154">
        <v>-3.1047858314460702E-2</v>
      </c>
      <c r="E1154">
        <v>-1.01102169155637E-2</v>
      </c>
      <c r="F1154">
        <v>3.7350677102009698E-2</v>
      </c>
      <c r="G1154">
        <v>-4.64094415293521E-2</v>
      </c>
      <c r="H1154">
        <v>2.2112132035802998E-3</v>
      </c>
      <c r="I1154">
        <v>1.8152169638077E-3</v>
      </c>
      <c r="J1154">
        <v>5.7744878949541603E-3</v>
      </c>
      <c r="K1154">
        <v>1.6530624265501399E-2</v>
      </c>
      <c r="L1154">
        <v>-2.8835063437138099E-4</v>
      </c>
      <c r="M1154" cm="1">
        <f t="array" ref="M1154">SUMPRODUCT(B1154:K1154,TRANSPOSE(Weight_1))</f>
        <v>-1.6099750712798781E-2</v>
      </c>
      <c r="N1154" cm="1">
        <f t="array" ref="N1154">SUMPRODUCT(B1154:K1154,TRANSPOSE(Weight_2))</f>
        <v>1.6232505712777529E-3</v>
      </c>
      <c r="O1154">
        <f>SUMPRODUCT(B1154:K1154,Equally_Weight)</f>
        <v>-8.0404824719619433E-3</v>
      </c>
      <c r="P1154">
        <v>-2.7652000000000002E-3</v>
      </c>
      <c r="Q1154">
        <v>-2.6436475385386198E-3</v>
      </c>
      <c r="R1154">
        <v>-5.8155161881490104E-4</v>
      </c>
      <c r="V1154" s="46">
        <v>43619</v>
      </c>
      <c r="W1154">
        <f t="shared" si="293"/>
        <v>0.95744929484529395</v>
      </c>
      <c r="X1154">
        <f t="shared" si="294"/>
        <v>0.92281813863186635</v>
      </c>
      <c r="Y1154">
        <f t="shared" si="295"/>
        <v>1.8545492515838435</v>
      </c>
      <c r="Z1154">
        <f t="shared" si="296"/>
        <v>0.69718853281589932</v>
      </c>
      <c r="AA1154">
        <f t="shared" si="297"/>
        <v>0.48116847636865034</v>
      </c>
      <c r="AB1154">
        <f t="shared" si="298"/>
        <v>4.4541321350632765</v>
      </c>
      <c r="AC1154">
        <f t="shared" si="299"/>
        <v>0.42135970491024821</v>
      </c>
      <c r="AD1154">
        <f t="shared" si="300"/>
        <v>9.5092989264994099E-2</v>
      </c>
      <c r="AE1154">
        <f t="shared" si="301"/>
        <v>0.32241095990643043</v>
      </c>
      <c r="AF1154">
        <f t="shared" si="302"/>
        <v>-0.12680886201507391</v>
      </c>
      <c r="AG1154">
        <f t="shared" si="303"/>
        <v>-8.4015852047550243E-2</v>
      </c>
      <c r="AH1154">
        <f t="shared" si="304"/>
        <v>2.0804491802984919</v>
      </c>
      <c r="AI1154">
        <f t="shared" si="305"/>
        <v>0.4998166113013085</v>
      </c>
      <c r="AJ1154">
        <f t="shared" si="306"/>
        <v>0.85840938456527205</v>
      </c>
      <c r="AK1154">
        <f t="shared" si="307"/>
        <v>0.3329681723673088</v>
      </c>
      <c r="AL1154">
        <f t="shared" si="308"/>
        <v>0.32858255733343689</v>
      </c>
      <c r="AM1154">
        <f t="shared" si="309"/>
        <v>0.19617236074798994</v>
      </c>
    </row>
    <row r="1155" spans="1:39" x14ac:dyDescent="0.2">
      <c r="A1155" s="46">
        <v>43620</v>
      </c>
      <c r="B1155">
        <v>1.5162600985879401E-2</v>
      </c>
      <c r="C1155">
        <v>3.0809626873750901E-2</v>
      </c>
      <c r="D1155">
        <v>2.7703673793668199E-2</v>
      </c>
      <c r="E1155">
        <v>3.6584039911487398E-2</v>
      </c>
      <c r="F1155">
        <v>-2.8380801714384899E-3</v>
      </c>
      <c r="G1155">
        <v>2.1781967438684699E-2</v>
      </c>
      <c r="H1155">
        <v>1.7422221974903101E-2</v>
      </c>
      <c r="I1155">
        <v>2.6555816942935399E-2</v>
      </c>
      <c r="J1155">
        <v>1.52598651115651E-2</v>
      </c>
      <c r="K1155">
        <v>1.1058115129339401E-2</v>
      </c>
      <c r="L1155">
        <v>2.0767233919815199E-2</v>
      </c>
      <c r="M1155" cm="1">
        <f t="array" ref="M1155">SUMPRODUCT(B1155:K1155,TRANSPOSE(Weight_1))</f>
        <v>2.029900711616877E-2</v>
      </c>
      <c r="N1155" cm="1">
        <f t="array" ref="N1155">SUMPRODUCT(B1155:K1155,TRANSPOSE(Weight_2))</f>
        <v>1.2341778670775863E-2</v>
      </c>
      <c r="O1155">
        <f>SUMPRODUCT(B1155:K1155,Equally_Weight)</f>
        <v>1.9949984799077513E-2</v>
      </c>
      <c r="P1155">
        <v>2.1432369999999999E-2</v>
      </c>
      <c r="Q1155">
        <v>2.1856221198896599E-2</v>
      </c>
      <c r="R1155">
        <v>1.59408525911219E-2</v>
      </c>
      <c r="V1155" s="46">
        <v>43620</v>
      </c>
      <c r="W1155">
        <f t="shared" si="293"/>
        <v>0.98712931745312416</v>
      </c>
      <c r="X1155">
        <f t="shared" si="294"/>
        <v>0.98205944802919465</v>
      </c>
      <c r="Y1155">
        <f t="shared" si="295"/>
        <v>1.9336307528776819</v>
      </c>
      <c r="Z1155">
        <f t="shared" si="296"/>
        <v>0.75927854583775489</v>
      </c>
      <c r="AA1155">
        <f t="shared" si="297"/>
        <v>0.47696480148530873</v>
      </c>
      <c r="AB1155">
        <f t="shared" si="298"/>
        <v>4.5729338636355088</v>
      </c>
      <c r="AC1155">
        <f t="shared" si="299"/>
        <v>0.44612294919537754</v>
      </c>
      <c r="AD1155">
        <f t="shared" si="300"/>
        <v>0.12417407822340731</v>
      </c>
      <c r="AE1155">
        <f t="shared" si="301"/>
        <v>0.34259077277665795</v>
      </c>
      <c r="AF1155">
        <f t="shared" si="302"/>
        <v>-0.11715301388131771</v>
      </c>
      <c r="AG1155">
        <f t="shared" si="303"/>
        <v>-6.4993394980179087E-2</v>
      </c>
      <c r="AH1155">
        <f t="shared" si="304"/>
        <v>2.1429792401303676</v>
      </c>
      <c r="AI1155">
        <f t="shared" si="305"/>
        <v>0.51832701596474218</v>
      </c>
      <c r="AJ1155">
        <f t="shared" si="306"/>
        <v>0.89548462353781244</v>
      </c>
      <c r="AK1155">
        <f t="shared" si="307"/>
        <v>0.3615368394357088</v>
      </c>
      <c r="AL1155">
        <f t="shared" si="308"/>
        <v>0.35762035158751226</v>
      </c>
      <c r="AM1155">
        <f t="shared" si="309"/>
        <v>0.21524036802424806</v>
      </c>
    </row>
    <row r="1156" spans="1:39" x14ac:dyDescent="0.2">
      <c r="A1156" s="46">
        <v>43621</v>
      </c>
      <c r="B1156">
        <v>-9.3409853836053901E-3</v>
      </c>
      <c r="C1156">
        <v>3.5539442989152002E-3</v>
      </c>
      <c r="D1156">
        <v>2.1679117870521101E-2</v>
      </c>
      <c r="E1156">
        <v>1.61433065973197E-2</v>
      </c>
      <c r="F1156">
        <v>1.4407733797473E-2</v>
      </c>
      <c r="G1156">
        <v>5.1689106497514398E-3</v>
      </c>
      <c r="H1156">
        <v>4.8606227137803996E-3</v>
      </c>
      <c r="I1156">
        <v>-2.6782755016189199E-3</v>
      </c>
      <c r="J1156">
        <v>8.48259707788767E-3</v>
      </c>
      <c r="K1156">
        <v>0</v>
      </c>
      <c r="L1156">
        <v>6.7815767165866304E-3</v>
      </c>
      <c r="M1156" cm="1">
        <f t="array" ref="M1156">SUMPRODUCT(B1156:K1156,TRANSPOSE(Weight_1))</f>
        <v>1.0906986027191534E-2</v>
      </c>
      <c r="N1156" cm="1">
        <f t="array" ref="N1156">SUMPRODUCT(B1156:K1156,TRANSPOSE(Weight_2))</f>
        <v>6.0225889058824946E-3</v>
      </c>
      <c r="O1156">
        <f>SUMPRODUCT(B1156:K1156,Equally_Weight)</f>
        <v>6.22769721204242E-3</v>
      </c>
      <c r="P1156">
        <v>8.16185E-3</v>
      </c>
      <c r="Q1156">
        <v>8.0457254922605692E-3</v>
      </c>
      <c r="R1156">
        <v>8.7454155155319794E-3</v>
      </c>
      <c r="V1156" s="46">
        <v>43621</v>
      </c>
      <c r="W1156">
        <f t="shared" si="293"/>
        <v>0.96856757154346074</v>
      </c>
      <c r="X1156">
        <f t="shared" si="294"/>
        <v>0.98910357690462902</v>
      </c>
      <c r="Y1156">
        <f t="shared" si="295"/>
        <v>1.997229279757903</v>
      </c>
      <c r="Z1156">
        <f t="shared" si="296"/>
        <v>0.78767911879330055</v>
      </c>
      <c r="AA1156">
        <f t="shared" si="297"/>
        <v>0.49824451717334672</v>
      </c>
      <c r="AB1156">
        <f t="shared" si="298"/>
        <v>4.6017398608336144</v>
      </c>
      <c r="AC1156">
        <f t="shared" si="299"/>
        <v>0.45315200724915572</v>
      </c>
      <c r="AD1156">
        <f t="shared" si="300"/>
        <v>0.12116323033014642</v>
      </c>
      <c r="AE1156">
        <f t="shared" si="301"/>
        <v>0.35397942934261217</v>
      </c>
      <c r="AF1156">
        <f t="shared" si="302"/>
        <v>-0.11715301388131771</v>
      </c>
      <c r="AG1156">
        <f t="shared" si="303"/>
        <v>-5.8652575957721997E-2</v>
      </c>
      <c r="AH1156">
        <f t="shared" si="304"/>
        <v>2.1772596707862224</v>
      </c>
      <c r="AI1156">
        <f t="shared" si="305"/>
        <v>0.52747127540659311</v>
      </c>
      <c r="AJ1156">
        <f t="shared" si="306"/>
        <v>0.90728912784328841</v>
      </c>
      <c r="AK1156">
        <f t="shared" si="307"/>
        <v>0.37264949888865728</v>
      </c>
      <c r="AL1156">
        <f t="shared" si="308"/>
        <v>0.36854339225909172</v>
      </c>
      <c r="AM1156">
        <f t="shared" si="309"/>
        <v>0.22586814999386817</v>
      </c>
    </row>
    <row r="1157" spans="1:39" x14ac:dyDescent="0.2">
      <c r="A1157" s="46">
        <v>43622</v>
      </c>
      <c r="B1157">
        <v>2.9866701193112999E-3</v>
      </c>
      <c r="C1157">
        <v>2.1793143617421201E-3</v>
      </c>
      <c r="D1157">
        <v>1.58149193807328E-2</v>
      </c>
      <c r="E1157">
        <v>1.4681688075799299E-2</v>
      </c>
      <c r="F1157">
        <v>8.9427766511360699E-3</v>
      </c>
      <c r="G1157">
        <v>9.1227985916380004E-3</v>
      </c>
      <c r="H1157">
        <v>1.7115541054213399E-2</v>
      </c>
      <c r="I1157">
        <v>5.30977958476075E-3</v>
      </c>
      <c r="J1157">
        <v>7.2306994522222104E-3</v>
      </c>
      <c r="K1157">
        <v>-1.0293726912702901E-2</v>
      </c>
      <c r="L1157">
        <v>4.7712601740104096E-3</v>
      </c>
      <c r="M1157" cm="1">
        <f t="array" ref="M1157">SUMPRODUCT(B1157:K1157,TRANSPOSE(Weight_1))</f>
        <v>9.8656037677396571E-3</v>
      </c>
      <c r="N1157" cm="1">
        <f t="array" ref="N1157">SUMPRODUCT(B1157:K1157,TRANSPOSE(Weight_2))</f>
        <v>8.4614567030731891E-3</v>
      </c>
      <c r="O1157">
        <f>SUMPRODUCT(B1157:K1157,Equally_Weight)</f>
        <v>7.3090460358853047E-3</v>
      </c>
      <c r="P1157">
        <v>6.1355899999999998E-3</v>
      </c>
      <c r="Q1157">
        <v>4.2717438621693296E-3</v>
      </c>
      <c r="R1157">
        <v>3.9841017639790002E-3</v>
      </c>
      <c r="V1157" s="46">
        <v>43622</v>
      </c>
      <c r="W1157">
        <f t="shared" ref="W1157:W1220" si="310">(W1156+1)*(1+B1157) - 1</f>
        <v>0.97444703348723483</v>
      </c>
      <c r="X1157">
        <f t="shared" ref="X1157:X1220" si="311">(X1156+1)*(1+C1157) - 1</f>
        <v>0.99343845889676996</v>
      </c>
      <c r="Y1157">
        <f t="shared" ref="Y1157:Y1220" si="312">(Y1156+1)*(1+D1157) - 1</f>
        <v>2.0446302191828463</v>
      </c>
      <c r="Z1157">
        <f t="shared" ref="Z1157:Z1220" si="313">(Z1156+1)*(1+E1157) - 1</f>
        <v>0.81392526599504378</v>
      </c>
      <c r="AA1157">
        <f t="shared" ref="AA1157:AA1220" si="314">(AA1156+1)*(1+F1157) - 1</f>
        <v>0.51164298325921709</v>
      </c>
      <c r="AB1157">
        <f t="shared" ref="AB1157:AB1220" si="315">(AB1156+1)*(1+G1157) - 1</f>
        <v>4.6528434053467498</v>
      </c>
      <c r="AC1157">
        <f t="shared" ref="AC1157:AC1220" si="316">(AC1156+1)*(1+H1157) - 1</f>
        <v>0.47802349008724132</v>
      </c>
      <c r="AD1157">
        <f t="shared" ref="AD1157:AD1220" si="317">(AD1156+1)*(1+I1157) - 1</f>
        <v>0.12711635996173776</v>
      </c>
      <c r="AE1157">
        <f t="shared" ref="AE1157:AE1220" si="318">(AE1156+1)*(1+J1157) - 1</f>
        <v>0.36376964766067998</v>
      </c>
      <c r="AF1157">
        <f t="shared" ref="AF1157:AF1220" si="319">(AF1156+1)*(1+K1157) - 1</f>
        <v>-0.1262407996621262</v>
      </c>
      <c r="AG1157">
        <f t="shared" ref="AG1157:AG1220" si="320">(AG1156+1)*(1+L1157) - 1</f>
        <v>-5.4161162483481795E-2</v>
      </c>
      <c r="AH1157">
        <f t="shared" ref="AH1157:AH1220" si="321">(AH1156+1)*(1+M1157) - 1</f>
        <v>2.2086052557654181</v>
      </c>
      <c r="AI1157">
        <f t="shared" ref="AI1157:AI1220" si="322">(AI1156+1)*(1+N1157) - 1</f>
        <v>0.54039590746863397</v>
      </c>
      <c r="AJ1157">
        <f t="shared" ref="AJ1157:AJ1220" si="323">(AJ1156+1)*(1+O1157) - 1</f>
        <v>0.92122959188243869</v>
      </c>
      <c r="AK1157">
        <f t="shared" ref="AK1157:AK1220" si="324">(AK1156+1)*(1+P1157) - 1</f>
        <v>0.38107151342754353</v>
      </c>
      <c r="AL1157">
        <f t="shared" ref="AL1157:AL1220" si="325">(AL1156+1)*(1+Q1157) - 1</f>
        <v>0.37438945909508692</v>
      </c>
      <c r="AM1157">
        <f t="shared" ref="AM1157:AM1220" si="326">(AM1156+1)*(1+R1157) - 1</f>
        <v>0.23075213345266432</v>
      </c>
    </row>
    <row r="1158" spans="1:39" x14ac:dyDescent="0.2">
      <c r="A1158" s="46">
        <v>43623</v>
      </c>
      <c r="B1158">
        <v>1.96705210730201E-2</v>
      </c>
      <c r="C1158">
        <v>-1.0963195842454599E-2</v>
      </c>
      <c r="D1158">
        <v>2.8008104476919302E-2</v>
      </c>
      <c r="E1158">
        <v>2.66171245925883E-2</v>
      </c>
      <c r="F1158">
        <v>-5.21376838984677E-3</v>
      </c>
      <c r="G1158">
        <v>2.83123443079209E-2</v>
      </c>
      <c r="H1158">
        <v>1.3681753807073E-2</v>
      </c>
      <c r="I1158">
        <v>1.14740122200509E-2</v>
      </c>
      <c r="J1158">
        <v>5.0788360816216198E-3</v>
      </c>
      <c r="K1158">
        <v>1.3001160622871899E-2</v>
      </c>
      <c r="L1158">
        <v>8.6592178770949994E-3</v>
      </c>
      <c r="M1158" cm="1">
        <f t="array" ref="M1158">SUMPRODUCT(B1158:K1158,TRANSPOSE(Weight_1))</f>
        <v>1.5779215811488459E-2</v>
      </c>
      <c r="N1158" cm="1">
        <f t="array" ref="N1158">SUMPRODUCT(B1158:K1158,TRANSPOSE(Weight_2))</f>
        <v>8.1643806979282731E-3</v>
      </c>
      <c r="O1158">
        <f>SUMPRODUCT(B1158:K1158,Equally_Weight)</f>
        <v>1.2966689294976465E-2</v>
      </c>
      <c r="P1158">
        <v>1.04977E-2</v>
      </c>
      <c r="Q1158">
        <v>1.1647907634468199E-2</v>
      </c>
      <c r="R1158">
        <v>1.0788050451957701E-2</v>
      </c>
      <c r="V1158" s="46">
        <v>43623</v>
      </c>
      <c r="W1158">
        <f t="shared" si="310"/>
        <v>1.0132854354670076</v>
      </c>
      <c r="X1158">
        <f t="shared" si="311"/>
        <v>0.97158400267200373</v>
      </c>
      <c r="Y1158">
        <f t="shared" si="312"/>
        <v>2.1299045404553052</v>
      </c>
      <c r="Z1158">
        <f t="shared" si="313"/>
        <v>0.86220674080167781</v>
      </c>
      <c r="AA1158">
        <f t="shared" si="314"/>
        <v>0.5037616268563665</v>
      </c>
      <c r="AB1158">
        <f t="shared" si="315"/>
        <v>4.8128886541576872</v>
      </c>
      <c r="AC1158">
        <f t="shared" si="316"/>
        <v>0.49824544359968592</v>
      </c>
      <c r="AD1158">
        <f t="shared" si="317"/>
        <v>0.140048906849358</v>
      </c>
      <c r="AE1158">
        <f t="shared" si="318"/>
        <v>0.37069601015423936</v>
      </c>
      <c r="AF1158">
        <f t="shared" si="319"/>
        <v>-0.11488091595282135</v>
      </c>
      <c r="AG1158">
        <f t="shared" si="320"/>
        <v>-4.5970937912808041E-2</v>
      </c>
      <c r="AH1158">
        <f t="shared" si="321"/>
        <v>2.2592345305500166</v>
      </c>
      <c r="AI1158">
        <f t="shared" si="322"/>
        <v>0.55297228608273863</v>
      </c>
      <c r="AJ1158">
        <f t="shared" si="323"/>
        <v>0.94614157906469276</v>
      </c>
      <c r="AK1158">
        <f t="shared" si="324"/>
        <v>0.39556958785405172</v>
      </c>
      <c r="AL1158">
        <f t="shared" si="325"/>
        <v>0.39039822056841311</v>
      </c>
      <c r="AM1158">
        <f t="shared" si="326"/>
        <v>0.24402954956220624</v>
      </c>
    </row>
    <row r="1159" spans="1:39" x14ac:dyDescent="0.2">
      <c r="A1159" s="46">
        <v>43626</v>
      </c>
      <c r="B1159">
        <v>1.34691302771556E-2</v>
      </c>
      <c r="C1159">
        <v>1.0809802098962399E-2</v>
      </c>
      <c r="D1159">
        <v>9.1325954226792998E-3</v>
      </c>
      <c r="E1159">
        <v>1.27792608598535E-2</v>
      </c>
      <c r="F1159">
        <v>-1.9042725269574099E-2</v>
      </c>
      <c r="G1159">
        <v>3.1374187051641002E-2</v>
      </c>
      <c r="H1159">
        <v>3.3924050981559701E-3</v>
      </c>
      <c r="I1159">
        <v>1.00833601737537E-2</v>
      </c>
      <c r="J1159">
        <v>6.5594777684756496E-3</v>
      </c>
      <c r="K1159">
        <v>-1.5828986903934601E-2</v>
      </c>
      <c r="L1159">
        <v>3.3231791747436699E-3</v>
      </c>
      <c r="M1159" cm="1">
        <f t="array" ref="M1159">SUMPRODUCT(B1159:K1159,TRANSPOSE(Weight_1))</f>
        <v>1.2346012409572681E-2</v>
      </c>
      <c r="N1159" cm="1">
        <f t="array" ref="N1159">SUMPRODUCT(B1159:K1159,TRANSPOSE(Weight_2))</f>
        <v>4.1828158088770529E-4</v>
      </c>
      <c r="O1159">
        <f>SUMPRODUCT(B1159:K1159,Equally_Weight)</f>
        <v>6.2728506577168427E-3</v>
      </c>
      <c r="P1159">
        <v>4.6600399999999998E-3</v>
      </c>
      <c r="Q1159">
        <v>4.9084213731565001E-3</v>
      </c>
      <c r="R1159">
        <v>4.0575866997667404E-3</v>
      </c>
      <c r="V1159" s="46">
        <v>43626</v>
      </c>
      <c r="W1159">
        <f t="shared" si="310"/>
        <v>1.0404026392824126</v>
      </c>
      <c r="X1159">
        <f t="shared" si="311"/>
        <v>0.9928964355623684</v>
      </c>
      <c r="Y1159">
        <f t="shared" si="312"/>
        <v>2.1584886923348905</v>
      </c>
      <c r="Z1159">
        <f t="shared" si="313"/>
        <v>0.88600436651736025</v>
      </c>
      <c r="AA1159">
        <f t="shared" si="314"/>
        <v>0.47512590732521298</v>
      </c>
      <c r="AB1159">
        <f t="shared" si="315"/>
        <v>4.995263310103593</v>
      </c>
      <c r="AC1159">
        <f t="shared" si="316"/>
        <v>0.50332809908084242</v>
      </c>
      <c r="AD1159">
        <f t="shared" si="317"/>
        <v>0.15154443059281442</v>
      </c>
      <c r="AE1159">
        <f t="shared" si="318"/>
        <v>0.37968706016018428</v>
      </c>
      <c r="AF1159">
        <f t="shared" si="319"/>
        <v>-0.12889145434262672</v>
      </c>
      <c r="AG1159">
        <f t="shared" si="320"/>
        <v>-4.2800528401579663E-2</v>
      </c>
      <c r="AH1159">
        <f t="shared" si="321"/>
        <v>2.2994730805098946</v>
      </c>
      <c r="AI1159">
        <f t="shared" si="322"/>
        <v>0.55362186578563621</v>
      </c>
      <c r="AJ1159">
        <f t="shared" si="323"/>
        <v>0.95834943454893873</v>
      </c>
      <c r="AK1159">
        <f t="shared" si="324"/>
        <v>0.40207299795623519</v>
      </c>
      <c r="AL1159">
        <f t="shared" si="325"/>
        <v>0.39722288091144997</v>
      </c>
      <c r="AM1159">
        <f t="shared" si="326"/>
        <v>0.24907730731662658</v>
      </c>
    </row>
    <row r="1160" spans="1:39" x14ac:dyDescent="0.2">
      <c r="A1160" s="46">
        <v>43627</v>
      </c>
      <c r="B1160">
        <v>-1.5885059363221999E-3</v>
      </c>
      <c r="C1160">
        <v>3.0814437468120702E-3</v>
      </c>
      <c r="D1160">
        <v>-3.7708205597294302E-3</v>
      </c>
      <c r="E1160">
        <v>1.15795659961961E-2</v>
      </c>
      <c r="F1160">
        <v>1.2110453323324701E-2</v>
      </c>
      <c r="G1160">
        <v>1.64994989923106E-3</v>
      </c>
      <c r="H1160">
        <v>5.4666846312230099E-3</v>
      </c>
      <c r="I1160">
        <v>3.6841854859019901E-3</v>
      </c>
      <c r="J1160">
        <v>-2.5584030214700301E-3</v>
      </c>
      <c r="K1160">
        <v>1.8691683047053501E-2</v>
      </c>
      <c r="L1160">
        <v>1.6560861164780501E-3</v>
      </c>
      <c r="M1160" cm="1">
        <f t="array" ref="M1160">SUMPRODUCT(B1160:K1160,TRANSPOSE(Weight_1))</f>
        <v>3.8170571676394678E-3</v>
      </c>
      <c r="N1160" cm="1">
        <f t="array" ref="N1160">SUMPRODUCT(B1160:K1160,TRANSPOSE(Weight_2))</f>
        <v>4.1415382020074344E-3</v>
      </c>
      <c r="O1160">
        <f>SUMPRODUCT(B1160:K1160,Equally_Weight)</f>
        <v>4.8346236612220777E-3</v>
      </c>
      <c r="P1160">
        <v>-3.4989999999999999E-4</v>
      </c>
      <c r="Q1160">
        <v>-5.7533235062656697E-4</v>
      </c>
      <c r="R1160">
        <v>1.9807914736993302E-3</v>
      </c>
      <c r="V1160" s="46">
        <v>43627</v>
      </c>
      <c r="W1160">
        <f t="shared" si="310"/>
        <v>1.0371614475774251</v>
      </c>
      <c r="X1160">
        <f t="shared" si="311"/>
        <v>0.99903743382177623</v>
      </c>
      <c r="Y1160">
        <f t="shared" si="312"/>
        <v>2.1465785982361609</v>
      </c>
      <c r="Z1160">
        <f t="shared" si="313"/>
        <v>0.90784347854856207</v>
      </c>
      <c r="AA1160">
        <f t="shared" si="314"/>
        <v>0.49299035077190201</v>
      </c>
      <c r="AB1160">
        <f t="shared" si="315"/>
        <v>5.005155194197962</v>
      </c>
      <c r="AC1160">
        <f t="shared" si="316"/>
        <v>0.51154631969577347</v>
      </c>
      <c r="AD1160">
        <f t="shared" si="317"/>
        <v>0.15578693387037568</v>
      </c>
      <c r="AE1160">
        <f t="shared" si="318"/>
        <v>0.37615726461678745</v>
      </c>
      <c r="AF1160">
        <f t="shared" si="319"/>
        <v>-0.11260896950761923</v>
      </c>
      <c r="AG1160">
        <f t="shared" si="320"/>
        <v>-4.1215323645965363E-2</v>
      </c>
      <c r="AH1160">
        <f t="shared" si="321"/>
        <v>2.3120673578812885</v>
      </c>
      <c r="AI1160">
        <f t="shared" si="322"/>
        <v>0.56005625009426141</v>
      </c>
      <c r="AJ1160">
        <f t="shared" si="323"/>
        <v>0.9678173170621498</v>
      </c>
      <c r="AK1160">
        <f t="shared" si="324"/>
        <v>0.40158241261425021</v>
      </c>
      <c r="AL1160">
        <f t="shared" si="325"/>
        <v>0.39641901338702601</v>
      </c>
      <c r="AM1160">
        <f t="shared" si="326"/>
        <v>0.25155146899695069</v>
      </c>
    </row>
    <row r="1161" spans="1:39" x14ac:dyDescent="0.2">
      <c r="A1161" s="46">
        <v>43628</v>
      </c>
      <c r="B1161">
        <v>-1.7946268467955401E-3</v>
      </c>
      <c r="C1161">
        <v>-1.2739475673856001E-2</v>
      </c>
      <c r="D1161">
        <v>-4.6176071952501703E-3</v>
      </c>
      <c r="E1161">
        <v>-3.1824439180760901E-3</v>
      </c>
      <c r="F1161">
        <v>9.3259846167392801E-3</v>
      </c>
      <c r="G1161">
        <v>-4.4964345669179498E-3</v>
      </c>
      <c r="H1161">
        <v>1.3592747440603001E-2</v>
      </c>
      <c r="I1161">
        <v>5.9209765185785901E-4</v>
      </c>
      <c r="J1161">
        <v>-9.9694986687052199E-3</v>
      </c>
      <c r="K1161">
        <v>1.6215055874325899E-2</v>
      </c>
      <c r="L1161">
        <v>-2.4800220446402599E-3</v>
      </c>
      <c r="M1161" cm="1">
        <f t="array" ref="M1161">SUMPRODUCT(B1161:K1161,TRANSPOSE(Weight_1))</f>
        <v>-2.6847878913508214E-3</v>
      </c>
      <c r="N1161" cm="1">
        <f t="array" ref="N1161">SUMPRODUCT(B1161:K1161,TRANSPOSE(Weight_2))</f>
        <v>2.3241774085277097E-3</v>
      </c>
      <c r="O1161">
        <f>SUMPRODUCT(B1161:K1161,Equally_Weight)</f>
        <v>2.9257987139250661E-4</v>
      </c>
      <c r="P1161">
        <v>-2.0376000000000001E-3</v>
      </c>
      <c r="Q1161">
        <v>-1.9899961652985998E-3</v>
      </c>
      <c r="R1161">
        <v>-2.4862833802236002E-3</v>
      </c>
      <c r="V1161" s="46">
        <v>43628</v>
      </c>
      <c r="W1161">
        <f t="shared" si="310"/>
        <v>1.0335055029523459</v>
      </c>
      <c r="X1161">
        <f t="shared" si="311"/>
        <v>0.97357074506247621</v>
      </c>
      <c r="Y1161">
        <f t="shared" si="312"/>
        <v>2.1320489342605256</v>
      </c>
      <c r="Z1161">
        <f t="shared" si="313"/>
        <v>0.901771873673614</v>
      </c>
      <c r="AA1161">
        <f t="shared" si="314"/>
        <v>0.50691395581614085</v>
      </c>
      <c r="AB1161">
        <f t="shared" si="315"/>
        <v>4.9781534068030631</v>
      </c>
      <c r="AC1161">
        <f t="shared" si="316"/>
        <v>0.53209238706417117</v>
      </c>
      <c r="AD1161">
        <f t="shared" si="317"/>
        <v>0.1564712725999684</v>
      </c>
      <c r="AE1161">
        <f t="shared" si="318"/>
        <v>0.36243766659926147</v>
      </c>
      <c r="AF1161">
        <f t="shared" si="319"/>
        <v>-9.821987436580959E-2</v>
      </c>
      <c r="AG1161">
        <f t="shared" si="320"/>
        <v>-4.3593130779386646E-2</v>
      </c>
      <c r="AH1161">
        <f t="shared" si="321"/>
        <v>2.3031751595435104</v>
      </c>
      <c r="AI1161">
        <f t="shared" si="322"/>
        <v>0.56368209758676291</v>
      </c>
      <c r="AJ1161">
        <f t="shared" si="323"/>
        <v>0.96839306079969956</v>
      </c>
      <c r="AK1161">
        <f t="shared" si="324"/>
        <v>0.39872654829030751</v>
      </c>
      <c r="AL1161">
        <f t="shared" si="325"/>
        <v>0.3936401449052358</v>
      </c>
      <c r="AM1161">
        <f t="shared" si="326"/>
        <v>0.24843975738008917</v>
      </c>
    </row>
    <row r="1162" spans="1:39" x14ac:dyDescent="0.2">
      <c r="A1162" s="46">
        <v>43629</v>
      </c>
      <c r="B1162">
        <v>1.1037007181119199E-2</v>
      </c>
      <c r="C1162">
        <v>2.4709605212640501E-3</v>
      </c>
      <c r="D1162">
        <v>6.3120161012963898E-3</v>
      </c>
      <c r="E1162">
        <v>-2.06110888615662E-4</v>
      </c>
      <c r="F1162">
        <v>4.5328032541835902E-3</v>
      </c>
      <c r="G1162">
        <v>8.07413436643367E-3</v>
      </c>
      <c r="H1162">
        <v>-6.8462457091020799E-3</v>
      </c>
      <c r="I1162">
        <v>-9.4671939140011897E-4</v>
      </c>
      <c r="J1162">
        <v>2.05307793864251E-3</v>
      </c>
      <c r="K1162">
        <v>-6.2985044264652901E-3</v>
      </c>
      <c r="L1162">
        <v>5.2486187845304198E-3</v>
      </c>
      <c r="M1162" cm="1">
        <f t="array" ref="M1162">SUMPRODUCT(B1162:K1162,TRANSPOSE(Weight_1))</f>
        <v>5.5417061358756783E-3</v>
      </c>
      <c r="N1162" cm="1">
        <f t="array" ref="N1162">SUMPRODUCT(B1162:K1162,TRANSPOSE(Weight_2))</f>
        <v>1.4155144880284138E-3</v>
      </c>
      <c r="O1162">
        <f>SUMPRODUCT(B1162:K1162,Equally_Weight)</f>
        <v>2.0182418947356255E-3</v>
      </c>
      <c r="P1162">
        <v>4.0973800000000003E-3</v>
      </c>
      <c r="Q1162">
        <v>4.21984688933241E-3</v>
      </c>
      <c r="R1162">
        <v>1.1900188341562501E-3</v>
      </c>
      <c r="V1162" s="46">
        <v>43629</v>
      </c>
      <c r="W1162">
        <f t="shared" si="310"/>
        <v>1.0559493177912764</v>
      </c>
      <c r="X1162">
        <f t="shared" si="311"/>
        <v>0.97844736045944725</v>
      </c>
      <c r="Y1162">
        <f t="shared" si="312"/>
        <v>2.151818477563626</v>
      </c>
      <c r="Z1162">
        <f t="shared" si="313"/>
        <v>0.90137989778278693</v>
      </c>
      <c r="AA1162">
        <f t="shared" si="314"/>
        <v>0.513744500298839</v>
      </c>
      <c r="AB1162">
        <f t="shared" si="315"/>
        <v>5.026421820672744</v>
      </c>
      <c r="AC1162">
        <f t="shared" si="316"/>
        <v>0.5216033061332852</v>
      </c>
      <c r="AD1162">
        <f t="shared" si="317"/>
        <v>0.15537641882060083</v>
      </c>
      <c r="AE1162">
        <f t="shared" si="318"/>
        <v>0.3652348573153319</v>
      </c>
      <c r="AF1162">
        <f t="shared" si="319"/>
        <v>-0.10389974047881501</v>
      </c>
      <c r="AG1162">
        <f t="shared" si="320"/>
        <v>-3.8573315719941381E-2</v>
      </c>
      <c r="AH1162">
        <f t="shared" si="321"/>
        <v>2.3214803855930244</v>
      </c>
      <c r="AI1162">
        <f t="shared" si="322"/>
        <v>0.56589551225056756</v>
      </c>
      <c r="AJ1162">
        <f t="shared" si="323"/>
        <v>0.97236575414031234</v>
      </c>
      <c r="AK1162">
        <f t="shared" si="324"/>
        <v>0.40445766247474113</v>
      </c>
      <c r="AL1162">
        <f t="shared" si="325"/>
        <v>0.39952109293556304</v>
      </c>
      <c r="AM1162">
        <f t="shared" si="326"/>
        <v>0.24992542420468089</v>
      </c>
    </row>
    <row r="1163" spans="1:39" x14ac:dyDescent="0.2">
      <c r="A1163" s="46">
        <v>43630</v>
      </c>
      <c r="B1163">
        <v>-4.3170648255663703E-3</v>
      </c>
      <c r="C1163">
        <v>2.5560935592523399E-3</v>
      </c>
      <c r="D1163">
        <v>9.82596139846192E-4</v>
      </c>
      <c r="E1163">
        <v>-7.2624571152286599E-3</v>
      </c>
      <c r="F1163">
        <v>1.14543663629154E-2</v>
      </c>
      <c r="G1163">
        <v>-3.36846958437053E-4</v>
      </c>
      <c r="H1163">
        <v>-4.40627349021882E-3</v>
      </c>
      <c r="I1163">
        <v>-1.27924413557327E-2</v>
      </c>
      <c r="J1163">
        <v>8.2929979213530703E-4</v>
      </c>
      <c r="K1163">
        <v>4.8595170776191098E-3</v>
      </c>
      <c r="L1163">
        <v>-3.29760923330579E-3</v>
      </c>
      <c r="M1163" cm="1">
        <f t="array" ref="M1163">SUMPRODUCT(B1163:K1163,TRANSPOSE(Weight_1))</f>
        <v>2.1668312051212522E-3</v>
      </c>
      <c r="N1163" cm="1">
        <f t="array" ref="N1163">SUMPRODUCT(B1163:K1163,TRANSPOSE(Weight_2))</f>
        <v>1.0945506689850567E-3</v>
      </c>
      <c r="O1163">
        <f>SUMPRODUCT(B1163:K1163,Equally_Weight)</f>
        <v>-8.4332108134152549E-4</v>
      </c>
      <c r="P1163">
        <v>-1.6115000000000001E-3</v>
      </c>
      <c r="Q1163">
        <v>-2.1041822900060799E-3</v>
      </c>
      <c r="R1163">
        <v>-2.8124064091046199E-3</v>
      </c>
      <c r="V1163" s="46">
        <v>43630</v>
      </c>
      <c r="W1163">
        <f t="shared" si="310"/>
        <v>1.0470736513082923</v>
      </c>
      <c r="X1163">
        <f t="shared" si="311"/>
        <v>0.98350445701483746</v>
      </c>
      <c r="Y1163">
        <f t="shared" si="312"/>
        <v>2.1549154422331758</v>
      </c>
      <c r="Z1163">
        <f t="shared" si="313"/>
        <v>0.88757120781538168</v>
      </c>
      <c r="AA1163">
        <f t="shared" si="314"/>
        <v>0.53108348438511022</v>
      </c>
      <c r="AB1163">
        <f t="shared" si="315"/>
        <v>5.0243918388121918</v>
      </c>
      <c r="AC1163">
        <f t="shared" si="316"/>
        <v>0.5148987058228407</v>
      </c>
      <c r="AD1163">
        <f t="shared" si="317"/>
        <v>0.1405963337390419</v>
      </c>
      <c r="AE1163">
        <f t="shared" si="318"/>
        <v>0.36636704629871941</v>
      </c>
      <c r="AF1163">
        <f t="shared" si="319"/>
        <v>-9.9545125964412895E-2</v>
      </c>
      <c r="AG1163">
        <f t="shared" si="320"/>
        <v>-4.174372523116987E-2</v>
      </c>
      <c r="AH1163">
        <f t="shared" si="321"/>
        <v>2.3286774729397255</v>
      </c>
      <c r="AI1163">
        <f t="shared" si="322"/>
        <v>0.56760946423106207</v>
      </c>
      <c r="AJ1163">
        <f t="shared" si="323"/>
        <v>0.97070241651972977</v>
      </c>
      <c r="AK1163">
        <f t="shared" si="324"/>
        <v>0.4021943789516631</v>
      </c>
      <c r="AL1163">
        <f t="shared" si="325"/>
        <v>0.39657624543731806</v>
      </c>
      <c r="AM1163">
        <f t="shared" si="326"/>
        <v>0.24641012593074474</v>
      </c>
    </row>
    <row r="1164" spans="1:39" x14ac:dyDescent="0.2">
      <c r="A1164" s="46">
        <v>43633</v>
      </c>
      <c r="B1164">
        <v>6.9869883818014502E-3</v>
      </c>
      <c r="C1164">
        <v>-5.4633366718644903E-3</v>
      </c>
      <c r="D1164">
        <v>3.02002622216357E-3</v>
      </c>
      <c r="E1164">
        <v>5.9667109672532003E-3</v>
      </c>
      <c r="F1164">
        <v>-1.11531222045695E-2</v>
      </c>
      <c r="G1164">
        <v>8.7501992153868804E-3</v>
      </c>
      <c r="H1164">
        <v>-4.6398390090841499E-3</v>
      </c>
      <c r="I1164">
        <v>5.3996562273628203E-4</v>
      </c>
      <c r="J1164">
        <v>-8.1887692756001905E-3</v>
      </c>
      <c r="K1164">
        <v>1.3666816278986801E-2</v>
      </c>
      <c r="L1164">
        <v>1.1028398125172399E-3</v>
      </c>
      <c r="M1164" cm="1">
        <f t="array" ref="M1164">SUMPRODUCT(B1164:K1164,TRANSPOSE(Weight_1))</f>
        <v>1.3609341417664417E-3</v>
      </c>
      <c r="N1164" cm="1">
        <f t="array" ref="N1164">SUMPRODUCT(B1164:K1164,TRANSPOSE(Weight_2))</f>
        <v>-4.0692196999316515E-3</v>
      </c>
      <c r="O1164">
        <f>SUMPRODUCT(B1164:K1164,Equally_Weight)</f>
        <v>9.4856395272098536E-4</v>
      </c>
      <c r="P1164">
        <v>9.3174999999999996E-4</v>
      </c>
      <c r="Q1164">
        <v>1.08871873828997E-3</v>
      </c>
      <c r="R1164" s="1">
        <v>-4.2234684060948798E-5</v>
      </c>
      <c r="V1164" s="46">
        <v>43633</v>
      </c>
      <c r="W1164">
        <f t="shared" si="310"/>
        <v>1.0613765311266752</v>
      </c>
      <c r="X1164">
        <f t="shared" si="311"/>
        <v>0.97266790437602157</v>
      </c>
      <c r="Y1164">
        <f t="shared" si="312"/>
        <v>2.1644433695974286</v>
      </c>
      <c r="Z1164">
        <f t="shared" si="313"/>
        <v>0.89883379964252508</v>
      </c>
      <c r="AA1164">
        <f t="shared" si="314"/>
        <v>0.51400712317836494</v>
      </c>
      <c r="AB1164">
        <f t="shared" si="315"/>
        <v>5.0771064675533495</v>
      </c>
      <c r="AC1164">
        <f t="shared" si="316"/>
        <v>0.50786981971275269</v>
      </c>
      <c r="AD1164">
        <f t="shared" si="317"/>
        <v>0.14121221654867999</v>
      </c>
      <c r="AE1164">
        <f t="shared" si="318"/>
        <v>0.35517818181079597</v>
      </c>
      <c r="AF1164">
        <f t="shared" si="319"/>
        <v>-8.7238774633450311E-2</v>
      </c>
      <c r="AG1164">
        <f t="shared" si="320"/>
        <v>-4.06869220607603E-2</v>
      </c>
      <c r="AH1164">
        <f t="shared" si="321"/>
        <v>2.3332075837595778</v>
      </c>
      <c r="AI1164">
        <f t="shared" si="322"/>
        <v>0.56123051691741366</v>
      </c>
      <c r="AJ1164">
        <f t="shared" si="323"/>
        <v>0.9725717537935803</v>
      </c>
      <c r="AK1164">
        <f t="shared" si="324"/>
        <v>0.40350087356425113</v>
      </c>
      <c r="AL1164">
        <f t="shared" si="325"/>
        <v>0.39809672416517627</v>
      </c>
      <c r="AM1164">
        <f t="shared" si="326"/>
        <v>0.24635748419286574</v>
      </c>
    </row>
    <row r="1165" spans="1:39" x14ac:dyDescent="0.2">
      <c r="A1165" s="46">
        <v>43634</v>
      </c>
      <c r="B1165">
        <v>1.0375792295338899E-2</v>
      </c>
      <c r="C1165">
        <v>1.3642138018098399E-2</v>
      </c>
      <c r="D1165">
        <v>1.73880628409297E-2</v>
      </c>
      <c r="E1165">
        <v>2.3518452570854199E-2</v>
      </c>
      <c r="F1165">
        <v>-5.2055564874902097E-3</v>
      </c>
      <c r="G1165">
        <v>8.1334684930924796E-3</v>
      </c>
      <c r="H1165">
        <v>5.6653951465730403E-3</v>
      </c>
      <c r="I1165">
        <v>3.0459282367557499E-2</v>
      </c>
      <c r="J1165">
        <v>1.2433648675148099E-2</v>
      </c>
      <c r="K1165">
        <v>-8.7118211611302201E-3</v>
      </c>
      <c r="L1165">
        <v>6.6097493803358703E-3</v>
      </c>
      <c r="M1165" cm="1">
        <f t="array" ref="M1165">SUMPRODUCT(B1165:K1165,TRANSPOSE(Weight_1))</f>
        <v>9.1793169348384704E-3</v>
      </c>
      <c r="N1165" cm="1">
        <f t="array" ref="N1165">SUMPRODUCT(B1165:K1165,TRANSPOSE(Weight_2))</f>
        <v>6.0516080872474861E-3</v>
      </c>
      <c r="O1165">
        <f>SUMPRODUCT(B1165:K1165,Equally_Weight)</f>
        <v>1.076988627589719E-2</v>
      </c>
      <c r="P1165">
        <v>9.7173999999999993E-3</v>
      </c>
      <c r="Q1165">
        <v>9.8503758533416905E-3</v>
      </c>
      <c r="R1165">
        <v>9.4093464610531807E-3</v>
      </c>
      <c r="V1165" s="46">
        <v>43634</v>
      </c>
      <c r="W1165">
        <f t="shared" si="310"/>
        <v>1.0827649458561317</v>
      </c>
      <c r="X1165">
        <f t="shared" si="311"/>
        <v>0.99957931219139229</v>
      </c>
      <c r="Y1165">
        <f t="shared" si="312"/>
        <v>2.2194669097645523</v>
      </c>
      <c r="Z1165">
        <f t="shared" si="313"/>
        <v>0.94349143229935284</v>
      </c>
      <c r="AA1165">
        <f t="shared" si="314"/>
        <v>0.50612587357619732</v>
      </c>
      <c r="AB1165">
        <f t="shared" si="315"/>
        <v>5.1265344215363635</v>
      </c>
      <c r="AC1165">
        <f t="shared" si="316"/>
        <v>0.51641249807101719</v>
      </c>
      <c r="AD1165">
        <f t="shared" si="317"/>
        <v>0.17597272169384248</v>
      </c>
      <c r="AE1165">
        <f t="shared" si="318"/>
        <v>0.37202799121565744</v>
      </c>
      <c r="AF1165">
        <f t="shared" si="319"/>
        <v>-9.5190587191657738E-2</v>
      </c>
      <c r="AG1165">
        <f t="shared" si="320"/>
        <v>-3.4346103038303322E-2</v>
      </c>
      <c r="AH1165">
        <f t="shared" si="321"/>
        <v>2.363804152580514</v>
      </c>
      <c r="AI1165">
        <f t="shared" si="322"/>
        <v>0.57067847213964873</v>
      </c>
      <c r="AJ1165">
        <f t="shared" si="323"/>
        <v>0.99381612725298418</v>
      </c>
      <c r="AK1165">
        <f t="shared" si="324"/>
        <v>0.41713925295302445</v>
      </c>
      <c r="AL1165">
        <f t="shared" si="325"/>
        <v>0.41186850237752903</v>
      </c>
      <c r="AM1165">
        <f t="shared" si="326"/>
        <v>0.25808489357596298</v>
      </c>
    </row>
    <row r="1166" spans="1:39" x14ac:dyDescent="0.2">
      <c r="A1166" s="46">
        <v>43635</v>
      </c>
      <c r="B1166">
        <v>-6.6047236364941099E-4</v>
      </c>
      <c r="C1166">
        <v>-7.2260575086098202E-3</v>
      </c>
      <c r="D1166">
        <v>3.9213082789224503E-3</v>
      </c>
      <c r="E1166">
        <v>-2.9226966985574899E-3</v>
      </c>
      <c r="F1166">
        <v>5.2327961031928202E-3</v>
      </c>
      <c r="G1166">
        <v>3.9024724090352902E-3</v>
      </c>
      <c r="H1166">
        <v>1.56884284460367E-3</v>
      </c>
      <c r="I1166">
        <v>-6.4587383070645599E-3</v>
      </c>
      <c r="J1166">
        <v>3.5920853982620501E-3</v>
      </c>
      <c r="K1166">
        <v>1.7158385119164499E-2</v>
      </c>
      <c r="L1166">
        <v>2.18878248974019E-3</v>
      </c>
      <c r="M1166" cm="1">
        <f t="array" ref="M1166">SUMPRODUCT(B1166:K1166,TRANSPOSE(Weight_1))</f>
        <v>2.0770591623918387E-3</v>
      </c>
      <c r="N1166" cm="1">
        <f t="array" ref="N1166">SUMPRODUCT(B1166:K1166,TRANSPOSE(Weight_2))</f>
        <v>3.369255542160679E-3</v>
      </c>
      <c r="O1166">
        <f>SUMPRODUCT(B1166:K1166,Equally_Weight)</f>
        <v>1.8107925275299499E-3</v>
      </c>
      <c r="P1166">
        <v>2.9851600000000002E-3</v>
      </c>
      <c r="Q1166">
        <v>3.24317038604493E-3</v>
      </c>
      <c r="R1166">
        <v>4.9699894463273104E-3</v>
      </c>
      <c r="V1166" s="46">
        <v>43635</v>
      </c>
      <c r="W1166">
        <f t="shared" si="310"/>
        <v>1.0813893371694161</v>
      </c>
      <c r="X1166">
        <f t="shared" si="311"/>
        <v>0.98513023708847069</v>
      </c>
      <c r="Y1166">
        <f t="shared" si="312"/>
        <v>2.2320914320115288</v>
      </c>
      <c r="Z1166">
        <f t="shared" si="313"/>
        <v>0.93781119630649679</v>
      </c>
      <c r="AA1166">
        <f t="shared" si="314"/>
        <v>0.51400712317836472</v>
      </c>
      <c r="AB1166">
        <f t="shared" si="315"/>
        <v>5.1504430530794139</v>
      </c>
      <c r="AC1166">
        <f t="shared" si="316"/>
        <v>0.5187915109680834</v>
      </c>
      <c r="AD1166">
        <f t="shared" si="317"/>
        <v>0.16837742162817548</v>
      </c>
      <c r="AE1166">
        <f t="shared" si="318"/>
        <v>0.37695643292891012</v>
      </c>
      <c r="AF1166">
        <f t="shared" si="319"/>
        <v>-7.9665518827247039E-2</v>
      </c>
      <c r="AG1166">
        <f t="shared" si="320"/>
        <v>-3.2232496697484181E-2</v>
      </c>
      <c r="AH1166">
        <f t="shared" si="321"/>
        <v>2.3707909728161227</v>
      </c>
      <c r="AI1166">
        <f t="shared" si="322"/>
        <v>0.57597048928685779</v>
      </c>
      <c r="AJ1166">
        <f t="shared" si="323"/>
        <v>0.99742651459748255</v>
      </c>
      <c r="AK1166">
        <f t="shared" si="324"/>
        <v>0.4213696403653695</v>
      </c>
      <c r="AL1166">
        <f t="shared" si="325"/>
        <v>0.41644743249342953</v>
      </c>
      <c r="AM1166">
        <f t="shared" si="326"/>
        <v>0.26433756221961935</v>
      </c>
    </row>
    <row r="1167" spans="1:39" x14ac:dyDescent="0.2">
      <c r="A1167" s="46">
        <v>43636</v>
      </c>
      <c r="B1167">
        <v>7.8676891376421292E-3</v>
      </c>
      <c r="C1167">
        <v>2.5475615784249501E-3</v>
      </c>
      <c r="D1167">
        <v>9.2855970961571704E-3</v>
      </c>
      <c r="E1167">
        <v>8.03558332433418E-3</v>
      </c>
      <c r="F1167">
        <v>-5.0319532878301196E-3</v>
      </c>
      <c r="G1167">
        <v>4.9245344702064601E-3</v>
      </c>
      <c r="H1167">
        <v>1.2531196667072199E-2</v>
      </c>
      <c r="I1167">
        <v>1.86821891783466E-2</v>
      </c>
      <c r="J1167">
        <v>6.2393871155155198E-3</v>
      </c>
      <c r="K1167">
        <v>5.7601162705529499E-3</v>
      </c>
      <c r="L1167">
        <v>9.5550095550094305E-3</v>
      </c>
      <c r="M1167" cm="1">
        <f t="array" ref="M1167">SUMPRODUCT(B1167:K1167,TRANSPOSE(Weight_1))</f>
        <v>3.6267343954291716E-3</v>
      </c>
      <c r="N1167" cm="1">
        <f t="array" ref="N1167">SUMPRODUCT(B1167:K1167,TRANSPOSE(Weight_2))</f>
        <v>5.5273211861564375E-3</v>
      </c>
      <c r="O1167">
        <f>SUMPRODUCT(B1167:K1167,Equally_Weight)</f>
        <v>7.0841901550422045E-3</v>
      </c>
      <c r="P1167">
        <v>9.4721900000000001E-3</v>
      </c>
      <c r="Q1167">
        <v>9.1737619683795995E-3</v>
      </c>
      <c r="R1167">
        <v>1.00666173205035E-2</v>
      </c>
      <c r="V1167" s="46">
        <v>43636</v>
      </c>
      <c r="W1167">
        <f t="shared" si="310"/>
        <v>1.0977650614486683</v>
      </c>
      <c r="X1167">
        <f t="shared" si="311"/>
        <v>0.99018747860864686</v>
      </c>
      <c r="Y1167">
        <f t="shared" si="312"/>
        <v>2.2621033308271294</v>
      </c>
      <c r="Z1167">
        <f t="shared" si="313"/>
        <v>0.95338263964124526</v>
      </c>
      <c r="AA1167">
        <f t="shared" si="314"/>
        <v>0.50638871005708919</v>
      </c>
      <c r="AB1167">
        <f t="shared" si="315"/>
        <v>5.1807311219013457</v>
      </c>
      <c r="AC1167">
        <f t="shared" si="316"/>
        <v>0.53782378608830439</v>
      </c>
      <c r="AD1167">
        <f t="shared" si="317"/>
        <v>0.19020526965074191</v>
      </c>
      <c r="AE1167">
        <f t="shared" si="318"/>
        <v>0.38554779715515308</v>
      </c>
      <c r="AF1167">
        <f t="shared" si="319"/>
        <v>-7.4364285207892955E-2</v>
      </c>
      <c r="AG1167">
        <f t="shared" si="320"/>
        <v>-2.2985468956400967E-2</v>
      </c>
      <c r="AH1167">
        <f t="shared" si="321"/>
        <v>2.3830159363770376</v>
      </c>
      <c r="AI1167">
        <f t="shared" si="322"/>
        <v>0.58468138436105033</v>
      </c>
      <c r="AJ1167">
        <f t="shared" si="323"/>
        <v>1.0115766638476145</v>
      </c>
      <c r="AK1167">
        <f t="shared" si="324"/>
        <v>0.43483312365914206</v>
      </c>
      <c r="AL1167">
        <f t="shared" si="325"/>
        <v>0.42944158407984667</v>
      </c>
      <c r="AM1167">
        <f t="shared" si="326"/>
        <v>0.27706516462242248</v>
      </c>
    </row>
    <row r="1168" spans="1:39" x14ac:dyDescent="0.2">
      <c r="A1168" s="46">
        <v>43637</v>
      </c>
      <c r="B1168">
        <v>1.09324869557361E-2</v>
      </c>
      <c r="C1168">
        <v>-6.8065117292051003E-3</v>
      </c>
      <c r="D1168">
        <v>1.46232340744401E-4</v>
      </c>
      <c r="E1168">
        <v>-3.4092883043659299E-3</v>
      </c>
      <c r="F1168">
        <v>7.4990749519681099E-3</v>
      </c>
      <c r="G1168">
        <v>-3.5918719149752301E-3</v>
      </c>
      <c r="H1168">
        <v>-8.4393997873821703E-4</v>
      </c>
      <c r="I1168">
        <v>-3.3919657563630202E-3</v>
      </c>
      <c r="J1168">
        <v>-8.79632105038918E-3</v>
      </c>
      <c r="K1168">
        <v>9.2043498052238795E-3</v>
      </c>
      <c r="L1168">
        <v>-1.0816657652784601E-3</v>
      </c>
      <c r="M1168" cm="1">
        <f t="array" ref="M1168">SUMPRODUCT(B1168:K1168,TRANSPOSE(Weight_1))</f>
        <v>-1.0173811979901767E-3</v>
      </c>
      <c r="N1168" cm="1">
        <f t="array" ref="N1168">SUMPRODUCT(B1168:K1168,TRANSPOSE(Weight_2))</f>
        <v>6.1119857484649156E-4</v>
      </c>
      <c r="O1168">
        <f>SUMPRODUCT(B1168:K1168,Equally_Weight)</f>
        <v>9.4224531963581215E-5</v>
      </c>
      <c r="P1168">
        <v>-1.2592E-3</v>
      </c>
      <c r="Q1168">
        <v>-1.7789560373464501E-3</v>
      </c>
      <c r="R1168">
        <v>-2.3816503004544499E-3</v>
      </c>
      <c r="V1168" s="46">
        <v>43637</v>
      </c>
      <c r="W1168">
        <f t="shared" si="310"/>
        <v>1.1206988506191546</v>
      </c>
      <c r="X1168">
        <f t="shared" si="311"/>
        <v>0.9766412441921799</v>
      </c>
      <c r="Y1168">
        <f t="shared" si="312"/>
        <v>2.2625803558329465</v>
      </c>
      <c r="Z1168">
        <f t="shared" si="313"/>
        <v>0.94672299505396484</v>
      </c>
      <c r="AA1168">
        <f t="shared" si="314"/>
        <v>0.51768523190060578</v>
      </c>
      <c r="AB1168">
        <f t="shared" si="315"/>
        <v>5.1585307273705752</v>
      </c>
      <c r="AC1168">
        <f t="shared" si="316"/>
        <v>0.53652595511496992</v>
      </c>
      <c r="AD1168">
        <f t="shared" si="317"/>
        <v>0.18616813413304367</v>
      </c>
      <c r="AE1168">
        <f t="shared" si="318"/>
        <v>0.37336007390071679</v>
      </c>
      <c r="AF1168">
        <f t="shared" si="319"/>
        <v>-6.5844410296737932E-2</v>
      </c>
      <c r="AG1168">
        <f t="shared" si="320"/>
        <v>-2.4042272126810427E-2</v>
      </c>
      <c r="AH1168">
        <f t="shared" si="321"/>
        <v>2.3795741195708664</v>
      </c>
      <c r="AI1168">
        <f t="shared" si="322"/>
        <v>0.58564993936475762</v>
      </c>
      <c r="AJ1168">
        <f t="shared" si="323"/>
        <v>1.0117662037172743</v>
      </c>
      <c r="AK1168">
        <f t="shared" si="324"/>
        <v>0.43302638178983055</v>
      </c>
      <c r="AL1168">
        <f t="shared" si="325"/>
        <v>0.42689867034381379</v>
      </c>
      <c r="AM1168">
        <f t="shared" si="326"/>
        <v>0.27402364198939955</v>
      </c>
    </row>
    <row r="1169" spans="1:39" x14ac:dyDescent="0.2">
      <c r="A1169" s="46">
        <v>43640</v>
      </c>
      <c r="B1169">
        <v>-7.7041719460537702E-3</v>
      </c>
      <c r="C1169">
        <v>-7.1271521313764899E-3</v>
      </c>
      <c r="D1169">
        <v>5.91372329269801E-3</v>
      </c>
      <c r="E1169">
        <v>-1.00597873311847E-3</v>
      </c>
      <c r="F1169">
        <v>8.6549717478938692E-3</v>
      </c>
      <c r="G1169">
        <v>1.3603178567025401E-3</v>
      </c>
      <c r="H1169">
        <v>6.8267150212124499E-3</v>
      </c>
      <c r="I1169">
        <v>1.7313545521391299E-4</v>
      </c>
      <c r="J1169">
        <v>3.1036291586783401E-3</v>
      </c>
      <c r="K1169">
        <v>-7.4179181213492096E-2</v>
      </c>
      <c r="L1169">
        <v>-2.16567406605305E-3</v>
      </c>
      <c r="M1169" cm="1">
        <f t="array" ref="M1169">SUMPRODUCT(B1169:K1169,TRANSPOSE(Weight_1))</f>
        <v>2.3650191270503931E-3</v>
      </c>
      <c r="N1169" cm="1">
        <f t="array" ref="N1169">SUMPRODUCT(B1169:K1169,TRANSPOSE(Weight_2))</f>
        <v>-8.6161494078067745E-4</v>
      </c>
      <c r="O1169">
        <f>SUMPRODUCT(B1169:K1169,Equally_Weight)</f>
        <v>-6.3983991491641714E-3</v>
      </c>
      <c r="P1169">
        <v>-1.7319E-3</v>
      </c>
      <c r="Q1169">
        <v>-2.3945337260255998E-3</v>
      </c>
      <c r="R1169" s="1">
        <v>4.5910309620644796E-6</v>
      </c>
      <c r="V1169" s="46">
        <v>43640</v>
      </c>
      <c r="W1169">
        <f t="shared" si="310"/>
        <v>1.1043606220281861</v>
      </c>
      <c r="X1169">
        <f t="shared" si="311"/>
        <v>0.96255342133566901</v>
      </c>
      <c r="Y1169">
        <f t="shared" si="312"/>
        <v>2.281874353277535</v>
      </c>
      <c r="Z1169">
        <f t="shared" si="313"/>
        <v>0.94476463312166792</v>
      </c>
      <c r="AA1169">
        <f t="shared" si="314"/>
        <v>0.53082075470490131</v>
      </c>
      <c r="AB1169">
        <f t="shared" si="315"/>
        <v>5.1669082866900684</v>
      </c>
      <c r="AC1169">
        <f t="shared" si="316"/>
        <v>0.54701537993323601</v>
      </c>
      <c r="AD1169">
        <f t="shared" si="317"/>
        <v>0.18637350189290713</v>
      </c>
      <c r="AE1169">
        <f t="shared" si="318"/>
        <v>0.3776224742714398</v>
      </c>
      <c r="AF1169">
        <f t="shared" si="319"/>
        <v>-0.13513930706693278</v>
      </c>
      <c r="AG1169">
        <f t="shared" si="320"/>
        <v>-2.6155878467629456E-2</v>
      </c>
      <c r="AH1169">
        <f t="shared" si="321"/>
        <v>2.3875668770049359</v>
      </c>
      <c r="AI1169">
        <f t="shared" si="322"/>
        <v>0.584283719686153</v>
      </c>
      <c r="AJ1169">
        <f t="shared" si="323"/>
        <v>0.99889412055109239</v>
      </c>
      <c r="AK1169">
        <f t="shared" si="324"/>
        <v>0.43054452339920868</v>
      </c>
      <c r="AL1169">
        <f t="shared" si="325"/>
        <v>0.42348191335405438</v>
      </c>
      <c r="AM1169">
        <f t="shared" si="326"/>
        <v>0.2740294910713863</v>
      </c>
    </row>
    <row r="1170" spans="1:39" x14ac:dyDescent="0.2">
      <c r="A1170" s="46">
        <v>43641</v>
      </c>
      <c r="B1170">
        <v>-2.60768302950391E-2</v>
      </c>
      <c r="C1170">
        <v>-8.2826745980374393E-3</v>
      </c>
      <c r="D1170">
        <v>-3.1572125163548397E-2</v>
      </c>
      <c r="E1170">
        <v>-1.51576252255294E-2</v>
      </c>
      <c r="F1170">
        <v>-4.6336412288023798E-3</v>
      </c>
      <c r="G1170">
        <v>-1.8616439954182301E-2</v>
      </c>
      <c r="H1170">
        <v>8.2483246771418699E-3</v>
      </c>
      <c r="I1170">
        <v>-7.7864017697457603E-3</v>
      </c>
      <c r="J1170">
        <v>5.8979994426133697E-3</v>
      </c>
      <c r="K1170">
        <v>1.97030063855674E-3</v>
      </c>
      <c r="L1170">
        <v>-9.2240911557243104E-3</v>
      </c>
      <c r="M1170" cm="1">
        <f t="array" ref="M1170">SUMPRODUCT(B1170:K1170,TRANSPOSE(Weight_1))</f>
        <v>-1.6468026712340929E-2</v>
      </c>
      <c r="N1170" cm="1">
        <f t="array" ref="N1170">SUMPRODUCT(B1170:K1170,TRANSPOSE(Weight_2))</f>
        <v>-1.5697023275860521E-3</v>
      </c>
      <c r="O1170">
        <f>SUMPRODUCT(B1170:K1170,Equally_Weight)</f>
        <v>-9.6009113476572816E-3</v>
      </c>
      <c r="P1170">
        <v>-9.4964000000000003E-3</v>
      </c>
      <c r="Q1170">
        <v>-9.4843745293070603E-3</v>
      </c>
      <c r="R1170">
        <v>-6.6294182731375601E-3</v>
      </c>
      <c r="V1170" s="46">
        <v>43641</v>
      </c>
      <c r="W1170">
        <f t="shared" si="310"/>
        <v>1.0494855672079941</v>
      </c>
      <c r="X1170">
        <f t="shared" si="311"/>
        <v>0.94629822996548052</v>
      </c>
      <c r="Y1170">
        <f t="shared" si="312"/>
        <v>2.1782586054248174</v>
      </c>
      <c r="Z1170">
        <f t="shared" si="313"/>
        <v>0.91528661966094549</v>
      </c>
      <c r="AA1170">
        <f t="shared" si="314"/>
        <v>0.52372748054199425</v>
      </c>
      <c r="AB1170">
        <f t="shared" si="315"/>
        <v>5.0521024088679534</v>
      </c>
      <c r="AC1170">
        <f t="shared" si="316"/>
        <v>0.55977566506745724</v>
      </c>
      <c r="AD1170">
        <f t="shared" si="317"/>
        <v>0.17713592115818866</v>
      </c>
      <c r="AE1170">
        <f t="shared" si="318"/>
        <v>0.38574769085682448</v>
      </c>
      <c r="AF1170">
        <f t="shared" si="319"/>
        <v>-0.13343527149138412</v>
      </c>
      <c r="AG1170">
        <f t="shared" si="320"/>
        <v>-3.5138705416110305E-2</v>
      </c>
      <c r="AH1170">
        <f t="shared" si="321"/>
        <v>2.3317803351845772</v>
      </c>
      <c r="AI1170">
        <f t="shared" si="322"/>
        <v>0.58179686584380508</v>
      </c>
      <c r="AJ1170">
        <f t="shared" si="323"/>
        <v>0.97970291530632791</v>
      </c>
      <c r="AK1170">
        <f t="shared" si="324"/>
        <v>0.41695950038720042</v>
      </c>
      <c r="AL1170">
        <f t="shared" si="325"/>
        <v>0.40998107775211001</v>
      </c>
      <c r="AM1170">
        <f t="shared" si="326"/>
        <v>0.26558341668276153</v>
      </c>
    </row>
    <row r="1171" spans="1:39" x14ac:dyDescent="0.2">
      <c r="A1171" s="46">
        <v>43642</v>
      </c>
      <c r="B1171">
        <v>-6.6753802561435498E-3</v>
      </c>
      <c r="C1171">
        <v>6.6814355154143296E-3</v>
      </c>
      <c r="D1171">
        <v>3.7472483490093001E-3</v>
      </c>
      <c r="E1171">
        <v>2.16290959926226E-2</v>
      </c>
      <c r="F1171">
        <v>-1.7413657512220401E-2</v>
      </c>
      <c r="G1171">
        <v>1.04138043625479E-2</v>
      </c>
      <c r="H1171">
        <v>-1.6569708446283998E-2</v>
      </c>
      <c r="I1171">
        <v>-8.71945066805213E-4</v>
      </c>
      <c r="J1171">
        <v>2.1146112708669801E-3</v>
      </c>
      <c r="K1171">
        <v>-1.8571268746077702E-2</v>
      </c>
      <c r="L1171">
        <v>-5.4764512595850603E-4</v>
      </c>
      <c r="M1171" cm="1">
        <f t="array" ref="M1171">SUMPRODUCT(B1171:K1171,TRANSPOSE(Weight_1))</f>
        <v>3.8266530102252787E-3</v>
      </c>
      <c r="N1171" cm="1">
        <f t="array" ref="N1171">SUMPRODUCT(B1171:K1171,TRANSPOSE(Weight_2))</f>
        <v>-8.0632605222812313E-3</v>
      </c>
      <c r="O1171">
        <f>SUMPRODUCT(B1171:K1171,Equally_Weight)</f>
        <v>-1.5515764537069752E-3</v>
      </c>
      <c r="P1171">
        <v>-1.2339E-3</v>
      </c>
      <c r="Q1171">
        <v>9.2963295839343298E-4</v>
      </c>
      <c r="R1171">
        <v>-2.4587171227464701E-3</v>
      </c>
      <c r="V1171" s="46">
        <v>43642</v>
      </c>
      <c r="W1171">
        <f t="shared" si="310"/>
        <v>1.0358044717174026</v>
      </c>
      <c r="X1171">
        <f t="shared" si="311"/>
        <v>0.95930229608275996</v>
      </c>
      <c r="Y1171">
        <f t="shared" si="312"/>
        <v>2.19016832973672</v>
      </c>
      <c r="Z1171">
        <f t="shared" si="313"/>
        <v>0.95671253781097776</v>
      </c>
      <c r="AA1171">
        <f t="shared" si="314"/>
        <v>0.49719381205387747</v>
      </c>
      <c r="AB1171">
        <f t="shared" si="315"/>
        <v>5.115127819336009</v>
      </c>
      <c r="AC1171">
        <f t="shared" si="316"/>
        <v>0.53393063705568067</v>
      </c>
      <c r="AD1171">
        <f t="shared" si="317"/>
        <v>0.17610952329877549</v>
      </c>
      <c r="AE1171">
        <f t="shared" si="318"/>
        <v>0.38867800854248813</v>
      </c>
      <c r="AF1171">
        <f t="shared" si="319"/>
        <v>-0.14952847795038948</v>
      </c>
      <c r="AG1171">
        <f t="shared" si="320"/>
        <v>-3.5667107001315146E-2</v>
      </c>
      <c r="AH1171">
        <f t="shared" si="321"/>
        <v>2.3445299024336208</v>
      </c>
      <c r="AI1171">
        <f t="shared" si="322"/>
        <v>0.56904242562117857</v>
      </c>
      <c r="AJ1171">
        <f t="shared" si="323"/>
        <v>0.97663125487760349</v>
      </c>
      <c r="AK1171">
        <f t="shared" si="324"/>
        <v>0.41521111405967259</v>
      </c>
      <c r="AL1171">
        <f t="shared" si="325"/>
        <v>0.41129184263269947</v>
      </c>
      <c r="AM1171">
        <f t="shared" si="326"/>
        <v>0.26247170506589956</v>
      </c>
    </row>
    <row r="1172" spans="1:39" x14ac:dyDescent="0.2">
      <c r="A1172" s="46">
        <v>43643</v>
      </c>
      <c r="B1172">
        <v>-3.4156005532667202E-3</v>
      </c>
      <c r="C1172">
        <v>3.3185821065142502E-3</v>
      </c>
      <c r="D1172">
        <v>1.64250872865312E-3</v>
      </c>
      <c r="E1172">
        <v>-3.00291659825702E-4</v>
      </c>
      <c r="F1172">
        <v>4.5620886396544602E-3</v>
      </c>
      <c r="G1172">
        <v>3.3986570933870401E-3</v>
      </c>
      <c r="H1172">
        <v>-8.17755883172544E-3</v>
      </c>
      <c r="I1172">
        <v>-2.2107740155368201E-3</v>
      </c>
      <c r="J1172">
        <v>1.6833772279965801E-2</v>
      </c>
      <c r="K1172">
        <v>4.0071834518775598E-3</v>
      </c>
      <c r="L1172">
        <v>3.5616438356165202E-3</v>
      </c>
      <c r="M1172" cm="1">
        <f t="array" ref="M1172">SUMPRODUCT(B1172:K1172,TRANSPOSE(Weight_1))</f>
        <v>2.9846474169404101E-3</v>
      </c>
      <c r="N1172" cm="1">
        <f t="array" ref="N1172">SUMPRODUCT(B1172:K1172,TRANSPOSE(Weight_2))</f>
        <v>4.2722557889414026E-3</v>
      </c>
      <c r="O1172">
        <f>SUMPRODUCT(B1172:K1172,Equally_Weight)</f>
        <v>1.965856723969755E-3</v>
      </c>
      <c r="P1172">
        <v>3.8231799999999998E-3</v>
      </c>
      <c r="Q1172">
        <v>2.4643230957048698E-3</v>
      </c>
      <c r="R1172">
        <v>3.73886332995132E-3</v>
      </c>
      <c r="V1172" s="46">
        <v>43643</v>
      </c>
      <c r="W1172">
        <f t="shared" si="310"/>
        <v>1.0288509768374619</v>
      </c>
      <c r="X1172">
        <f t="shared" si="311"/>
        <v>0.96580440162379255</v>
      </c>
      <c r="Y1172">
        <f t="shared" si="312"/>
        <v>2.1954082090641855</v>
      </c>
      <c r="Z1172">
        <f t="shared" si="313"/>
        <v>0.95612495335519676</v>
      </c>
      <c r="AA1172">
        <f t="shared" si="314"/>
        <v>0.50402414293520947</v>
      </c>
      <c r="AB1172">
        <f t="shared" si="315"/>
        <v>5.135911041876164</v>
      </c>
      <c r="AC1172">
        <f t="shared" si="316"/>
        <v>0.52138682902737177</v>
      </c>
      <c r="AD1172">
        <f t="shared" si="317"/>
        <v>0.17350941092524108</v>
      </c>
      <c r="AE1172">
        <f t="shared" si="318"/>
        <v>0.41205469790848892</v>
      </c>
      <c r="AF1172">
        <f t="shared" si="319"/>
        <v>-0.14612048254093912</v>
      </c>
      <c r="AG1172">
        <f t="shared" si="320"/>
        <v>-3.2232496697484181E-2</v>
      </c>
      <c r="AH1172">
        <f t="shared" si="321"/>
        <v>2.3545121449677993</v>
      </c>
      <c r="AI1172">
        <f t="shared" si="322"/>
        <v>0.57574577620713341</v>
      </c>
      <c r="AJ1172">
        <f t="shared" si="323"/>
        <v>0.98051702872081337</v>
      </c>
      <c r="AK1172">
        <f t="shared" si="324"/>
        <v>0.42062172088672312</v>
      </c>
      <c r="AL1172">
        <f t="shared" si="325"/>
        <v>0.41476972171527904</v>
      </c>
      <c r="AM1172">
        <f t="shared" si="326"/>
        <v>0.26719191422907151</v>
      </c>
    </row>
    <row r="1173" spans="1:39" x14ac:dyDescent="0.2">
      <c r="A1173" s="46">
        <v>43644</v>
      </c>
      <c r="B1173">
        <v>5.7308861143843199E-3</v>
      </c>
      <c r="C1173">
        <v>2.7195843241044799E-2</v>
      </c>
      <c r="D1173">
        <v>-1.41600425032728E-3</v>
      </c>
      <c r="E1173">
        <v>-9.1118417403405205E-3</v>
      </c>
      <c r="F1173">
        <v>-2.0960007691798099E-3</v>
      </c>
      <c r="G1173">
        <v>-5.5926776788153198E-3</v>
      </c>
      <c r="H1173">
        <v>-1.0021960475664501E-2</v>
      </c>
      <c r="I1173">
        <v>1.0728825355475501E-2</v>
      </c>
      <c r="J1173">
        <v>5.4239877054551499E-3</v>
      </c>
      <c r="K1173">
        <v>5.5432258430774201E-3</v>
      </c>
      <c r="L1173">
        <v>4.9140049140048402E-3</v>
      </c>
      <c r="M1173" cm="1">
        <f t="array" ref="M1173">SUMPRODUCT(B1173:K1173,TRANSPOSE(Weight_1))</f>
        <v>1.3507670798406637E-4</v>
      </c>
      <c r="N1173" cm="1">
        <f t="array" ref="N1173">SUMPRODUCT(B1173:K1173,TRANSPOSE(Weight_2))</f>
        <v>-7.1848790390664709E-5</v>
      </c>
      <c r="O1173">
        <f>SUMPRODUCT(B1173:K1173,Equally_Weight)</f>
        <v>2.6384283345109762E-3</v>
      </c>
      <c r="P1173">
        <v>5.7574499999999999E-3</v>
      </c>
      <c r="Q1173">
        <v>6.17657587884257E-3</v>
      </c>
      <c r="R1173">
        <v>5.4789335696612202E-3</v>
      </c>
      <c r="V1173" s="46">
        <v>43644</v>
      </c>
      <c r="W1173">
        <f t="shared" si="310"/>
        <v>1.040478090728775</v>
      </c>
      <c r="X1173">
        <f t="shared" si="311"/>
        <v>1.019266109972909</v>
      </c>
      <c r="Y1173">
        <f t="shared" si="312"/>
        <v>2.19088349745862</v>
      </c>
      <c r="Z1173">
        <f t="shared" si="313"/>
        <v>0.93830105235589323</v>
      </c>
      <c r="AA1173">
        <f t="shared" si="314"/>
        <v>0.50087170717475216</v>
      </c>
      <c r="AB1173">
        <f t="shared" si="315"/>
        <v>5.1015948691530664</v>
      </c>
      <c r="AC1173">
        <f t="shared" si="316"/>
        <v>0.50613955035866298</v>
      </c>
      <c r="AD1173">
        <f t="shared" si="317"/>
        <v>0.18609978844806507</v>
      </c>
      <c r="AE1173">
        <f t="shared" si="318"/>
        <v>0.4197136652293747</v>
      </c>
      <c r="AF1173">
        <f t="shared" si="319"/>
        <v>-0.14138723553288557</v>
      </c>
      <c r="AG1173">
        <f t="shared" si="320"/>
        <v>-2.7476882430641392E-2</v>
      </c>
      <c r="AH1173">
        <f t="shared" si="321"/>
        <v>2.3549652614252339</v>
      </c>
      <c r="AI1173">
        <f t="shared" si="322"/>
        <v>0.5756325607791497</v>
      </c>
      <c r="AJ1173">
        <f t="shared" si="323"/>
        <v>0.98574248096637174</v>
      </c>
      <c r="AK1173">
        <f t="shared" si="324"/>
        <v>0.4288008794136422</v>
      </c>
      <c r="AL1173">
        <f t="shared" si="325"/>
        <v>0.42350815425254251</v>
      </c>
      <c r="AM1173">
        <f t="shared" si="326"/>
        <v>0.27413477454714452</v>
      </c>
    </row>
    <row r="1174" spans="1:39" x14ac:dyDescent="0.2">
      <c r="A1174" s="46">
        <v>43647</v>
      </c>
      <c r="B1174">
        <v>1.58846974475941E-2</v>
      </c>
      <c r="C1174">
        <v>1.6815781002366501E-2</v>
      </c>
      <c r="D1174">
        <v>1.28395229981383E-2</v>
      </c>
      <c r="E1174">
        <v>1.8340763833786002E-2</v>
      </c>
      <c r="F1174">
        <v>-8.2269172681508299E-3</v>
      </c>
      <c r="G1174">
        <v>1.50821102590232E-2</v>
      </c>
      <c r="H1174">
        <v>5.7446247174341904E-4</v>
      </c>
      <c r="I1174">
        <v>6.7496977854763999E-3</v>
      </c>
      <c r="J1174">
        <v>6.8020685870298003E-3</v>
      </c>
      <c r="K1174">
        <v>1.83021067614954E-2</v>
      </c>
      <c r="L1174">
        <v>7.3349633251833498E-3</v>
      </c>
      <c r="M1174" cm="1">
        <f t="array" ref="M1174">SUMPRODUCT(B1174:K1174,TRANSPOSE(Weight_1))</f>
        <v>1.0350337456585342E-2</v>
      </c>
      <c r="N1174" cm="1">
        <f t="array" ref="N1174">SUMPRODUCT(B1174:K1174,TRANSPOSE(Weight_2))</f>
        <v>4.5801868039631556E-3</v>
      </c>
      <c r="O1174">
        <f>SUMPRODUCT(B1174:K1174,Equally_Weight)</f>
        <v>1.0316429387850228E-2</v>
      </c>
      <c r="P1174">
        <v>7.6723E-3</v>
      </c>
      <c r="Q1174">
        <v>7.66718031983981E-3</v>
      </c>
      <c r="R1174">
        <v>6.37638579658905E-3</v>
      </c>
      <c r="V1174" s="46">
        <v>43647</v>
      </c>
      <c r="W1174">
        <f t="shared" si="310"/>
        <v>1.0728904678484459</v>
      </c>
      <c r="X1174">
        <f t="shared" si="311"/>
        <v>1.0532216466637143</v>
      </c>
      <c r="Y1174">
        <f t="shared" si="312"/>
        <v>2.2318529195086203</v>
      </c>
      <c r="Z1174">
        <f t="shared" si="313"/>
        <v>0.97385097419593158</v>
      </c>
      <c r="AA1174">
        <f t="shared" si="314"/>
        <v>0.4885241598097172</v>
      </c>
      <c r="AB1174">
        <f t="shared" si="315"/>
        <v>5.1936197957255237</v>
      </c>
      <c r="AC1174">
        <f t="shared" si="316"/>
        <v>0.50700477100755248</v>
      </c>
      <c r="AD1174">
        <f t="shared" si="317"/>
        <v>0.19410560356350692</v>
      </c>
      <c r="AE1174">
        <f t="shared" si="318"/>
        <v>0.42937065495420845</v>
      </c>
      <c r="AF1174">
        <f t="shared" si="319"/>
        <v>-0.12567281305082567</v>
      </c>
      <c r="AG1174">
        <f t="shared" si="320"/>
        <v>-2.0343461030377208E-2</v>
      </c>
      <c r="AH1174">
        <f t="shared" si="321"/>
        <v>2.3896902840361065</v>
      </c>
      <c r="AI1174">
        <f t="shared" si="322"/>
        <v>0.58284925224192508</v>
      </c>
      <c r="AJ1174">
        <f t="shared" si="323"/>
        <v>1.0062282530537159</v>
      </c>
      <c r="AK1174">
        <f t="shared" si="324"/>
        <v>0.43976306840076762</v>
      </c>
      <c r="AL1174">
        <f t="shared" si="325"/>
        <v>0.43442244795795903</v>
      </c>
      <c r="AM1174">
        <f t="shared" si="326"/>
        <v>0.28225914942650721</v>
      </c>
    </row>
    <row r="1175" spans="1:39" x14ac:dyDescent="0.2">
      <c r="A1175" s="46">
        <v>43648</v>
      </c>
      <c r="B1175">
        <v>1.14545232599432E-2</v>
      </c>
      <c r="C1175">
        <v>1.0556646341546201E-3</v>
      </c>
      <c r="D1175">
        <v>6.6331242241646198E-3</v>
      </c>
      <c r="E1175">
        <v>5.8544323747673401E-3</v>
      </c>
      <c r="F1175">
        <v>2.5944288186256801E-2</v>
      </c>
      <c r="G1175">
        <v>6.3053691658760897E-3</v>
      </c>
      <c r="H1175">
        <v>4.8074482074043001E-3</v>
      </c>
      <c r="I1175">
        <v>-2.8077891755134898E-3</v>
      </c>
      <c r="J1175">
        <v>-3.7276038055544802E-4</v>
      </c>
      <c r="K1175">
        <v>1.0827262264125601E-2</v>
      </c>
      <c r="L1175">
        <v>2.96655879180152E-3</v>
      </c>
      <c r="M1175" cm="1">
        <f t="array" ref="M1175">SUMPRODUCT(B1175:K1175,TRANSPOSE(Weight_1))</f>
        <v>9.6679836088293496E-3</v>
      </c>
      <c r="N1175" cm="1">
        <f t="array" ref="N1175">SUMPRODUCT(B1175:K1175,TRANSPOSE(Weight_2))</f>
        <v>9.0099000803069654E-3</v>
      </c>
      <c r="O1175">
        <f>SUMPRODUCT(B1175:K1175,Equally_Weight)</f>
        <v>6.9701562760623639E-3</v>
      </c>
      <c r="P1175">
        <v>2.9281300000000001E-3</v>
      </c>
      <c r="Q1175">
        <v>2.6255925932812101E-3</v>
      </c>
      <c r="R1175">
        <v>2.8783344889247099E-3</v>
      </c>
      <c r="V1175" s="46">
        <v>43648</v>
      </c>
      <c r="W1175">
        <f t="shared" si="310"/>
        <v>1.0966344399277306</v>
      </c>
      <c r="X1175">
        <f t="shared" si="311"/>
        <v>1.0553891601421781</v>
      </c>
      <c r="Y1175">
        <f t="shared" si="312"/>
        <v>2.2532902013979501</v>
      </c>
      <c r="Z1175">
        <f t="shared" si="313"/>
        <v>0.98540675124223043</v>
      </c>
      <c r="AA1175">
        <f t="shared" si="314"/>
        <v>0.5271428595840264</v>
      </c>
      <c r="AB1175">
        <f t="shared" si="315"/>
        <v>5.2326728550106516</v>
      </c>
      <c r="AC1175">
        <f t="shared" si="316"/>
        <v>0.51424961839248251</v>
      </c>
      <c r="AD1175">
        <f t="shared" si="317"/>
        <v>0.19075280677540141</v>
      </c>
      <c r="AE1175">
        <f t="shared" si="318"/>
        <v>0.42883784220491283</v>
      </c>
      <c r="AF1175">
        <f t="shared" si="319"/>
        <v>-0.11620624329307172</v>
      </c>
      <c r="AG1175">
        <f t="shared" si="320"/>
        <v>-1.7437252311750973E-2</v>
      </c>
      <c r="AH1175">
        <f t="shared" si="321"/>
        <v>2.4224617541411759</v>
      </c>
      <c r="AI1175">
        <f t="shared" si="322"/>
        <v>0.59711056584681343</v>
      </c>
      <c r="AJ1175">
        <f t="shared" si="323"/>
        <v>1.0202119775029521</v>
      </c>
      <c r="AK1175">
        <f t="shared" si="324"/>
        <v>0.44397888183424383</v>
      </c>
      <c r="AL1175">
        <f t="shared" si="325"/>
        <v>0.43818865691295383</v>
      </c>
      <c r="AM1175">
        <f t="shared" si="326"/>
        <v>0.28594992016004084</v>
      </c>
    </row>
    <row r="1176" spans="1:39" x14ac:dyDescent="0.2">
      <c r="A1176" s="46">
        <v>43649</v>
      </c>
      <c r="B1176">
        <v>9.3384997990546507E-3</v>
      </c>
      <c r="C1176">
        <v>-1.59297067307562E-3</v>
      </c>
      <c r="D1176">
        <v>6.4432419898508E-3</v>
      </c>
      <c r="E1176">
        <v>8.2869526661524199E-3</v>
      </c>
      <c r="F1176">
        <v>0</v>
      </c>
      <c r="G1176">
        <v>2.4246068438786802E-3</v>
      </c>
      <c r="H1176">
        <v>1.5068368711861299E-2</v>
      </c>
      <c r="I1176">
        <v>5.5164108779979203E-3</v>
      </c>
      <c r="J1176">
        <v>2.88995243488066E-3</v>
      </c>
      <c r="K1176">
        <v>6.2675413040425001E-3</v>
      </c>
      <c r="L1176">
        <v>7.5289056197902398E-3</v>
      </c>
      <c r="M1176" cm="1">
        <f t="array" ref="M1176">SUMPRODUCT(B1176:K1176,TRANSPOSE(Weight_1))</f>
        <v>2.6247505768138293E-3</v>
      </c>
      <c r="N1176" cm="1">
        <f t="array" ref="N1176">SUMPRODUCT(B1176:K1176,TRANSPOSE(Weight_2))</f>
        <v>6.3457021073751009E-3</v>
      </c>
      <c r="O1176">
        <f>SUMPRODUCT(B1176:K1176,Equally_Weight)</f>
        <v>5.4642603954643309E-3</v>
      </c>
      <c r="P1176">
        <v>7.6723800000000003E-3</v>
      </c>
      <c r="Q1176">
        <v>7.8502171361114394E-3</v>
      </c>
      <c r="R1176">
        <v>6.7317095358303504E-3</v>
      </c>
      <c r="V1176" s="46">
        <v>43649</v>
      </c>
      <c r="W1176">
        <f t="shared" si="310"/>
        <v>1.1162138602236866</v>
      </c>
      <c r="X1176">
        <f t="shared" si="311"/>
        <v>1.0521149854883141</v>
      </c>
      <c r="Y1176">
        <f t="shared" si="312"/>
        <v>2.2742519374287675</v>
      </c>
      <c r="Z1176">
        <f t="shared" si="313"/>
        <v>1.0018597230128341</v>
      </c>
      <c r="AA1176">
        <f t="shared" si="314"/>
        <v>0.5271428595840264</v>
      </c>
      <c r="AB1176">
        <f t="shared" si="315"/>
        <v>5.2477846362705671</v>
      </c>
      <c r="AC1176">
        <f t="shared" si="316"/>
        <v>0.5370668899642157</v>
      </c>
      <c r="AD1176">
        <f t="shared" si="317"/>
        <v>0.19732148851170384</v>
      </c>
      <c r="AE1176">
        <f t="shared" si="318"/>
        <v>0.43296711560604262</v>
      </c>
      <c r="AF1176">
        <f t="shared" si="319"/>
        <v>-0.11066702941865614</v>
      </c>
      <c r="AG1176">
        <f t="shared" si="320"/>
        <v>-1.0039630118884313E-2</v>
      </c>
      <c r="AH1176">
        <f t="shared" si="321"/>
        <v>2.4314448626044811</v>
      </c>
      <c r="AI1176">
        <f t="shared" si="322"/>
        <v>0.60724535373021871</v>
      </c>
      <c r="AJ1176">
        <f t="shared" si="323"/>
        <v>1.0312509418020643</v>
      </c>
      <c r="AK1176">
        <f t="shared" si="324"/>
        <v>0.4550576365276513</v>
      </c>
      <c r="AL1176">
        <f t="shared" si="325"/>
        <v>0.44947875015241312</v>
      </c>
      <c r="AM1176">
        <f t="shared" si="326"/>
        <v>0.2946065615001825</v>
      </c>
    </row>
    <row r="1177" spans="1:39" x14ac:dyDescent="0.2">
      <c r="A1177" s="46">
        <v>43650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cm="1">
        <f t="array" ref="M1177">SUMPRODUCT(B1177:K1177,TRANSPOSE(Weight_1))</f>
        <v>0</v>
      </c>
      <c r="N1177" cm="1">
        <f t="array" ref="N1177">SUMPRODUCT(B1177:K1177,TRANSPOSE(Weight_2))</f>
        <v>0</v>
      </c>
      <c r="O1177">
        <f>SUMPRODUCT(B1177:K1177,Equally_Weight)</f>
        <v>0</v>
      </c>
      <c r="P1177">
        <v>0</v>
      </c>
      <c r="Q1177">
        <v>0</v>
      </c>
      <c r="R1177">
        <v>8.2228296473685304E-4</v>
      </c>
      <c r="V1177" s="46">
        <v>43650</v>
      </c>
      <c r="W1177">
        <f t="shared" si="310"/>
        <v>1.1162138602236866</v>
      </c>
      <c r="X1177">
        <f t="shared" si="311"/>
        <v>1.0521149854883141</v>
      </c>
      <c r="Y1177">
        <f t="shared" si="312"/>
        <v>2.2742519374287675</v>
      </c>
      <c r="Z1177">
        <f t="shared" si="313"/>
        <v>1.0018597230128341</v>
      </c>
      <c r="AA1177">
        <f t="shared" si="314"/>
        <v>0.5271428595840264</v>
      </c>
      <c r="AB1177">
        <f t="shared" si="315"/>
        <v>5.2477846362705671</v>
      </c>
      <c r="AC1177">
        <f t="shared" si="316"/>
        <v>0.5370668899642157</v>
      </c>
      <c r="AD1177">
        <f t="shared" si="317"/>
        <v>0.19732148851170384</v>
      </c>
      <c r="AE1177">
        <f t="shared" si="318"/>
        <v>0.43296711560604262</v>
      </c>
      <c r="AF1177">
        <f t="shared" si="319"/>
        <v>-0.11066702941865614</v>
      </c>
      <c r="AG1177">
        <f t="shared" si="320"/>
        <v>-1.0039630118884313E-2</v>
      </c>
      <c r="AH1177">
        <f t="shared" si="321"/>
        <v>2.4314448626044811</v>
      </c>
      <c r="AI1177">
        <f t="shared" si="322"/>
        <v>0.60724535373021871</v>
      </c>
      <c r="AJ1177">
        <f t="shared" si="323"/>
        <v>1.0312509418020643</v>
      </c>
      <c r="AK1177">
        <f t="shared" si="324"/>
        <v>0.4550576365276513</v>
      </c>
      <c r="AL1177">
        <f t="shared" si="325"/>
        <v>0.44947875015241312</v>
      </c>
      <c r="AM1177">
        <f t="shared" si="326"/>
        <v>0.29567109442174067</v>
      </c>
    </row>
    <row r="1178" spans="1:39" x14ac:dyDescent="0.2">
      <c r="A1178" s="46">
        <v>43651</v>
      </c>
      <c r="B1178">
        <v>8.6198931380654306E-3</v>
      </c>
      <c r="C1178">
        <v>5.9387021221810601E-3</v>
      </c>
      <c r="D1178">
        <v>-2.90995547878791E-3</v>
      </c>
      <c r="E1178">
        <v>-8.8055788678842396E-4</v>
      </c>
      <c r="F1178">
        <v>3.0965104620259698E-3</v>
      </c>
      <c r="G1178">
        <v>2.0165209797253698E-3</v>
      </c>
      <c r="H1178">
        <v>-1.1045419124989001E-2</v>
      </c>
      <c r="I1178">
        <v>-1.7030275359688901E-2</v>
      </c>
      <c r="J1178">
        <v>4.1827633555890898E-4</v>
      </c>
      <c r="K1178">
        <v>-1.43900387543026E-2</v>
      </c>
      <c r="L1178">
        <v>-1.6012810248199299E-3</v>
      </c>
      <c r="M1178" cm="1">
        <f t="array" ref="M1178">SUMPRODUCT(B1178:K1178,TRANSPOSE(Weight_1))</f>
        <v>1.6024579277998418E-3</v>
      </c>
      <c r="N1178" cm="1">
        <f t="array" ref="N1178">SUMPRODUCT(B1178:K1178,TRANSPOSE(Weight_2))</f>
        <v>-1.191572859633519E-3</v>
      </c>
      <c r="O1178">
        <f>SUMPRODUCT(B1178:K1178,Equally_Weight)</f>
        <v>-2.6166343567000094E-3</v>
      </c>
      <c r="P1178">
        <v>-1.8059E-3</v>
      </c>
      <c r="Q1178">
        <v>-1.5132026600928E-3</v>
      </c>
      <c r="R1178">
        <v>-4.3337531656711904E-3</v>
      </c>
      <c r="V1178" s="46">
        <v>43651</v>
      </c>
      <c r="W1178">
        <f t="shared" si="310"/>
        <v>1.1344553975561076</v>
      </c>
      <c r="X1178">
        <f t="shared" si="311"/>
        <v>1.0643018851075929</v>
      </c>
      <c r="Y1178">
        <f t="shared" si="312"/>
        <v>2.2647240100645147</v>
      </c>
      <c r="Z1178">
        <f t="shared" si="313"/>
        <v>1.0000969696454911</v>
      </c>
      <c r="AA1178">
        <f t="shared" si="314"/>
        <v>0.53187167342573649</v>
      </c>
      <c r="AB1178">
        <f t="shared" si="315"/>
        <v>5.2603834250664123</v>
      </c>
      <c r="AC1178">
        <f t="shared" si="316"/>
        <v>0.52008934194141765</v>
      </c>
      <c r="AD1178">
        <f t="shared" si="317"/>
        <v>0.17693077386827682</v>
      </c>
      <c r="AE1178">
        <f t="shared" si="318"/>
        <v>0.43356649184013474</v>
      </c>
      <c r="AF1178">
        <f t="shared" si="319"/>
        <v>-0.12346456533080075</v>
      </c>
      <c r="AG1178">
        <f t="shared" si="320"/>
        <v>-1.1624834874498613E-2</v>
      </c>
      <c r="AH1178">
        <f t="shared" si="321"/>
        <v>2.4369436086283693</v>
      </c>
      <c r="AI1178">
        <f t="shared" si="322"/>
        <v>0.60533020378794156</v>
      </c>
      <c r="AJ1178">
        <f t="shared" si="323"/>
        <v>1.0259359008006657</v>
      </c>
      <c r="AK1178">
        <f t="shared" si="324"/>
        <v>0.45242994794184588</v>
      </c>
      <c r="AL1178">
        <f t="shared" si="325"/>
        <v>0.44728539505193443</v>
      </c>
      <c r="AM1178">
        <f t="shared" si="326"/>
        <v>0.29005597571462172</v>
      </c>
    </row>
    <row r="1179" spans="1:39" x14ac:dyDescent="0.2">
      <c r="A1179" s="46">
        <v>43654</v>
      </c>
      <c r="B1179">
        <v>-1.4019974279093E-2</v>
      </c>
      <c r="C1179">
        <v>-5.4631231986072004E-3</v>
      </c>
      <c r="D1179">
        <v>-7.2955537445351605E-4</v>
      </c>
      <c r="E1179">
        <v>-2.0614079446459099E-2</v>
      </c>
      <c r="F1179">
        <v>-7.2028872622962297E-3</v>
      </c>
      <c r="G1179">
        <v>4.8432052662428201E-3</v>
      </c>
      <c r="H1179">
        <v>2.8455008204737401E-3</v>
      </c>
      <c r="I1179">
        <v>-1.6337278547667498E-2</v>
      </c>
      <c r="J1179">
        <v>-5.5746860481997696E-4</v>
      </c>
      <c r="K1179">
        <v>-2.6150334308300202E-3</v>
      </c>
      <c r="L1179">
        <v>-4.8115477145148598E-3</v>
      </c>
      <c r="M1179" cm="1">
        <f t="array" ref="M1179">SUMPRODUCT(B1179:K1179,TRANSPOSE(Weight_1))</f>
        <v>-2.2598102738143949E-3</v>
      </c>
      <c r="N1179" cm="1">
        <f t="array" ref="N1179">SUMPRODUCT(B1179:K1179,TRANSPOSE(Weight_2))</f>
        <v>-4.0210442354757549E-3</v>
      </c>
      <c r="O1179">
        <f>SUMPRODUCT(B1179:K1179,Equally_Weight)</f>
        <v>-5.9850694057509979E-3</v>
      </c>
      <c r="P1179">
        <v>-4.8354000000000001E-3</v>
      </c>
      <c r="Q1179">
        <v>-5.1260938000724501E-3</v>
      </c>
      <c r="R1179">
        <v>-4.9647030019451801E-3</v>
      </c>
      <c r="V1179" s="46">
        <v>43654</v>
      </c>
      <c r="W1179">
        <f t="shared" si="310"/>
        <v>1.1045303877824999</v>
      </c>
      <c r="X1179">
        <f t="shared" si="311"/>
        <v>1.053024349590133</v>
      </c>
      <c r="Y1179">
        <f t="shared" si="312"/>
        <v>2.2623422131168649</v>
      </c>
      <c r="Z1179">
        <f t="shared" si="313"/>
        <v>0.95886681181259692</v>
      </c>
      <c r="AA1179">
        <f t="shared" si="314"/>
        <v>0.52083777446174584</v>
      </c>
      <c r="AB1179">
        <f t="shared" si="315"/>
        <v>5.2907037470393936</v>
      </c>
      <c r="AC1179">
        <f t="shared" si="316"/>
        <v>0.52441475741110533</v>
      </c>
      <c r="AD1179">
        <f t="shared" si="317"/>
        <v>0.15770292798426877</v>
      </c>
      <c r="AE1179">
        <f t="shared" si="318"/>
        <v>0.43276732352801184</v>
      </c>
      <c r="AF1179">
        <f t="shared" si="319"/>
        <v>-0.12575673479576788</v>
      </c>
      <c r="AG1179">
        <f t="shared" si="320"/>
        <v>-1.6380449141341513E-2</v>
      </c>
      <c r="AH1179">
        <f t="shared" si="321"/>
        <v>2.4291767681510703</v>
      </c>
      <c r="AI1179">
        <f t="shared" si="322"/>
        <v>0.59887510002596489</v>
      </c>
      <c r="AJ1179">
        <f t="shared" si="323"/>
        <v>1.0138105338227708</v>
      </c>
      <c r="AK1179">
        <f t="shared" si="324"/>
        <v>0.44540686817156772</v>
      </c>
      <c r="AL1179">
        <f t="shared" si="325"/>
        <v>0.43986647436142334</v>
      </c>
      <c r="AM1179">
        <f t="shared" si="326"/>
        <v>0.28365123093931399</v>
      </c>
    </row>
    <row r="1180" spans="1:39" x14ac:dyDescent="0.2">
      <c r="A1180" s="46">
        <v>43655</v>
      </c>
      <c r="B1180">
        <v>6.7156759441515598E-3</v>
      </c>
      <c r="C1180">
        <v>4.2527206877336302E-3</v>
      </c>
      <c r="D1180">
        <v>-3.65066677064651E-3</v>
      </c>
      <c r="E1180">
        <v>6.0996285575969297E-3</v>
      </c>
      <c r="F1180">
        <v>-1.53088178670127E-2</v>
      </c>
      <c r="G1180">
        <v>1.8429408871969401E-2</v>
      </c>
      <c r="H1180">
        <v>3.12132752237559E-3</v>
      </c>
      <c r="I1180">
        <v>-2.0627704568345898E-2</v>
      </c>
      <c r="J1180">
        <v>-1.7663964774207099E-3</v>
      </c>
      <c r="K1180">
        <v>5.8991869828539604E-3</v>
      </c>
      <c r="L1180">
        <v>1.07440236368527E-3</v>
      </c>
      <c r="M1180" cm="1">
        <f t="array" ref="M1180">SUMPRODUCT(B1180:K1180,TRANSPOSE(Weight_1))</f>
        <v>4.2851657024707661E-3</v>
      </c>
      <c r="N1180" cm="1">
        <f t="array" ref="N1180">SUMPRODUCT(B1180:K1180,TRANSPOSE(Weight_2))</f>
        <v>-1.5965242337216464E-3</v>
      </c>
      <c r="O1180">
        <f>SUMPRODUCT(B1180:K1180,Equally_Weight)</f>
        <v>3.1643628832552564E-4</v>
      </c>
      <c r="P1180">
        <v>1.23656E-3</v>
      </c>
      <c r="Q1180">
        <v>1.7478515420401501E-3</v>
      </c>
      <c r="R1180">
        <v>-4.4198995725897001E-4</v>
      </c>
      <c r="V1180" s="46">
        <v>43655</v>
      </c>
      <c r="W1180">
        <f t="shared" si="310"/>
        <v>1.1186637318814667</v>
      </c>
      <c r="X1180">
        <f t="shared" si="311"/>
        <v>1.061755288714056</v>
      </c>
      <c r="Y1180">
        <f t="shared" si="312"/>
        <v>2.2504324888049618</v>
      </c>
      <c r="Z1180">
        <f t="shared" si="313"/>
        <v>0.97081517175845788</v>
      </c>
      <c r="AA1180">
        <f t="shared" si="314"/>
        <v>0.49755554596723806</v>
      </c>
      <c r="AB1180">
        <f t="shared" si="315"/>
        <v>5.4066376984860129</v>
      </c>
      <c r="AC1180">
        <f t="shared" si="316"/>
        <v>0.52917295514892815</v>
      </c>
      <c r="AD1180">
        <f t="shared" si="317"/>
        <v>0.1338221740079002</v>
      </c>
      <c r="AE1180">
        <f t="shared" si="318"/>
        <v>0.43023648837476847</v>
      </c>
      <c r="AF1180">
        <f t="shared" si="319"/>
        <v>-0.12059941030582733</v>
      </c>
      <c r="AG1180">
        <f t="shared" si="320"/>
        <v>-1.5323645970931943E-2</v>
      </c>
      <c r="AH1180">
        <f t="shared" si="321"/>
        <v>2.4438713588256609</v>
      </c>
      <c r="AI1180">
        <f t="shared" si="322"/>
        <v>0.59632245718207932</v>
      </c>
      <c r="AJ1180">
        <f t="shared" si="323"/>
        <v>1.0144477765534843</v>
      </c>
      <c r="AK1180">
        <f t="shared" si="324"/>
        <v>0.44719420048847391</v>
      </c>
      <c r="AL1180">
        <f t="shared" si="325"/>
        <v>0.44238314719896787</v>
      </c>
      <c r="AM1180">
        <f t="shared" si="326"/>
        <v>0.28308386998661561</v>
      </c>
    </row>
    <row r="1181" spans="1:39" x14ac:dyDescent="0.2">
      <c r="A1181" s="46">
        <v>43656</v>
      </c>
      <c r="B1181">
        <v>1.4782657979471399E-2</v>
      </c>
      <c r="C1181">
        <v>-2.9113115203168701E-3</v>
      </c>
      <c r="D1181">
        <v>1.0186214656922699E-2</v>
      </c>
      <c r="E1181">
        <v>9.8886099189632298E-3</v>
      </c>
      <c r="F1181">
        <v>1.0459089688278999E-2</v>
      </c>
      <c r="G1181">
        <v>1.46406400627105E-2</v>
      </c>
      <c r="H1181">
        <v>-1.41441141190168E-3</v>
      </c>
      <c r="I1181">
        <v>0</v>
      </c>
      <c r="J1181">
        <v>-3.3527414235302502E-3</v>
      </c>
      <c r="K1181">
        <v>-1.7376469237534401E-3</v>
      </c>
      <c r="L1181">
        <v>4.2929970485643398E-3</v>
      </c>
      <c r="M1181" cm="1">
        <f t="array" ref="M1181">SUMPRODUCT(B1181:K1181,TRANSPOSE(Weight_1))</f>
        <v>1.0119022401923932E-2</v>
      </c>
      <c r="N1181" cm="1">
        <f t="array" ref="N1181">SUMPRODUCT(B1181:K1181,TRANSPOSE(Weight_2))</f>
        <v>3.2983053880069769E-3</v>
      </c>
      <c r="O1181">
        <f>SUMPRODUCT(B1181:K1181,Equally_Weight)</f>
        <v>5.0541101026844578E-3</v>
      </c>
      <c r="P1181">
        <v>4.5106900000000004E-3</v>
      </c>
      <c r="Q1181">
        <v>4.2468949766523104E-3</v>
      </c>
      <c r="R1181">
        <v>3.41440065644005E-3</v>
      </c>
      <c r="V1181" s="46">
        <v>43656</v>
      </c>
      <c r="W1181">
        <f t="shared" si="310"/>
        <v>1.1499832132033809</v>
      </c>
      <c r="X1181">
        <f t="shared" si="311"/>
        <v>1.0557528767899487</v>
      </c>
      <c r="Y1181">
        <f t="shared" si="312"/>
        <v>2.2835420918637648</v>
      </c>
      <c r="Z1181">
        <f t="shared" si="313"/>
        <v>0.99030379421435177</v>
      </c>
      <c r="AA1181">
        <f t="shared" si="314"/>
        <v>0.51321861373568911</v>
      </c>
      <c r="AB1181">
        <f t="shared" si="315"/>
        <v>5.5004349750417392</v>
      </c>
      <c r="AC1181">
        <f t="shared" si="316"/>
        <v>0.52701007547039413</v>
      </c>
      <c r="AD1181">
        <f t="shared" si="317"/>
        <v>0.1338221740079002</v>
      </c>
      <c r="AE1181">
        <f t="shared" si="318"/>
        <v>0.42544127525474984</v>
      </c>
      <c r="AF1181">
        <f t="shared" si="319"/>
        <v>-0.12212749803525635</v>
      </c>
      <c r="AG1181">
        <f t="shared" si="320"/>
        <v>-1.1096433289294105E-2</v>
      </c>
      <c r="AH1181">
        <f t="shared" si="321"/>
        <v>2.4787199702549616</v>
      </c>
      <c r="AI1181">
        <f t="shared" si="322"/>
        <v>0.60158761614359935</v>
      </c>
      <c r="AJ1181">
        <f t="shared" si="323"/>
        <v>1.0246290174122934</v>
      </c>
      <c r="AK1181">
        <f t="shared" si="324"/>
        <v>0.45372204489667523</v>
      </c>
      <c r="AL1181">
        <f t="shared" si="325"/>
        <v>0.44850879694121515</v>
      </c>
      <c r="AM1181">
        <f t="shared" si="326"/>
        <v>0.28746483239456566</v>
      </c>
    </row>
    <row r="1182" spans="1:39" x14ac:dyDescent="0.2">
      <c r="A1182" s="46">
        <v>43657</v>
      </c>
      <c r="B1182">
        <v>2.7784152825680499E-3</v>
      </c>
      <c r="C1182">
        <v>9.5557804252859296E-3</v>
      </c>
      <c r="D1182">
        <v>3.9897274119848796E-3</v>
      </c>
      <c r="E1182">
        <v>-7.2824592788662797E-3</v>
      </c>
      <c r="F1182">
        <v>-1.40352382867414E-3</v>
      </c>
      <c r="G1182">
        <v>-8.0995373343967208E-3</v>
      </c>
      <c r="H1182">
        <v>-7.7898873230143302E-3</v>
      </c>
      <c r="I1182">
        <v>2.0156816832390199E-2</v>
      </c>
      <c r="J1182">
        <v>-4.0181311743985298E-3</v>
      </c>
      <c r="K1182">
        <v>-3.11140626075786E-2</v>
      </c>
      <c r="L1182">
        <v>-1.0686615014693301E-3</v>
      </c>
      <c r="M1182" cm="1">
        <f t="array" ref="M1182">SUMPRODUCT(B1182:K1182,TRANSPOSE(Weight_1))</f>
        <v>-1.9281255608160782E-3</v>
      </c>
      <c r="N1182" cm="1">
        <f t="array" ref="N1182">SUMPRODUCT(B1182:K1182,TRANSPOSE(Weight_2))</f>
        <v>-4.8620011730974647E-3</v>
      </c>
      <c r="O1182">
        <f>SUMPRODUCT(B1182:K1182,Equally_Weight)</f>
        <v>-2.3226861594699542E-3</v>
      </c>
      <c r="P1182">
        <v>2.2852300000000001E-3</v>
      </c>
      <c r="Q1182">
        <v>2.0209428980348899E-3</v>
      </c>
      <c r="R1182">
        <v>1.9126452656350601E-3</v>
      </c>
      <c r="V1182" s="46">
        <v>43657</v>
      </c>
      <c r="W1182">
        <f t="shared" si="310"/>
        <v>1.15595675942021</v>
      </c>
      <c r="X1182">
        <f t="shared" si="311"/>
        <v>1.0753971998892031</v>
      </c>
      <c r="Y1182">
        <f t="shared" si="312"/>
        <v>2.2966425297560797</v>
      </c>
      <c r="Z1182">
        <f t="shared" si="313"/>
        <v>0.97580948788041266</v>
      </c>
      <c r="AA1182">
        <f t="shared" si="314"/>
        <v>0.51109477535331771</v>
      </c>
      <c r="AB1182">
        <f t="shared" si="315"/>
        <v>5.4477844592715705</v>
      </c>
      <c r="AC1182">
        <f t="shared" si="316"/>
        <v>0.51511483904137223</v>
      </c>
      <c r="AD1182">
        <f t="shared" si="317"/>
        <v>0.15667641988988001</v>
      </c>
      <c r="AE1182">
        <f t="shared" si="318"/>
        <v>0.41971366522937426</v>
      </c>
      <c r="AF1182">
        <f t="shared" si="319"/>
        <v>-0.14944167802285913</v>
      </c>
      <c r="AG1182">
        <f t="shared" si="320"/>
        <v>-1.2153236459703565E-2</v>
      </c>
      <c r="AH1182">
        <f t="shared" si="321"/>
        <v>2.4720125613613915</v>
      </c>
      <c r="AI1182">
        <f t="shared" si="322"/>
        <v>0.59380069527509094</v>
      </c>
      <c r="AJ1182">
        <f t="shared" si="323"/>
        <v>1.0199264396154888</v>
      </c>
      <c r="AK1182">
        <f t="shared" si="324"/>
        <v>0.4570441341253344</v>
      </c>
      <c r="AL1182">
        <f t="shared" si="325"/>
        <v>0.45143615050713448</v>
      </c>
      <c r="AM1182">
        <f t="shared" si="326"/>
        <v>0.2899272959109167</v>
      </c>
    </row>
    <row r="1183" spans="1:39" x14ac:dyDescent="0.2">
      <c r="A1183" s="46">
        <v>43658</v>
      </c>
      <c r="B1183">
        <v>1.1013301639948201E-3</v>
      </c>
      <c r="C1183">
        <v>1.05171206967931E-2</v>
      </c>
      <c r="D1183">
        <v>3.6126829658975602E-3</v>
      </c>
      <c r="E1183">
        <v>7.6828878460126699E-3</v>
      </c>
      <c r="F1183">
        <v>4.7434622609778803E-3</v>
      </c>
      <c r="G1183">
        <v>4.9623721196516701E-3</v>
      </c>
      <c r="H1183">
        <v>-4.1467404897946897E-2</v>
      </c>
      <c r="I1183">
        <v>2.54378563029635E-2</v>
      </c>
      <c r="J1183">
        <v>4.3627524630986897E-3</v>
      </c>
      <c r="K1183">
        <v>-5.83869729381758E-3</v>
      </c>
      <c r="L1183">
        <v>5.0815726129980199E-3</v>
      </c>
      <c r="M1183" cm="1">
        <f t="array" ref="M1183">SUMPRODUCT(B1183:K1183,TRANSPOSE(Weight_1))</f>
        <v>5.6539665820446536E-3</v>
      </c>
      <c r="N1183" cm="1">
        <f t="array" ref="N1183">SUMPRODUCT(B1183:K1183,TRANSPOSE(Weight_2))</f>
        <v>-6.7856837519746152E-3</v>
      </c>
      <c r="O1183">
        <f>SUMPRODUCT(B1183:K1183,Equally_Weight)</f>
        <v>1.5114362627625419E-3</v>
      </c>
      <c r="P1183">
        <v>4.6201699999999998E-3</v>
      </c>
      <c r="Q1183">
        <v>4.8525922579003497E-3</v>
      </c>
      <c r="R1183">
        <v>3.3101321785657901E-3</v>
      </c>
      <c r="V1183" s="46">
        <v>43658</v>
      </c>
      <c r="W1183">
        <f t="shared" si="310"/>
        <v>1.1583311796316282</v>
      </c>
      <c r="X1183">
        <f t="shared" si="311"/>
        <v>1.0972244027342244</v>
      </c>
      <c r="Y1183">
        <f t="shared" si="312"/>
        <v>2.3085522540679828</v>
      </c>
      <c r="Z1183">
        <f t="shared" si="313"/>
        <v>0.99098941058088563</v>
      </c>
      <c r="AA1183">
        <f t="shared" si="314"/>
        <v>0.51826259639296701</v>
      </c>
      <c r="AB1183">
        <f t="shared" si="315"/>
        <v>5.479780765105783</v>
      </c>
      <c r="AC1183">
        <f t="shared" si="316"/>
        <v>0.45228695854395595</v>
      </c>
      <c r="AD1183">
        <f t="shared" si="317"/>
        <v>0.18609978844806507</v>
      </c>
      <c r="AE1183">
        <f t="shared" si="318"/>
        <v>0.42590752451924851</v>
      </c>
      <c r="AF1183">
        <f t="shared" si="319"/>
        <v>-0.15440783059562113</v>
      </c>
      <c r="AG1183">
        <f t="shared" si="320"/>
        <v>-7.1334214002584106E-3</v>
      </c>
      <c r="AH1183">
        <f t="shared" si="321"/>
        <v>2.4916432043557686</v>
      </c>
      <c r="AI1183">
        <f t="shared" si="322"/>
        <v>0.58298566779327698</v>
      </c>
      <c r="AJ1183">
        <f t="shared" si="323"/>
        <v>1.0229794296844368</v>
      </c>
      <c r="AK1183">
        <f t="shared" si="324"/>
        <v>0.46377592572249604</v>
      </c>
      <c r="AL1183">
        <f t="shared" si="325"/>
        <v>0.45847937833392205</v>
      </c>
      <c r="AM1183">
        <f t="shared" si="326"/>
        <v>0.29419712576112178</v>
      </c>
    </row>
    <row r="1184" spans="1:39" x14ac:dyDescent="0.2">
      <c r="A1184" s="46">
        <v>43661</v>
      </c>
      <c r="B1184">
        <v>4.5139819613379999E-3</v>
      </c>
      <c r="C1184">
        <v>-1.2142283922242999E-2</v>
      </c>
      <c r="D1184">
        <v>0</v>
      </c>
      <c r="E1184">
        <v>9.3948897123132796E-3</v>
      </c>
      <c r="F1184">
        <v>6.8195002887974001E-3</v>
      </c>
      <c r="G1184">
        <v>4.9676729161487396E-3</v>
      </c>
      <c r="H1184">
        <v>3.0528181945832498E-3</v>
      </c>
      <c r="I1184">
        <v>-2.8846419258604602E-3</v>
      </c>
      <c r="J1184">
        <v>-2.6156599785992401E-3</v>
      </c>
      <c r="K1184">
        <v>-1.8071214288861699E-3</v>
      </c>
      <c r="L1184">
        <v>1.06439595529539E-3</v>
      </c>
      <c r="M1184" cm="1">
        <f t="array" ref="M1184">SUMPRODUCT(B1184:K1184,TRANSPOSE(Weight_1))</f>
        <v>2.4284114440130096E-3</v>
      </c>
      <c r="N1184" cm="1">
        <f t="array" ref="N1184">SUMPRODUCT(B1184:K1184,TRANSPOSE(Weight_2))</f>
        <v>2.1877864661909848E-3</v>
      </c>
      <c r="O1184">
        <f>SUMPRODUCT(B1184:K1184,Equally_Weight)</f>
        <v>9.2991558175917991E-4</v>
      </c>
      <c r="P1184">
        <v>1.7587000000000001E-4</v>
      </c>
      <c r="Q1184">
        <v>1.37792062123942E-4</v>
      </c>
      <c r="R1184">
        <v>7.6379002553506005E-4</v>
      </c>
      <c r="V1184" s="46">
        <v>43661</v>
      </c>
      <c r="W1184">
        <f t="shared" si="310"/>
        <v>1.168073847643079</v>
      </c>
      <c r="X1184">
        <f t="shared" si="311"/>
        <v>1.071759308587569</v>
      </c>
      <c r="Y1184">
        <f t="shared" si="312"/>
        <v>2.3085522540679828</v>
      </c>
      <c r="Z1184">
        <f t="shared" si="313"/>
        <v>1.0096945365116765</v>
      </c>
      <c r="AA1184">
        <f t="shared" si="314"/>
        <v>0.52861638860753923</v>
      </c>
      <c r="AB1184">
        <f t="shared" si="315"/>
        <v>5.5119701965151808</v>
      </c>
      <c r="AC1184">
        <f t="shared" si="316"/>
        <v>0.45672052659475493</v>
      </c>
      <c r="AD1184">
        <f t="shared" si="317"/>
        <v>0.18267831527005352</v>
      </c>
      <c r="AE1184">
        <f t="shared" si="318"/>
        <v>0.42217783527418007</v>
      </c>
      <c r="AF1184">
        <f t="shared" si="319"/>
        <v>-0.15593591832505016</v>
      </c>
      <c r="AG1184">
        <f t="shared" si="320"/>
        <v>-6.0766182298488403E-3</v>
      </c>
      <c r="AH1184">
        <f t="shared" si="321"/>
        <v>2.5001223506716364</v>
      </c>
      <c r="AI1184">
        <f t="shared" si="322"/>
        <v>0.58644890241344938</v>
      </c>
      <c r="AJ1184">
        <f t="shared" si="323"/>
        <v>1.0248606297776788</v>
      </c>
      <c r="AK1184">
        <f t="shared" si="324"/>
        <v>0.46403335999455297</v>
      </c>
      <c r="AL1184">
        <f t="shared" si="325"/>
        <v>0.45868034521502787</v>
      </c>
      <c r="AM1184">
        <f t="shared" si="326"/>
        <v>0.29518562061685416</v>
      </c>
    </row>
    <row r="1185" spans="1:39" x14ac:dyDescent="0.2">
      <c r="A1185" s="46">
        <v>43662</v>
      </c>
      <c r="B1185">
        <v>2.56403781526071E-3</v>
      </c>
      <c r="C1185">
        <v>1.0711217449630399E-2</v>
      </c>
      <c r="D1185">
        <v>-1.31031112792086E-2</v>
      </c>
      <c r="E1185">
        <v>-3.45994711576436E-3</v>
      </c>
      <c r="F1185">
        <v>-2.95253282447394E-3</v>
      </c>
      <c r="G1185">
        <v>-5.4873927500385103E-3</v>
      </c>
      <c r="H1185">
        <v>-1.6405595368031801E-2</v>
      </c>
      <c r="I1185">
        <v>2.1117930098353901E-2</v>
      </c>
      <c r="J1185">
        <v>-3.0907016206371801E-3</v>
      </c>
      <c r="K1185">
        <v>5.8837100431452499E-3</v>
      </c>
      <c r="L1185">
        <v>-2.3923444976076099E-3</v>
      </c>
      <c r="M1185" cm="1">
        <f t="array" ref="M1185">SUMPRODUCT(B1185:K1185,TRANSPOSE(Weight_1))</f>
        <v>-4.0079495221055734E-3</v>
      </c>
      <c r="N1185" cm="1">
        <f t="array" ref="N1185">SUMPRODUCT(B1185:K1185,TRANSPOSE(Weight_2))</f>
        <v>-4.7166665460985453E-3</v>
      </c>
      <c r="O1185">
        <f>SUMPRODUCT(B1185:K1185,Equally_Weight)</f>
        <v>-4.2223855517641311E-4</v>
      </c>
      <c r="P1185">
        <v>-3.4037999999999998E-3</v>
      </c>
      <c r="Q1185">
        <v>-3.2828604148110699E-3</v>
      </c>
      <c r="R1185">
        <v>-2.8225114481064098E-3</v>
      </c>
      <c r="V1185" s="46">
        <v>43662</v>
      </c>
      <c r="W1185">
        <f t="shared" si="310"/>
        <v>1.1736328709747137</v>
      </c>
      <c r="X1185">
        <f t="shared" si="311"/>
        <v>1.0939503730451463</v>
      </c>
      <c r="Y1185">
        <f t="shared" si="312"/>
        <v>2.2651999257098536</v>
      </c>
      <c r="Z1185">
        <f t="shared" si="313"/>
        <v>1.0027410996965056</v>
      </c>
      <c r="AA1185">
        <f t="shared" si="314"/>
        <v>0.52410309854414661</v>
      </c>
      <c r="AB1185">
        <f t="shared" si="315"/>
        <v>5.4762364584703569</v>
      </c>
      <c r="AC1185">
        <f t="shared" si="316"/>
        <v>0.43282215907113519</v>
      </c>
      <c r="AD1185">
        <f t="shared" si="317"/>
        <v>0.20765403326076548</v>
      </c>
      <c r="AE1185">
        <f t="shared" si="318"/>
        <v>0.41778230793386384</v>
      </c>
      <c r="AF1185">
        <f t="shared" si="319"/>
        <v>-0.15096969001064109</v>
      </c>
      <c r="AG1185">
        <f t="shared" si="320"/>
        <v>-8.4544253632702349E-3</v>
      </c>
      <c r="AH1185">
        <f t="shared" si="321"/>
        <v>2.486094036968951</v>
      </c>
      <c r="AI1185">
        <f t="shared" si="322"/>
        <v>0.57896615194834111</v>
      </c>
      <c r="AJ1185">
        <f t="shared" si="323"/>
        <v>1.024005655550928</v>
      </c>
      <c r="AK1185">
        <f t="shared" si="324"/>
        <v>0.45905008324380359</v>
      </c>
      <c r="AL1185">
        <f t="shared" si="325"/>
        <v>0.4538917012518584</v>
      </c>
      <c r="AM1185">
        <f t="shared" si="326"/>
        <v>0.29152994437524038</v>
      </c>
    </row>
    <row r="1186" spans="1:39" x14ac:dyDescent="0.2">
      <c r="A1186" s="46">
        <v>43663</v>
      </c>
      <c r="B1186">
        <v>-5.8259245493560404E-3</v>
      </c>
      <c r="C1186">
        <v>-9.8158162822020705E-3</v>
      </c>
      <c r="D1186">
        <v>-5.9087523918589504E-3</v>
      </c>
      <c r="E1186">
        <v>-5.6233611884725001E-3</v>
      </c>
      <c r="F1186">
        <v>-3.3094760204188602E-3</v>
      </c>
      <c r="G1186">
        <v>-8.8909870640939692E-3</v>
      </c>
      <c r="H1186">
        <v>-4.8301413299353096E-3</v>
      </c>
      <c r="I1186">
        <v>-1.03122049650802E-2</v>
      </c>
      <c r="J1186">
        <v>-2.55073647595952E-2</v>
      </c>
      <c r="K1186">
        <v>-7.1991248182242604E-3</v>
      </c>
      <c r="L1186">
        <v>-6.3948840927259198E-3</v>
      </c>
      <c r="M1186" cm="1">
        <f t="array" ref="M1186">SUMPRODUCT(B1186:K1186,TRANSPOSE(Weight_1))</f>
        <v>-7.0246162407887969E-3</v>
      </c>
      <c r="N1186" cm="1">
        <f t="array" ref="N1186">SUMPRODUCT(B1186:K1186,TRANSPOSE(Weight_2))</f>
        <v>-1.1498566214272981E-2</v>
      </c>
      <c r="O1186">
        <f>SUMPRODUCT(B1186:K1186,Equally_Weight)</f>
        <v>-8.722315336923735E-3</v>
      </c>
      <c r="P1186">
        <v>-6.5312E-3</v>
      </c>
      <c r="Q1186">
        <v>-6.16664935162503E-3</v>
      </c>
      <c r="R1186">
        <v>-4.5967329230239802E-3</v>
      </c>
      <c r="V1186" s="46">
        <v>43663</v>
      </c>
      <c r="W1186">
        <f t="shared" si="310"/>
        <v>1.1609694498704148</v>
      </c>
      <c r="X1186">
        <f t="shared" si="311"/>
        <v>1.0733965408792865</v>
      </c>
      <c r="Y1186">
        <f t="shared" si="312"/>
        <v>2.2459066678389177</v>
      </c>
      <c r="Z1186">
        <f t="shared" si="313"/>
        <v>0.99147896312591355</v>
      </c>
      <c r="AA1186">
        <f t="shared" si="314"/>
        <v>0.5190591158868687</v>
      </c>
      <c r="AB1186">
        <f t="shared" si="315"/>
        <v>5.4186563238940835</v>
      </c>
      <c r="AC1186">
        <f t="shared" si="316"/>
        <v>0.42590142554215848</v>
      </c>
      <c r="AD1186">
        <f t="shared" si="317"/>
        <v>0.19520045734287472</v>
      </c>
      <c r="AE1186">
        <f t="shared" si="318"/>
        <v>0.38161841745569403</v>
      </c>
      <c r="AF1186">
        <f t="shared" si="319"/>
        <v>-0.15708196518671014</v>
      </c>
      <c r="AG1186">
        <f t="shared" si="320"/>
        <v>-1.4795244385727435E-2</v>
      </c>
      <c r="AH1186">
        <f t="shared" si="321"/>
        <v>2.4616055641799419</v>
      </c>
      <c r="AI1186">
        <f t="shared" si="322"/>
        <v>0.56081030510006724</v>
      </c>
      <c r="AJ1186">
        <f t="shared" si="323"/>
        <v>1.0063516399794961</v>
      </c>
      <c r="AK1186">
        <f t="shared" si="324"/>
        <v>0.44952073534012182</v>
      </c>
      <c r="AL1186">
        <f t="shared" si="325"/>
        <v>0.44492606093500053</v>
      </c>
      <c r="AM1186">
        <f t="shared" si="326"/>
        <v>0.28559312615885935</v>
      </c>
    </row>
    <row r="1187" spans="1:39" x14ac:dyDescent="0.2">
      <c r="A1187" s="46">
        <v>43664</v>
      </c>
      <c r="B1187">
        <v>4.3601863042885797E-4</v>
      </c>
      <c r="C1187">
        <v>5.9652822252487204E-3</v>
      </c>
      <c r="D1187">
        <v>1.10073414934852E-3</v>
      </c>
      <c r="E1187">
        <v>1.13597025000931E-2</v>
      </c>
      <c r="F1187">
        <v>-1.7478351908128899E-4</v>
      </c>
      <c r="G1187">
        <v>-7.0932690145237799E-3</v>
      </c>
      <c r="H1187">
        <v>1.5925787542372301E-3</v>
      </c>
      <c r="I1187">
        <v>-9.2173264376241796E-3</v>
      </c>
      <c r="J1187">
        <v>2.5548266430155302E-3</v>
      </c>
      <c r="K1187">
        <v>-1.81285447257928E-3</v>
      </c>
      <c r="L1187">
        <v>6.1678734245107503E-3</v>
      </c>
      <c r="M1187" cm="1">
        <f t="array" ref="M1187">SUMPRODUCT(B1187:K1187,TRANSPOSE(Weight_1))</f>
        <v>-7.6392670196400348E-4</v>
      </c>
      <c r="N1187" cm="1">
        <f t="array" ref="N1187">SUMPRODUCT(B1187:K1187,TRANSPOSE(Weight_2))</f>
        <v>1.4867445718011974E-3</v>
      </c>
      <c r="O1187">
        <f>SUMPRODUCT(B1187:K1187,Equally_Weight)</f>
        <v>4.7109094585634292E-4</v>
      </c>
      <c r="P1187">
        <v>3.5820000000000001E-3</v>
      </c>
      <c r="Q1187">
        <v>3.5378707869158001E-3</v>
      </c>
      <c r="R1187">
        <v>2.0928687771282201E-4</v>
      </c>
      <c r="V1187" s="46">
        <v>43664</v>
      </c>
      <c r="W1187">
        <f t="shared" si="310"/>
        <v>1.161911672810346</v>
      </c>
      <c r="X1187">
        <f t="shared" si="311"/>
        <v>1.0857649364104858</v>
      </c>
      <c r="Y1187">
        <f t="shared" si="312"/>
        <v>2.2494795481538059</v>
      </c>
      <c r="Z1187">
        <f t="shared" si="313"/>
        <v>1.0141015716822177</v>
      </c>
      <c r="AA1187">
        <f t="shared" si="314"/>
        <v>0.5187936093889014</v>
      </c>
      <c r="AB1187">
        <f t="shared" si="315"/>
        <v>5.3731270678769283</v>
      </c>
      <c r="AC1187">
        <f t="shared" si="316"/>
        <v>0.42817228585811362</v>
      </c>
      <c r="AD1187">
        <f t="shared" si="317"/>
        <v>0.18418390456914779</v>
      </c>
      <c r="AE1187">
        <f t="shared" si="318"/>
        <v>0.38514821299909086</v>
      </c>
      <c r="AF1187">
        <f t="shared" si="319"/>
        <v>-0.15861005291613917</v>
      </c>
      <c r="AG1187">
        <f t="shared" si="320"/>
        <v>-8.7186261558725997E-3</v>
      </c>
      <c r="AH1187">
        <f t="shared" si="321"/>
        <v>2.4589611512577978</v>
      </c>
      <c r="AI1187">
        <f t="shared" si="322"/>
        <v>0.56313083134878616</v>
      </c>
      <c r="AJ1187">
        <f t="shared" si="323"/>
        <v>1.0072968140712941</v>
      </c>
      <c r="AK1187">
        <f t="shared" si="324"/>
        <v>0.45471291861411012</v>
      </c>
      <c r="AL1187">
        <f t="shared" si="325"/>
        <v>0.45003802263523585</v>
      </c>
      <c r="AM1187">
        <f t="shared" si="326"/>
        <v>0.28586218393024221</v>
      </c>
    </row>
    <row r="1188" spans="1:39" x14ac:dyDescent="0.2">
      <c r="A1188" s="46">
        <v>43665</v>
      </c>
      <c r="B1188">
        <v>-1.3676250426943801E-2</v>
      </c>
      <c r="C1188">
        <v>-9.8541987534125301E-3</v>
      </c>
      <c r="D1188">
        <v>1.46595595531806E-3</v>
      </c>
      <c r="E1188">
        <v>-1.4927548014071699E-2</v>
      </c>
      <c r="F1188">
        <v>-1.0837206819886499E-2</v>
      </c>
      <c r="G1188">
        <v>-6.7647528781320503E-3</v>
      </c>
      <c r="H1188">
        <v>-1.33262557583803E-2</v>
      </c>
      <c r="I1188">
        <v>-2.6002663660251702E-3</v>
      </c>
      <c r="J1188">
        <v>-9.6643645933578402E-3</v>
      </c>
      <c r="K1188">
        <v>-1.63449618645162E-2</v>
      </c>
      <c r="L1188">
        <v>-4.5309168443496903E-3</v>
      </c>
      <c r="M1188" cm="1">
        <f t="array" ref="M1188">SUMPRODUCT(B1188:K1188,TRANSPOSE(Weight_1))</f>
        <v>-7.1583220263627696E-3</v>
      </c>
      <c r="N1188" cm="1">
        <f t="array" ref="N1188">SUMPRODUCT(B1188:K1188,TRANSPOSE(Weight_2))</f>
        <v>-1.1881333356289145E-2</v>
      </c>
      <c r="O1188">
        <f>SUMPRODUCT(B1188:K1188,Equally_Weight)</f>
        <v>-9.6529849519408038E-3</v>
      </c>
      <c r="P1188">
        <v>-6.1767000000000002E-3</v>
      </c>
      <c r="Q1188">
        <v>-6.1348537893563997E-3</v>
      </c>
      <c r="R1188">
        <v>-1.72398107714699E-3</v>
      </c>
      <c r="V1188" s="46">
        <v>43665</v>
      </c>
      <c r="W1188">
        <f t="shared" si="310"/>
        <v>1.1323448273720587</v>
      </c>
      <c r="X1188">
        <f t="shared" si="311"/>
        <v>1.0652113941741979</v>
      </c>
      <c r="Y1188">
        <f t="shared" si="312"/>
        <v>2.254243142049106</v>
      </c>
      <c r="Z1188">
        <f t="shared" si="313"/>
        <v>0.98403597376571406</v>
      </c>
      <c r="AA1188">
        <f t="shared" si="314"/>
        <v>0.50233412892723184</v>
      </c>
      <c r="AB1188">
        <f t="shared" si="315"/>
        <v>5.3300144382018066</v>
      </c>
      <c r="AC1188">
        <f t="shared" si="316"/>
        <v>0.40914009670973783</v>
      </c>
      <c r="AD1188">
        <f t="shared" si="317"/>
        <v>0.1811047109909083</v>
      </c>
      <c r="AE1188">
        <f t="shared" si="318"/>
        <v>0.37176163565282949</v>
      </c>
      <c r="AF1188">
        <f t="shared" si="319"/>
        <v>-0.17236253951441216</v>
      </c>
      <c r="AG1188">
        <f t="shared" si="320"/>
        <v>-1.3210039630113024E-2</v>
      </c>
      <c r="AH1188">
        <f t="shared" si="321"/>
        <v>2.4342007934604157</v>
      </c>
      <c r="AI1188">
        <f t="shared" si="322"/>
        <v>0.54455875286203792</v>
      </c>
      <c r="AJ1188">
        <f t="shared" si="323"/>
        <v>0.98792040813098536</v>
      </c>
      <c r="AK1188">
        <f t="shared" si="324"/>
        <v>0.44572759332970624</v>
      </c>
      <c r="AL1188">
        <f t="shared" si="325"/>
        <v>0.44114225137736129</v>
      </c>
      <c r="AM1188">
        <f t="shared" si="326"/>
        <v>0.28364538185732746</v>
      </c>
    </row>
    <row r="1189" spans="1:39" x14ac:dyDescent="0.2">
      <c r="A1189" s="46">
        <v>43668</v>
      </c>
      <c r="B1189">
        <v>6.7693975333287196E-3</v>
      </c>
      <c r="C1189">
        <v>6.42931984360561E-3</v>
      </c>
      <c r="D1189">
        <v>1.3248378866136799E-2</v>
      </c>
      <c r="E1189">
        <v>2.2853969318467501E-2</v>
      </c>
      <c r="F1189">
        <v>-1.9261292744450698E-2</v>
      </c>
      <c r="G1189">
        <v>1.07456198672892E-2</v>
      </c>
      <c r="H1189">
        <v>-1.2815608543275301E-2</v>
      </c>
      <c r="I1189">
        <v>1.17605904860249E-2</v>
      </c>
      <c r="J1189">
        <v>-5.4862595335020102E-3</v>
      </c>
      <c r="K1189">
        <v>-1.29241834438962E-2</v>
      </c>
      <c r="L1189">
        <v>2.1419009370815499E-3</v>
      </c>
      <c r="M1189" cm="1">
        <f t="array" ref="M1189">SUMPRODUCT(B1189:K1189,TRANSPOSE(Weight_1))</f>
        <v>5.4396898564576411E-3</v>
      </c>
      <c r="N1189" cm="1">
        <f t="array" ref="N1189">SUMPRODUCT(B1189:K1189,TRANSPOSE(Weight_2))</f>
        <v>-7.6879570272452126E-3</v>
      </c>
      <c r="O1189">
        <f>SUMPRODUCT(B1189:K1189,Equally_Weight)</f>
        <v>2.1319931649728531E-3</v>
      </c>
      <c r="P1189">
        <v>2.82869E-3</v>
      </c>
      <c r="Q1189">
        <v>2.6922529760005001E-3</v>
      </c>
      <c r="R1189">
        <v>1.3943251876187199E-3</v>
      </c>
      <c r="V1189" s="46">
        <v>43668</v>
      </c>
      <c r="W1189">
        <f t="shared" si="310"/>
        <v>1.1467795171866775</v>
      </c>
      <c r="X1189">
        <f t="shared" si="311"/>
        <v>1.0784892987720025</v>
      </c>
      <c r="Y1189">
        <f t="shared" si="312"/>
        <v>2.2973565881175002</v>
      </c>
      <c r="Z1189">
        <f t="shared" si="313"/>
        <v>1.0293790710368915</v>
      </c>
      <c r="AA1189">
        <f t="shared" si="314"/>
        <v>0.47339723146998525</v>
      </c>
      <c r="AB1189">
        <f t="shared" si="315"/>
        <v>5.3980343671091759</v>
      </c>
      <c r="AC1189">
        <f t="shared" si="316"/>
        <v>0.39108110884767266</v>
      </c>
      <c r="AD1189">
        <f t="shared" si="317"/>
        <v>0.1949951998179873</v>
      </c>
      <c r="AE1189">
        <f t="shared" si="318"/>
        <v>0.36423579530153694</v>
      </c>
      <c r="AF1189">
        <f t="shared" si="319"/>
        <v>-0.18305907787876829</v>
      </c>
      <c r="AG1189">
        <f t="shared" si="320"/>
        <v>-1.1096433289294105E-2</v>
      </c>
      <c r="AH1189">
        <f t="shared" si="321"/>
        <v>2.4528817806816412</v>
      </c>
      <c r="AI1189">
        <f t="shared" si="322"/>
        <v>0.53268425154397914</v>
      </c>
      <c r="AJ1189">
        <f t="shared" si="323"/>
        <v>0.99215864085363048</v>
      </c>
      <c r="AK1189">
        <f t="shared" si="324"/>
        <v>0.44981710851568213</v>
      </c>
      <c r="AL1189">
        <f t="shared" si="325"/>
        <v>0.44502217089247198</v>
      </c>
      <c r="AM1189">
        <f t="shared" si="326"/>
        <v>0.28543520094522168</v>
      </c>
    </row>
    <row r="1190" spans="1:39" x14ac:dyDescent="0.2">
      <c r="A1190" s="46">
        <v>43669</v>
      </c>
      <c r="B1190">
        <v>7.7598407613554904E-3</v>
      </c>
      <c r="C1190">
        <v>1.8289998159422401E-2</v>
      </c>
      <c r="D1190">
        <v>6.2126888770461797E-3</v>
      </c>
      <c r="E1190">
        <v>7.8177782500401492E-3</v>
      </c>
      <c r="F1190">
        <v>-3.6040043010299102E-4</v>
      </c>
      <c r="G1190">
        <v>4.4620525121876701E-3</v>
      </c>
      <c r="H1190">
        <v>1.55463383784315E-3</v>
      </c>
      <c r="I1190">
        <v>1.6491034124457699E-2</v>
      </c>
      <c r="J1190">
        <v>7.9086623947419703E-3</v>
      </c>
      <c r="K1190">
        <v>6.5466097923509896E-3</v>
      </c>
      <c r="L1190">
        <v>6.94629975955107E-3</v>
      </c>
      <c r="M1190" cm="1">
        <f t="array" ref="M1190">SUMPRODUCT(B1190:K1190,TRANSPOSE(Weight_1))</f>
        <v>5.9803614516225657E-3</v>
      </c>
      <c r="N1190" cm="1">
        <f t="array" ref="N1190">SUMPRODUCT(B1190:K1190,TRANSPOSE(Weight_2))</f>
        <v>4.6187573893295584E-3</v>
      </c>
      <c r="O1190">
        <f>SUMPRODUCT(B1190:K1190,Equally_Weight)</f>
        <v>7.6682898279342706E-3</v>
      </c>
      <c r="P1190">
        <v>6.8474800000000004E-3</v>
      </c>
      <c r="Q1190">
        <v>6.8333655800019103E-3</v>
      </c>
      <c r="R1190">
        <v>5.4239262491639897E-3</v>
      </c>
      <c r="V1190" s="46">
        <v>43669</v>
      </c>
      <c r="W1190">
        <f t="shared" si="310"/>
        <v>1.1634381843897859</v>
      </c>
      <c r="X1190">
        <f t="shared" si="311"/>
        <v>1.1165048642209219</v>
      </c>
      <c r="Y1190">
        <f t="shared" si="312"/>
        <v>2.3178420387161527</v>
      </c>
      <c r="Z1190">
        <f t="shared" si="313"/>
        <v>1.0452443065995305</v>
      </c>
      <c r="AA1190">
        <f t="shared" si="314"/>
        <v>0.47286621847405086</v>
      </c>
      <c r="AB1190">
        <f t="shared" si="315"/>
        <v>5.4265827324299982</v>
      </c>
      <c r="AC1190">
        <f t="shared" si="316"/>
        <v>0.39324373061067153</v>
      </c>
      <c r="AD1190">
        <f t="shared" si="317"/>
        <v>0.21470190643674902</v>
      </c>
      <c r="AE1190">
        <f t="shared" si="318"/>
        <v>0.37502507563339904</v>
      </c>
      <c r="AF1190">
        <f t="shared" si="319"/>
        <v>-0.17771088443823724</v>
      </c>
      <c r="AG1190">
        <f t="shared" si="320"/>
        <v>-4.2272126816322864E-3</v>
      </c>
      <c r="AH1190">
        <f t="shared" si="321"/>
        <v>2.4735312617798395</v>
      </c>
      <c r="AI1190">
        <f t="shared" si="322"/>
        <v>0.5397633482563069</v>
      </c>
      <c r="AJ1190">
        <f t="shared" si="323"/>
        <v>1.0074350906949197</v>
      </c>
      <c r="AK1190">
        <f t="shared" si="324"/>
        <v>0.45974470216990104</v>
      </c>
      <c r="AL1190">
        <f t="shared" si="325"/>
        <v>0.45489653565738819</v>
      </c>
      <c r="AM1190">
        <f t="shared" si="326"/>
        <v>0.29240730667322778</v>
      </c>
    </row>
    <row r="1191" spans="1:39" x14ac:dyDescent="0.2">
      <c r="A1191" s="46">
        <v>43670</v>
      </c>
      <c r="B1191">
        <v>-7.2471303562660003E-3</v>
      </c>
      <c r="C1191">
        <v>4.0392788256489098E-3</v>
      </c>
      <c r="D1191">
        <v>1.02662525035359E-2</v>
      </c>
      <c r="E1191">
        <v>-8.1379908837886296E-4</v>
      </c>
      <c r="F1191">
        <v>8.8319062702264493E-3</v>
      </c>
      <c r="G1191">
        <v>3.16876414036659E-3</v>
      </c>
      <c r="H1191">
        <v>7.2958383947885298E-3</v>
      </c>
      <c r="I1191">
        <v>1.07030397652969E-2</v>
      </c>
      <c r="J1191">
        <v>7.31373853401362E-3</v>
      </c>
      <c r="K1191">
        <v>4.1812742763573897E-3</v>
      </c>
      <c r="L1191">
        <v>6.3677368002124004E-3</v>
      </c>
      <c r="M1191" cm="1">
        <f t="array" ref="M1191">SUMPRODUCT(B1191:K1191,TRANSPOSE(Weight_1))</f>
        <v>5.4692584753037307E-3</v>
      </c>
      <c r="N1191" cm="1">
        <f t="array" ref="N1191">SUMPRODUCT(B1191:K1191,TRANSPOSE(Weight_2))</f>
        <v>4.9902121322933741E-3</v>
      </c>
      <c r="O1191">
        <f>SUMPRODUCT(B1191:K1191,Equally_Weight)</f>
        <v>4.7739163265589435E-3</v>
      </c>
      <c r="P1191">
        <v>4.6881500000000003E-3</v>
      </c>
      <c r="Q1191">
        <v>5.3996616220848203E-3</v>
      </c>
      <c r="R1191">
        <v>3.6929928176718798E-3</v>
      </c>
      <c r="V1191" s="46">
        <v>43670</v>
      </c>
      <c r="W1191">
        <f t="shared" si="310"/>
        <v>1.1477594658497896</v>
      </c>
      <c r="X1191">
        <f t="shared" si="311"/>
        <v>1.1250540175033525</v>
      </c>
      <c r="Y1191">
        <f t="shared" si="312"/>
        <v>2.3519038428524595</v>
      </c>
      <c r="Z1191">
        <f t="shared" si="313"/>
        <v>1.0435798886473076</v>
      </c>
      <c r="AA1191">
        <f t="shared" si="314"/>
        <v>0.48587443486419657</v>
      </c>
      <c r="AB1191">
        <f t="shared" si="315"/>
        <v>5.4469470573376215</v>
      </c>
      <c r="AC1191">
        <f t="shared" si="316"/>
        <v>0.40340861171375919</v>
      </c>
      <c r="AD1191">
        <f t="shared" si="317"/>
        <v>0.22770290924432368</v>
      </c>
      <c r="AE1191">
        <f t="shared" si="318"/>
        <v>0.38508164951429413</v>
      </c>
      <c r="AF1191">
        <f t="shared" si="319"/>
        <v>-0.17427266811161013</v>
      </c>
      <c r="AG1191">
        <f t="shared" si="320"/>
        <v>2.1136063408249139E-3</v>
      </c>
      <c r="AH1191">
        <f t="shared" si="321"/>
        <v>2.4925289020725616</v>
      </c>
      <c r="AI1191">
        <f t="shared" si="322"/>
        <v>0.54744709399763614</v>
      </c>
      <c r="AJ1191">
        <f t="shared" si="323"/>
        <v>1.0170184178488957</v>
      </c>
      <c r="AK1191">
        <f t="shared" si="324"/>
        <v>0.46658820429537884</v>
      </c>
      <c r="AL1191">
        <f t="shared" si="325"/>
        <v>0.46275248464508145</v>
      </c>
      <c r="AM1191">
        <f t="shared" si="326"/>
        <v>0.29718015757427874</v>
      </c>
    </row>
    <row r="1192" spans="1:39" x14ac:dyDescent="0.2">
      <c r="A1192" s="46">
        <v>43671</v>
      </c>
      <c r="B1192">
        <v>-3.3253833166179102E-3</v>
      </c>
      <c r="C1192">
        <v>-9.5865334206965899E-3</v>
      </c>
      <c r="D1192">
        <v>-3.7662633094531698E-3</v>
      </c>
      <c r="E1192">
        <v>-7.9073646127889499E-3</v>
      </c>
      <c r="F1192">
        <v>6.9681474905505204E-3</v>
      </c>
      <c r="G1192">
        <v>-1.34895924721896E-2</v>
      </c>
      <c r="H1192">
        <v>1.03251956668348E-2</v>
      </c>
      <c r="I1192">
        <v>-7.1899036961446897E-3</v>
      </c>
      <c r="J1192">
        <v>-3.3662222343522298E-4</v>
      </c>
      <c r="K1192">
        <v>5.0196603470608198E-2</v>
      </c>
      <c r="L1192">
        <v>-3.9546533087265702E-3</v>
      </c>
      <c r="M1192" cm="1">
        <f t="array" ref="M1192">SUMPRODUCT(B1192:K1192,TRANSPOSE(Weight_1))</f>
        <v>-6.411984520665881E-3</v>
      </c>
      <c r="N1192" cm="1">
        <f t="array" ref="N1192">SUMPRODUCT(B1192:K1192,TRANSPOSE(Weight_2))</f>
        <v>5.6682952866467101E-3</v>
      </c>
      <c r="O1192">
        <f>SUMPRODUCT(B1192:K1192,Equally_Weight)</f>
        <v>2.1888283576667385E-3</v>
      </c>
      <c r="P1192">
        <v>-5.2624000000000004E-3</v>
      </c>
      <c r="Q1192">
        <v>-5.6872266019389797E-3</v>
      </c>
      <c r="R1192">
        <v>-4.8833276969901798E-3</v>
      </c>
      <c r="V1192" s="46">
        <v>43671</v>
      </c>
      <c r="W1192">
        <f t="shared" si="310"/>
        <v>1.1406173423539445</v>
      </c>
      <c r="X1192">
        <f t="shared" si="311"/>
        <v>1.104682116143771</v>
      </c>
      <c r="Y1192">
        <f t="shared" si="312"/>
        <v>2.339279690392309</v>
      </c>
      <c r="Z1192">
        <f t="shared" si="313"/>
        <v>1.0274205573524107</v>
      </c>
      <c r="AA1192">
        <f t="shared" si="314"/>
        <v>0.49622822707876879</v>
      </c>
      <c r="AB1192">
        <f t="shared" si="315"/>
        <v>5.3599803688443552</v>
      </c>
      <c r="AC1192">
        <f t="shared" si="316"/>
        <v>0.41789908023022493</v>
      </c>
      <c r="AD1192">
        <f t="shared" si="317"/>
        <v>0.21887584355938028</v>
      </c>
      <c r="AE1192">
        <f t="shared" si="318"/>
        <v>0.38461540024979524</v>
      </c>
      <c r="AF1192">
        <f t="shared" si="319"/>
        <v>-0.13282396065796531</v>
      </c>
      <c r="AG1192">
        <f t="shared" si="320"/>
        <v>-1.8494055482107807E-3</v>
      </c>
      <c r="AH1192">
        <f t="shared" si="321"/>
        <v>2.4701348608144942</v>
      </c>
      <c r="AI1192">
        <f t="shared" si="322"/>
        <v>0.55621848106687799</v>
      </c>
      <c r="AJ1192">
        <f t="shared" si="323"/>
        <v>1.0214333249598195</v>
      </c>
      <c r="AK1192">
        <f t="shared" si="324"/>
        <v>0.45887043052909493</v>
      </c>
      <c r="AL1192">
        <f t="shared" si="325"/>
        <v>0.45443347980235549</v>
      </c>
      <c r="AM1192">
        <f t="shared" si="326"/>
        <v>0.29084560178281027</v>
      </c>
    </row>
    <row r="1193" spans="1:39" x14ac:dyDescent="0.2">
      <c r="A1193" s="46">
        <v>43672</v>
      </c>
      <c r="B1193">
        <v>9.6202294957240905E-2</v>
      </c>
      <c r="C1193">
        <v>4.4075262207205999E-3</v>
      </c>
      <c r="D1193">
        <v>8.2030651752553699E-3</v>
      </c>
      <c r="E1193">
        <v>3.4778996375395199E-3</v>
      </c>
      <c r="F1193">
        <v>1.27749394733787E-2</v>
      </c>
      <c r="G1193">
        <v>-1.5589009280602001E-2</v>
      </c>
      <c r="H1193">
        <v>-2.9743039877646502E-3</v>
      </c>
      <c r="I1193">
        <v>-2.3297492011898201E-2</v>
      </c>
      <c r="J1193">
        <v>9.6200099024332797E-3</v>
      </c>
      <c r="K1193">
        <v>-6.6074883761923998E-4</v>
      </c>
      <c r="L1193">
        <v>8.7347803070407792E-3</v>
      </c>
      <c r="M1193" cm="1">
        <f t="array" ref="M1193">SUMPRODUCT(B1193:K1193,TRANSPOSE(Weight_1))</f>
        <v>-8.6503461477375771E-4</v>
      </c>
      <c r="N1193" cm="1">
        <f t="array" ref="N1193">SUMPRODUCT(B1193:K1193,TRANSPOSE(Weight_2))</f>
        <v>1.9818549036086677E-2</v>
      </c>
      <c r="O1193">
        <f>SUMPRODUCT(B1193:K1193,Equally_Weight)</f>
        <v>9.2164181248684286E-3</v>
      </c>
      <c r="P1193">
        <v>7.3876899999999997E-3</v>
      </c>
      <c r="Q1193">
        <v>7.6423299799404099E-3</v>
      </c>
      <c r="R1193">
        <v>3.9829264314066304E-3</v>
      </c>
      <c r="V1193" s="46">
        <v>43672</v>
      </c>
      <c r="W1193">
        <f t="shared" si="310"/>
        <v>1.3465496433136641</v>
      </c>
      <c r="X1193">
        <f t="shared" si="311"/>
        <v>1.1139585577569564</v>
      </c>
      <c r="Y1193">
        <f t="shared" si="312"/>
        <v>2.3666720193310038</v>
      </c>
      <c r="Z1193">
        <f t="shared" si="313"/>
        <v>1.0344717225739668</v>
      </c>
      <c r="AA1193">
        <f t="shared" si="314"/>
        <v>0.51534245211806073</v>
      </c>
      <c r="AB1193">
        <f t="shared" si="315"/>
        <v>5.2608345758499935</v>
      </c>
      <c r="AC1193">
        <f t="shared" si="316"/>
        <v>0.41368181734164833</v>
      </c>
      <c r="AD1193">
        <f t="shared" si="317"/>
        <v>0.19047909333055979</v>
      </c>
      <c r="AE1193">
        <f t="shared" si="318"/>
        <v>0.39793541411125988</v>
      </c>
      <c r="AF1193">
        <f t="shared" si="319"/>
        <v>-0.13339694621797182</v>
      </c>
      <c r="AG1193">
        <f t="shared" si="320"/>
        <v>6.8692206076677031E-3</v>
      </c>
      <c r="AH1193">
        <f t="shared" si="321"/>
        <v>2.4671330740419566</v>
      </c>
      <c r="AI1193">
        <f t="shared" si="322"/>
        <v>0.58706047334476619</v>
      </c>
      <c r="AJ1193">
        <f t="shared" si="323"/>
        <v>1.0400636996941923</v>
      </c>
      <c r="AK1193">
        <f t="shared" si="324"/>
        <v>0.46964811302001053</v>
      </c>
      <c r="AL1193">
        <f t="shared" si="325"/>
        <v>0.46554874038887806</v>
      </c>
      <c r="AM1193">
        <f t="shared" si="326"/>
        <v>0.295986944849016</v>
      </c>
    </row>
    <row r="1194" spans="1:39" x14ac:dyDescent="0.2">
      <c r="A1194" s="46">
        <v>43675</v>
      </c>
      <c r="B1194">
        <v>-2.7143837734179199E-3</v>
      </c>
      <c r="C1194">
        <v>-3.1835960831584301E-3</v>
      </c>
      <c r="D1194">
        <v>-2.19323513055669E-3</v>
      </c>
      <c r="E1194">
        <v>9.3385019550160601E-3</v>
      </c>
      <c r="F1194">
        <v>5.0805902156456596E-3</v>
      </c>
      <c r="G1194">
        <v>-1.5748486599562999E-2</v>
      </c>
      <c r="H1194">
        <v>1.7517087557280701E-2</v>
      </c>
      <c r="I1194">
        <v>1.5978842661508799E-2</v>
      </c>
      <c r="J1194">
        <v>-6.14575189920674E-3</v>
      </c>
      <c r="K1194">
        <v>4.4084874395688902E-4</v>
      </c>
      <c r="L1194">
        <v>-2.0991865652059101E-3</v>
      </c>
      <c r="M1194" cm="1">
        <f t="array" ref="M1194">SUMPRODUCT(B1194:K1194,TRANSPOSE(Weight_1))</f>
        <v>-5.0378283157118935E-3</v>
      </c>
      <c r="N1194" cm="1">
        <f t="array" ref="N1194">SUMPRODUCT(B1194:K1194,TRANSPOSE(Weight_2))</f>
        <v>2.9482057265527834E-3</v>
      </c>
      <c r="O1194">
        <f>SUMPRODUCT(B1194:K1194,Equally_Weight)</f>
        <v>1.8370417647505328E-3</v>
      </c>
      <c r="P1194">
        <v>-1.6161000000000001E-3</v>
      </c>
      <c r="Q1194">
        <v>-2.0868984454455101E-3</v>
      </c>
      <c r="R1194">
        <v>-1.44874554883089E-3</v>
      </c>
      <c r="V1194" s="46">
        <v>43675</v>
      </c>
      <c r="W1194">
        <f t="shared" si="310"/>
        <v>1.3401802070383337</v>
      </c>
      <c r="X1194">
        <f t="shared" si="311"/>
        <v>1.107228567572522</v>
      </c>
      <c r="Y1194">
        <f t="shared" si="312"/>
        <v>2.3592881159851449</v>
      </c>
      <c r="Z1194">
        <f t="shared" si="313"/>
        <v>1.0534706407326486</v>
      </c>
      <c r="AA1194">
        <f t="shared" si="314"/>
        <v>0.5230412861536442</v>
      </c>
      <c r="AB1194">
        <f t="shared" si="315"/>
        <v>5.1622359064301397</v>
      </c>
      <c r="AC1194">
        <f t="shared" si="316"/>
        <v>0.43844540551415778</v>
      </c>
      <c r="AD1194">
        <f t="shared" si="317"/>
        <v>0.2095015714547046</v>
      </c>
      <c r="AE1194">
        <f t="shared" si="318"/>
        <v>0.38934404988501714</v>
      </c>
      <c r="AF1194">
        <f t="shared" si="319"/>
        <v>-0.13301490535020277</v>
      </c>
      <c r="AG1194">
        <f t="shared" si="320"/>
        <v>4.7556142668487844E-3</v>
      </c>
      <c r="AH1194">
        <f t="shared" si="321"/>
        <v>2.4496662528672069</v>
      </c>
      <c r="AI1194">
        <f t="shared" si="322"/>
        <v>0.59173945412066686</v>
      </c>
      <c r="AJ1194">
        <f t="shared" si="323"/>
        <v>1.0438113819132822</v>
      </c>
      <c r="AK1194">
        <f t="shared" si="324"/>
        <v>0.46727301470455895</v>
      </c>
      <c r="AL1194">
        <f t="shared" si="325"/>
        <v>0.46249028900083577</v>
      </c>
      <c r="AM1194">
        <f t="shared" si="326"/>
        <v>0.29410938953132293</v>
      </c>
    </row>
    <row r="1195" spans="1:39" x14ac:dyDescent="0.2">
      <c r="A1195" s="46">
        <v>43676</v>
      </c>
      <c r="B1195">
        <v>-1.11447257305576E-2</v>
      </c>
      <c r="C1195">
        <v>-2.2443370630486001E-3</v>
      </c>
      <c r="D1195">
        <v>-4.8216770942598403E-3</v>
      </c>
      <c r="E1195">
        <v>-4.2922057973784301E-3</v>
      </c>
      <c r="F1195">
        <v>-1.28987605355878E-2</v>
      </c>
      <c r="G1195">
        <v>-7.2785809984049401E-3</v>
      </c>
      <c r="H1195">
        <v>-7.0666936734692298E-3</v>
      </c>
      <c r="I1195">
        <v>4.9218781828086399E-3</v>
      </c>
      <c r="J1195">
        <v>-3.834921860971E-3</v>
      </c>
      <c r="K1195">
        <v>-1.82860252948252E-2</v>
      </c>
      <c r="L1195">
        <v>-3.1554036287142402E-3</v>
      </c>
      <c r="M1195" cm="1">
        <f t="array" ref="M1195">SUMPRODUCT(B1195:K1195,TRANSPOSE(Weight_1))</f>
        <v>-7.0318111958174341E-3</v>
      </c>
      <c r="N1195" cm="1">
        <f t="array" ref="N1195">SUMPRODUCT(B1195:K1195,TRANSPOSE(Weight_2))</f>
        <v>-8.4037055996585199E-3</v>
      </c>
      <c r="O1195">
        <f>SUMPRODUCT(B1195:K1195,Equally_Weight)</f>
        <v>-6.6946049865693998E-3</v>
      </c>
      <c r="P1195">
        <v>-2.5787000000000002E-3</v>
      </c>
      <c r="Q1195">
        <v>-2.0912626983197102E-3</v>
      </c>
      <c r="R1195">
        <v>-4.1129943502824498E-3</v>
      </c>
      <c r="V1195" s="46">
        <v>43676</v>
      </c>
      <c r="W1195">
        <f t="shared" si="310"/>
        <v>1.3140995404708122</v>
      </c>
      <c r="X1195">
        <f t="shared" si="311"/>
        <v>1.1024992363980042</v>
      </c>
      <c r="Y1195">
        <f t="shared" si="312"/>
        <v>2.3430907134232801</v>
      </c>
      <c r="Z1195">
        <f t="shared" si="313"/>
        <v>1.0446567221437495</v>
      </c>
      <c r="AA1195">
        <f t="shared" si="314"/>
        <v>0.50339594131773469</v>
      </c>
      <c r="AB1195">
        <f t="shared" si="315"/>
        <v>5.1173835732539086</v>
      </c>
      <c r="AC1195">
        <f t="shared" si="316"/>
        <v>0.42828035246737994</v>
      </c>
      <c r="AD1195">
        <f t="shared" si="317"/>
        <v>0.21545459085132035</v>
      </c>
      <c r="AE1195">
        <f t="shared" si="318"/>
        <v>0.38401602401570312</v>
      </c>
      <c r="AF1195">
        <f t="shared" si="319"/>
        <v>-0.14886861672120533</v>
      </c>
      <c r="AG1195">
        <f t="shared" si="320"/>
        <v>1.5852047556201843E-3</v>
      </c>
      <c r="AH1195">
        <f t="shared" si="321"/>
        <v>2.4254088510884615</v>
      </c>
      <c r="AI1195">
        <f t="shared" si="322"/>
        <v>0.57836294435687563</v>
      </c>
      <c r="AJ1195">
        <f t="shared" si="323"/>
        <v>1.0301288720443185</v>
      </c>
      <c r="AK1195">
        <f t="shared" si="324"/>
        <v>0.46348935778154021</v>
      </c>
      <c r="AL1195">
        <f t="shared" si="325"/>
        <v>0.45943183761279349</v>
      </c>
      <c r="AM1195">
        <f t="shared" si="326"/>
        <v>0.28878672492353319</v>
      </c>
    </row>
    <row r="1196" spans="1:39" x14ac:dyDescent="0.2">
      <c r="A1196" s="46">
        <v>43677</v>
      </c>
      <c r="B1196">
        <v>-7.9804957883754506E-3</v>
      </c>
      <c r="C1196">
        <v>3.5470706863720502E-3</v>
      </c>
      <c r="D1196">
        <v>-2.9070119214577601E-2</v>
      </c>
      <c r="E1196">
        <v>2.0404335690327801E-2</v>
      </c>
      <c r="F1196">
        <v>-2.4015513349020301E-2</v>
      </c>
      <c r="G1196">
        <v>-1.6723464738536999E-2</v>
      </c>
      <c r="H1196">
        <v>-1.4082289243289201E-2</v>
      </c>
      <c r="I1196">
        <v>-1.6382409123715601E-2</v>
      </c>
      <c r="J1196">
        <v>-1.14527929876975E-2</v>
      </c>
      <c r="K1196">
        <v>-3.36620096452022E-3</v>
      </c>
      <c r="L1196">
        <v>-1.16064362964916E-2</v>
      </c>
      <c r="M1196" cm="1">
        <f t="array" ref="M1196">SUMPRODUCT(B1196:K1196,TRANSPOSE(Weight_1))</f>
        <v>-1.4662317968910462E-2</v>
      </c>
      <c r="N1196" cm="1">
        <f t="array" ref="N1196">SUMPRODUCT(B1196:K1196,TRANSPOSE(Weight_2))</f>
        <v>-1.2709495524338723E-2</v>
      </c>
      <c r="O1196">
        <f>SUMPRODUCT(B1196:K1196,Equally_Weight)</f>
        <v>-9.9121879033033013E-3</v>
      </c>
      <c r="P1196">
        <v>-1.0885499999999999E-2</v>
      </c>
      <c r="Q1196">
        <v>-1.06159283510351E-2</v>
      </c>
      <c r="R1196">
        <v>-7.1888898974312703E-3</v>
      </c>
      <c r="V1196" s="46">
        <v>43677</v>
      </c>
      <c r="W1196">
        <f t="shared" si="310"/>
        <v>1.2956318788342034</v>
      </c>
      <c r="X1196">
        <f t="shared" si="311"/>
        <v>1.1099569498075512</v>
      </c>
      <c r="Y1196">
        <f t="shared" si="312"/>
        <v>2.2459066678389181</v>
      </c>
      <c r="Z1196">
        <f t="shared" si="313"/>
        <v>1.086376584273856</v>
      </c>
      <c r="AA1196">
        <f t="shared" si="314"/>
        <v>0.46729111602015561</v>
      </c>
      <c r="AB1196">
        <f t="shared" si="315"/>
        <v>5.0150797247744912</v>
      </c>
      <c r="AC1196">
        <f t="shared" si="316"/>
        <v>0.40816689542342721</v>
      </c>
      <c r="AD1196">
        <f t="shared" si="317"/>
        <v>0.1955425164726956</v>
      </c>
      <c r="AE1196">
        <f t="shared" si="318"/>
        <v>0.3681651750009951</v>
      </c>
      <c r="AF1196">
        <f t="shared" si="319"/>
        <v>-0.15173369600453179</v>
      </c>
      <c r="AG1196">
        <f t="shared" si="320"/>
        <v>-1.0039630118884424E-2</v>
      </c>
      <c r="AH1196">
        <f t="shared" si="321"/>
        <v>2.3751844173402823</v>
      </c>
      <c r="AI1196">
        <f t="shared" si="322"/>
        <v>0.5583027475797897</v>
      </c>
      <c r="AJ1196">
        <f t="shared" si="323"/>
        <v>1.0100058531966942</v>
      </c>
      <c r="AK1196">
        <f t="shared" si="324"/>
        <v>0.44755854437740927</v>
      </c>
      <c r="AL1196">
        <f t="shared" si="325"/>
        <v>0.4439386137914767</v>
      </c>
      <c r="AM1196">
        <f t="shared" si="326"/>
        <v>0.27952177905678677</v>
      </c>
    </row>
    <row r="1197" spans="1:39" x14ac:dyDescent="0.2">
      <c r="A1197" s="46">
        <v>43678</v>
      </c>
      <c r="B1197">
        <v>-5.2700066756892197E-3</v>
      </c>
      <c r="C1197">
        <v>-2.6379319987231802E-2</v>
      </c>
      <c r="D1197">
        <v>1.3135556629479499E-2</v>
      </c>
      <c r="E1197">
        <v>-2.1639184913464098E-2</v>
      </c>
      <c r="F1197">
        <v>-1.8095011621643801E-4</v>
      </c>
      <c r="G1197">
        <v>-6.1389573639958296E-3</v>
      </c>
      <c r="H1197">
        <v>5.3750455755507899E-4</v>
      </c>
      <c r="I1197">
        <v>-7.7838523444176896E-3</v>
      </c>
      <c r="J1197">
        <v>-1.8108290388663399E-2</v>
      </c>
      <c r="K1197">
        <v>1.7788788219442499E-2</v>
      </c>
      <c r="L1197">
        <v>-9.3408059781158095E-3</v>
      </c>
      <c r="M1197" cm="1">
        <f t="array" ref="M1197">SUMPRODUCT(B1197:K1197,TRANSPOSE(Weight_1))</f>
        <v>-5.3418231883658376E-3</v>
      </c>
      <c r="N1197" cm="1">
        <f t="array" ref="N1197">SUMPRODUCT(B1197:K1197,TRANSPOSE(Weight_2))</f>
        <v>-6.313138144219215E-3</v>
      </c>
      <c r="O1197">
        <f>SUMPRODUCT(B1197:K1197,Equally_Weight)</f>
        <v>-5.4038712383201399E-3</v>
      </c>
      <c r="P1197">
        <v>-8.9987999999999995E-3</v>
      </c>
      <c r="Q1197">
        <v>-9.3984683293513102E-3</v>
      </c>
      <c r="R1197">
        <v>-6.5735339830679199E-3</v>
      </c>
      <c r="V1197" s="46">
        <v>43678</v>
      </c>
      <c r="W1197">
        <f t="shared" si="310"/>
        <v>1.2835338835078223</v>
      </c>
      <c r="X1197">
        <f t="shared" si="311"/>
        <v>1.0542977202692945</v>
      </c>
      <c r="Y1197">
        <f t="shared" si="312"/>
        <v>2.2885434586883213</v>
      </c>
      <c r="Z1197">
        <f t="shared" si="313"/>
        <v>1.0412290955676324</v>
      </c>
      <c r="AA1197">
        <f t="shared" si="314"/>
        <v>0.4670256095221883</v>
      </c>
      <c r="AB1197">
        <f t="shared" si="315"/>
        <v>4.9781534068030648</v>
      </c>
      <c r="AC1197">
        <f t="shared" si="316"/>
        <v>0.40892379154751546</v>
      </c>
      <c r="AD1197">
        <f t="shared" si="317"/>
        <v>0.18623659005299853</v>
      </c>
      <c r="AE1197">
        <f t="shared" si="318"/>
        <v>0.34339004271242057</v>
      </c>
      <c r="AF1197">
        <f t="shared" si="319"/>
        <v>-0.13664406636906712</v>
      </c>
      <c r="AG1197">
        <f t="shared" si="320"/>
        <v>-1.9286657859967749E-2</v>
      </c>
      <c r="AH1197">
        <f t="shared" si="321"/>
        <v>2.3571547789547229</v>
      </c>
      <c r="AI1197">
        <f t="shared" si="322"/>
        <v>0.54846496706380221</v>
      </c>
      <c r="AJ1197">
        <f t="shared" si="323"/>
        <v>0.99914404037774962</v>
      </c>
      <c r="AK1197">
        <f t="shared" si="324"/>
        <v>0.43453225454826594</v>
      </c>
      <c r="AL1197">
        <f t="shared" si="325"/>
        <v>0.43036780246022999</v>
      </c>
      <c r="AM1197">
        <f t="shared" si="326"/>
        <v>0.27111079916008141</v>
      </c>
    </row>
    <row r="1198" spans="1:39" x14ac:dyDescent="0.2">
      <c r="A1198" s="46">
        <v>43679</v>
      </c>
      <c r="B1198">
        <v>-1.27581595950075E-2</v>
      </c>
      <c r="C1198" s="1">
        <v>-8.8490504418503496E-5</v>
      </c>
      <c r="D1198">
        <v>-8.4021518306539502E-3</v>
      </c>
      <c r="E1198">
        <v>-2.1158169659229301E-2</v>
      </c>
      <c r="F1198">
        <v>5.9717065395603602E-3</v>
      </c>
      <c r="G1198">
        <v>-1.7290794570959299E-2</v>
      </c>
      <c r="H1198">
        <v>5.9866245225224102E-3</v>
      </c>
      <c r="I1198">
        <v>-1.62090225594653E-2</v>
      </c>
      <c r="J1198">
        <v>4.7592653964851897E-3</v>
      </c>
      <c r="K1198">
        <v>1.7477877950063499E-2</v>
      </c>
      <c r="L1198">
        <v>-7.8125E-3</v>
      </c>
      <c r="M1198" cm="1">
        <f t="array" ref="M1198">SUMPRODUCT(B1198:K1198,TRANSPOSE(Weight_1))</f>
        <v>-8.7565309564230816E-3</v>
      </c>
      <c r="N1198" cm="1">
        <f t="array" ref="N1198">SUMPRODUCT(B1198:K1198,TRANSPOSE(Weight_2))</f>
        <v>2.4820698189256477E-3</v>
      </c>
      <c r="O1198">
        <f>SUMPRODUCT(B1198:K1198,Equally_Weight)</f>
        <v>-4.1711314311102393E-3</v>
      </c>
      <c r="P1198">
        <v>-7.2826999999999996E-3</v>
      </c>
      <c r="Q1198">
        <v>-7.9603324245320906E-3</v>
      </c>
      <c r="R1198">
        <v>-1.06709982606134E-2</v>
      </c>
      <c r="V1198" s="46">
        <v>43679</v>
      </c>
      <c r="W1198">
        <f t="shared" si="310"/>
        <v>1.2544001937814224</v>
      </c>
      <c r="X1198">
        <f t="shared" si="311"/>
        <v>1.0541159344278022</v>
      </c>
      <c r="Y1198">
        <f t="shared" si="312"/>
        <v>2.260912617246718</v>
      </c>
      <c r="Z1198">
        <f t="shared" si="313"/>
        <v>0.99804042405025717</v>
      </c>
      <c r="AA1198">
        <f t="shared" si="314"/>
        <v>0.47578625594827439</v>
      </c>
      <c r="AB1198">
        <f t="shared" si="315"/>
        <v>4.8747863843323529</v>
      </c>
      <c r="AC1198">
        <f t="shared" si="316"/>
        <v>0.41735848926835906</v>
      </c>
      <c r="AD1198">
        <f t="shared" si="317"/>
        <v>0.16700885440396629</v>
      </c>
      <c r="AE1198">
        <f t="shared" si="318"/>
        <v>0.34978359245668456</v>
      </c>
      <c r="AF1198">
        <f t="shared" si="319"/>
        <v>-0.12155443673360256</v>
      </c>
      <c r="AG1198">
        <f t="shared" si="320"/>
        <v>-2.6948480845436773E-2</v>
      </c>
      <c r="AH1198">
        <f t="shared" si="321"/>
        <v>2.3277577492073025</v>
      </c>
      <c r="AI1198">
        <f t="shared" si="322"/>
        <v>0.55230836522421489</v>
      </c>
      <c r="AJ1198">
        <f t="shared" si="323"/>
        <v>0.99080534783561314</v>
      </c>
      <c r="AK1198">
        <f t="shared" si="324"/>
        <v>0.42408498649806736</v>
      </c>
      <c r="AL1198">
        <f t="shared" si="325"/>
        <v>0.41898159926329903</v>
      </c>
      <c r="AM1198">
        <f t="shared" si="326"/>
        <v>0.25754677803319725</v>
      </c>
    </row>
    <row r="1199" spans="1:39" x14ac:dyDescent="0.2">
      <c r="A1199" s="46">
        <v>43682</v>
      </c>
      <c r="B1199">
        <v>-3.47481845621741E-2</v>
      </c>
      <c r="C1199">
        <v>-2.9753013424788199E-2</v>
      </c>
      <c r="D1199">
        <v>-3.4258418630769998E-2</v>
      </c>
      <c r="E1199">
        <v>-5.2347975755686602E-2</v>
      </c>
      <c r="F1199">
        <v>-6.6557462349297004E-3</v>
      </c>
      <c r="G1199">
        <v>-3.18718246982354E-2</v>
      </c>
      <c r="H1199">
        <v>-6.9427907154481199E-3</v>
      </c>
      <c r="I1199">
        <v>-3.4242105341708302E-2</v>
      </c>
      <c r="J1199">
        <v>-2.4374611368419102E-2</v>
      </c>
      <c r="K1199">
        <v>-1.3263757639300801E-2</v>
      </c>
      <c r="L1199">
        <v>-2.8780885147977001E-2</v>
      </c>
      <c r="M1199" cm="1">
        <f t="array" ref="M1199">SUMPRODUCT(B1199:K1199,TRANSPOSE(Weight_1))</f>
        <v>-2.8539813840376176E-2</v>
      </c>
      <c r="N1199" cm="1">
        <f t="array" ref="N1199">SUMPRODUCT(B1199:K1199,TRANSPOSE(Weight_2))</f>
        <v>-1.856644544220748E-2</v>
      </c>
      <c r="O1199">
        <f>SUMPRODUCT(B1199:K1199,Equally_Weight)</f>
        <v>-2.6845842837146035E-2</v>
      </c>
      <c r="P1199">
        <v>-2.97778E-2</v>
      </c>
      <c r="Q1199">
        <v>-2.9892057107774501E-2</v>
      </c>
      <c r="R1199">
        <v>-2.4497788361806098E-2</v>
      </c>
      <c r="V1199" s="46">
        <v>43682</v>
      </c>
      <c r="W1199">
        <f t="shared" si="310"/>
        <v>1.1760638797709047</v>
      </c>
      <c r="X1199">
        <f t="shared" si="311"/>
        <v>0.9929997954547003</v>
      </c>
      <c r="Y1199">
        <f t="shared" si="312"/>
        <v>2.1491989076867202</v>
      </c>
      <c r="Z1199">
        <f t="shared" si="313"/>
        <v>0.89344705237319255</v>
      </c>
      <c r="AA1199">
        <f t="shared" si="314"/>
        <v>0.46596379713168568</v>
      </c>
      <c r="AB1199">
        <f t="shared" si="315"/>
        <v>4.6875462225513322</v>
      </c>
      <c r="AC1199">
        <f t="shared" si="316"/>
        <v>0.40751806590860506</v>
      </c>
      <c r="AD1199">
        <f t="shared" si="317"/>
        <v>0.12704801427675938</v>
      </c>
      <c r="AE1199">
        <f t="shared" si="318"/>
        <v>0.31688314195908429</v>
      </c>
      <c r="AF1199">
        <f t="shared" si="319"/>
        <v>-0.13320592578408708</v>
      </c>
      <c r="AG1199">
        <f t="shared" si="320"/>
        <v>-5.495376486128889E-2</v>
      </c>
      <c r="AH1199">
        <f t="shared" si="321"/>
        <v>2.232784162539057</v>
      </c>
      <c r="AI1199">
        <f t="shared" si="322"/>
        <v>0.52348751665179738</v>
      </c>
      <c r="AJ1199">
        <f t="shared" si="323"/>
        <v>0.93736050034826834</v>
      </c>
      <c r="AK1199">
        <f t="shared" si="324"/>
        <v>0.3816788685871253</v>
      </c>
      <c r="AL1199">
        <f t="shared" si="325"/>
        <v>0.3765653202632393</v>
      </c>
      <c r="AM1199">
        <f t="shared" si="326"/>
        <v>0.22673966320986882</v>
      </c>
    </row>
    <row r="1200" spans="1:39" x14ac:dyDescent="0.2">
      <c r="A1200" s="46">
        <v>43683</v>
      </c>
      <c r="B1200">
        <v>1.4141551032420501E-2</v>
      </c>
      <c r="C1200">
        <v>7.8488292801257506E-3</v>
      </c>
      <c r="D1200">
        <v>1.87578929940448E-2</v>
      </c>
      <c r="E1200">
        <v>1.8930562398019098E-2</v>
      </c>
      <c r="F1200">
        <v>-3.0786457834361901E-3</v>
      </c>
      <c r="G1200">
        <v>1.2860214890167299E-2</v>
      </c>
      <c r="H1200">
        <v>4.6865201358747798E-3</v>
      </c>
      <c r="I1200">
        <v>-6.0711747232090598E-3</v>
      </c>
      <c r="J1200">
        <v>1.4261909599717799E-2</v>
      </c>
      <c r="K1200">
        <v>6.83112538107022E-3</v>
      </c>
      <c r="L1200">
        <v>1.09029913335194E-2</v>
      </c>
      <c r="M1200" cm="1">
        <f t="array" ref="M1200">SUMPRODUCT(B1200:K1200,TRANSPOSE(Weight_1))</f>
        <v>1.0503036203704651E-2</v>
      </c>
      <c r="N1200" cm="1">
        <f t="array" ref="N1200">SUMPRODUCT(B1200:K1200,TRANSPOSE(Weight_2))</f>
        <v>8.1437877363646251E-3</v>
      </c>
      <c r="O1200">
        <f>SUMPRODUCT(B1200:K1200,Equally_Weight)</f>
        <v>8.9168785204795011E-3</v>
      </c>
      <c r="P1200">
        <v>1.3017020000000001E-2</v>
      </c>
      <c r="Q1200">
        <v>1.31339686186395E-2</v>
      </c>
      <c r="R1200">
        <v>5.6643716743269802E-3</v>
      </c>
      <c r="V1200" s="46">
        <v>43683</v>
      </c>
      <c r="W1200">
        <f t="shared" si="310"/>
        <v>1.206836798176492</v>
      </c>
      <c r="X1200">
        <f t="shared" si="311"/>
        <v>1.0086425106045498</v>
      </c>
      <c r="Y1200">
        <f t="shared" si="312"/>
        <v>2.2082712438140706</v>
      </c>
      <c r="Z1200">
        <f t="shared" si="313"/>
        <v>0.92929106994548882</v>
      </c>
      <c r="AA1200">
        <f t="shared" si="314"/>
        <v>0.46145061386897601</v>
      </c>
      <c r="AB1200">
        <f t="shared" si="315"/>
        <v>4.7606892891711015</v>
      </c>
      <c r="AC1200">
        <f t="shared" si="316"/>
        <v>0.4141144276660933</v>
      </c>
      <c r="AD1200">
        <f t="shared" si="317"/>
        <v>0.1202055088606393</v>
      </c>
      <c r="AE1200">
        <f t="shared" si="318"/>
        <v>0.33566441028309724</v>
      </c>
      <c r="AF1200">
        <f t="shared" si="319"/>
        <v>-0.12728474678354951</v>
      </c>
      <c r="AG1200">
        <f t="shared" si="320"/>
        <v>-4.4649933949796328E-2</v>
      </c>
      <c r="AH1200">
        <f t="shared" si="321"/>
        <v>2.2667382116369676</v>
      </c>
      <c r="AI1200">
        <f t="shared" si="322"/>
        <v>0.53589447560641079</v>
      </c>
      <c r="AJ1200">
        <f t="shared" si="323"/>
        <v>0.95463570858024904</v>
      </c>
      <c r="AK1200">
        <f t="shared" si="324"/>
        <v>0.39966421005310115</v>
      </c>
      <c r="AL1200">
        <f t="shared" si="325"/>
        <v>0.39464508598108416</v>
      </c>
      <c r="AM1200">
        <f t="shared" si="326"/>
        <v>0.23368837260992814</v>
      </c>
    </row>
    <row r="1201" spans="1:39" x14ac:dyDescent="0.2">
      <c r="A1201" s="46">
        <v>43684</v>
      </c>
      <c r="B1201">
        <v>4.1244648582938704E-3</v>
      </c>
      <c r="C1201">
        <v>-2.1733143419000601E-2</v>
      </c>
      <c r="D1201">
        <v>4.3803586029602598E-3</v>
      </c>
      <c r="E1201">
        <v>1.0355268349254401E-2</v>
      </c>
      <c r="F1201">
        <v>7.2654688459961004E-4</v>
      </c>
      <c r="G1201">
        <v>3.11554705776773E-3</v>
      </c>
      <c r="H1201">
        <v>-4.2822551933978598E-3</v>
      </c>
      <c r="I1201">
        <v>-4.2777100798962998E-4</v>
      </c>
      <c r="J1201">
        <v>-1.16678948007131E-2</v>
      </c>
      <c r="K1201">
        <v>1.2037738416685999E-2</v>
      </c>
      <c r="L1201">
        <v>2.7654867256643402E-4</v>
      </c>
      <c r="M1201" cm="1">
        <f t="array" ref="M1201">SUMPRODUCT(B1201:K1201,TRANSPOSE(Weight_1))</f>
        <v>5.2270603859970368E-5</v>
      </c>
      <c r="N1201" cm="1">
        <f t="array" ref="N1201">SUMPRODUCT(B1201:K1201,TRANSPOSE(Weight_2))</f>
        <v>-2.9585311076586532E-3</v>
      </c>
      <c r="O1201">
        <f>SUMPRODUCT(B1201:K1201,Equally_Weight)</f>
        <v>-3.3711402515393201E-4</v>
      </c>
      <c r="P1201">
        <v>7.6687999999999995E-4</v>
      </c>
      <c r="Q1201">
        <v>1.1654116648245299E-3</v>
      </c>
      <c r="R1201">
        <v>2.2994500284470002E-3</v>
      </c>
      <c r="V1201" s="46">
        <v>43684</v>
      </c>
      <c r="W1201">
        <f t="shared" si="310"/>
        <v>1.2159388189985609</v>
      </c>
      <c r="X1201">
        <f t="shared" si="311"/>
        <v>0.96498839484407983</v>
      </c>
      <c r="Y1201">
        <f t="shared" si="312"/>
        <v>2.2223246223575415</v>
      </c>
      <c r="Z1201">
        <f t="shared" si="313"/>
        <v>0.94926939669859456</v>
      </c>
      <c r="AA1201">
        <f t="shared" si="314"/>
        <v>0.46251242625947864</v>
      </c>
      <c r="AB1201">
        <f t="shared" si="315"/>
        <v>4.778636987736693</v>
      </c>
      <c r="AC1201">
        <f t="shared" si="316"/>
        <v>0.40805882881416133</v>
      </c>
      <c r="AD1201">
        <f t="shared" si="317"/>
        <v>0.11972631742095841</v>
      </c>
      <c r="AE1201">
        <f t="shared" si="318"/>
        <v>0.32008001845485756</v>
      </c>
      <c r="AF1201">
        <f t="shared" si="319"/>
        <v>-0.1167792288530779</v>
      </c>
      <c r="AG1201">
        <f t="shared" si="320"/>
        <v>-4.4385733157193852E-2</v>
      </c>
      <c r="AH1201">
        <f t="shared" si="321"/>
        <v>2.2669089660159423</v>
      </c>
      <c r="AI1201">
        <f t="shared" si="322"/>
        <v>0.53135048402224827</v>
      </c>
      <c r="AJ1201">
        <f t="shared" si="323"/>
        <v>0.95397677346882004</v>
      </c>
      <c r="AK1201">
        <f t="shared" si="324"/>
        <v>0.40073758454250674</v>
      </c>
      <c r="AL1201">
        <f t="shared" si="325"/>
        <v>0.39627042163257675</v>
      </c>
      <c r="AM1201">
        <f t="shared" si="326"/>
        <v>0.23652517737342071</v>
      </c>
    </row>
    <row r="1202" spans="1:39" x14ac:dyDescent="0.2">
      <c r="A1202" s="46">
        <v>43685</v>
      </c>
      <c r="B1202">
        <v>2.5750190360171302E-2</v>
      </c>
      <c r="C1202">
        <v>1.6939733245513001E-2</v>
      </c>
      <c r="D1202">
        <v>2.6685430329058599E-2</v>
      </c>
      <c r="E1202">
        <v>2.2055910421131499E-2</v>
      </c>
      <c r="F1202">
        <v>1.32510589243388E-2</v>
      </c>
      <c r="G1202">
        <v>2.20196217780677E-2</v>
      </c>
      <c r="H1202">
        <v>1.1289194700325699E-2</v>
      </c>
      <c r="I1202">
        <v>3.5444284652170698E-3</v>
      </c>
      <c r="J1202">
        <v>1.16542933270187E-2</v>
      </c>
      <c r="K1202">
        <v>2.27075527018945E-2</v>
      </c>
      <c r="L1202">
        <v>1.8800110588885699E-2</v>
      </c>
      <c r="M1202" cm="1">
        <f t="array" ref="M1202">SUMPRODUCT(B1202:K1202,TRANSPOSE(Weight_1))</f>
        <v>2.0395047031816806E-2</v>
      </c>
      <c r="N1202" cm="1">
        <f t="array" ref="N1202">SUMPRODUCT(B1202:K1202,TRANSPOSE(Weight_2))</f>
        <v>1.4992267166536781E-2</v>
      </c>
      <c r="O1202">
        <f>SUMPRODUCT(B1202:K1202,Equally_Weight)</f>
        <v>1.7589741425273687E-2</v>
      </c>
      <c r="P1202">
        <v>1.8762299999999999E-2</v>
      </c>
      <c r="Q1202">
        <v>1.9094414514376899E-2</v>
      </c>
      <c r="R1202">
        <v>1.55436247960074E-2</v>
      </c>
      <c r="V1202" s="46">
        <v>43685</v>
      </c>
      <c r="W1202">
        <f t="shared" si="310"/>
        <v>1.2729996654142672</v>
      </c>
      <c r="X1202">
        <f t="shared" si="311"/>
        <v>0.99827477408326737</v>
      </c>
      <c r="Y1202">
        <f t="shared" si="312"/>
        <v>2.3083137415650739</v>
      </c>
      <c r="Z1202">
        <f t="shared" si="313"/>
        <v>0.99226230789883196</v>
      </c>
      <c r="AA1202">
        <f t="shared" si="314"/>
        <v>0.48189226459742085</v>
      </c>
      <c r="AB1202">
        <f t="shared" si="315"/>
        <v>4.9058803885994076</v>
      </c>
      <c r="AC1202">
        <f t="shared" si="316"/>
        <v>0.42395467908215712</v>
      </c>
      <c r="AD1202">
        <f t="shared" si="317"/>
        <v>0.12369510725367805</v>
      </c>
      <c r="AE1202">
        <f t="shared" si="318"/>
        <v>0.33546461820506668</v>
      </c>
      <c r="AF1202">
        <f t="shared" si="319"/>
        <v>-9.6723446644851219E-2</v>
      </c>
      <c r="AG1202">
        <f t="shared" si="320"/>
        <v>-2.6420079260232154E-2</v>
      </c>
      <c r="AH1202">
        <f t="shared" si="321"/>
        <v>2.3335377280265015</v>
      </c>
      <c r="AI1202">
        <f t="shared" si="322"/>
        <v>0.55430889960431529</v>
      </c>
      <c r="AJ1202">
        <f t="shared" si="323"/>
        <v>0.98834671966512722</v>
      </c>
      <c r="AK1202">
        <f t="shared" si="324"/>
        <v>0.42701864332496853</v>
      </c>
      <c r="AL1202">
        <f t="shared" si="325"/>
        <v>0.42293138783739304</v>
      </c>
      <c r="AM1202">
        <f t="shared" si="326"/>
        <v>0.25574526078132975</v>
      </c>
    </row>
    <row r="1203" spans="1:39" x14ac:dyDescent="0.2">
      <c r="A1203" s="46">
        <v>43686</v>
      </c>
      <c r="B1203">
        <v>-1.43343236406281E-2</v>
      </c>
      <c r="C1203">
        <v>-1.0924547208749299E-3</v>
      </c>
      <c r="D1203">
        <v>-8.4957955268308797E-3</v>
      </c>
      <c r="E1203">
        <v>-8.2403840287230603E-3</v>
      </c>
      <c r="F1203">
        <v>-7.1652468662497504E-4</v>
      </c>
      <c r="G1203">
        <v>-1.3808825620453E-2</v>
      </c>
      <c r="H1203">
        <v>2.7340399872366398E-3</v>
      </c>
      <c r="I1203">
        <v>-4.5670656247747098E-3</v>
      </c>
      <c r="J1203">
        <v>-7.33094548863921E-3</v>
      </c>
      <c r="K1203">
        <v>6.3434123013395005E-4</v>
      </c>
      <c r="L1203">
        <v>-7.0556309362278498E-3</v>
      </c>
      <c r="M1203" cm="1">
        <f t="array" ref="M1203">SUMPRODUCT(B1203:K1203,TRANSPOSE(Weight_1))</f>
        <v>-7.8786439621435257E-3</v>
      </c>
      <c r="N1203" cm="1">
        <f t="array" ref="N1203">SUMPRODUCT(B1203:K1203,TRANSPOSE(Weight_2))</f>
        <v>-4.3171446207583121E-3</v>
      </c>
      <c r="O1203">
        <f>SUMPRODUCT(B1203:K1203,Equally_Weight)</f>
        <v>-5.5217938120178294E-3</v>
      </c>
      <c r="P1203">
        <v>-6.6166000000000003E-3</v>
      </c>
      <c r="Q1203">
        <v>-6.9947768005232903E-3</v>
      </c>
      <c r="R1203">
        <v>-5.3891406719422897E-3</v>
      </c>
      <c r="V1203" s="46">
        <v>43686</v>
      </c>
      <c r="W1203">
        <f t="shared" si="310"/>
        <v>1.2404177525751798</v>
      </c>
      <c r="X1203">
        <f t="shared" si="311"/>
        <v>0.99609174937271483</v>
      </c>
      <c r="Y1203">
        <f t="shared" si="312"/>
        <v>2.2802069844781321</v>
      </c>
      <c r="Z1203">
        <f t="shared" si="313"/>
        <v>0.97584530139579551</v>
      </c>
      <c r="AA1203">
        <f t="shared" si="314"/>
        <v>0.48083045220691822</v>
      </c>
      <c r="AB1203">
        <f t="shared" si="315"/>
        <v>4.8243271161779848</v>
      </c>
      <c r="AC1203">
        <f t="shared" si="316"/>
        <v>0.42784782811478039</v>
      </c>
      <c r="AD1203">
        <f t="shared" si="317"/>
        <v>0.11856311795661223</v>
      </c>
      <c r="AE1203">
        <f t="shared" si="318"/>
        <v>0.32567439988699887</v>
      </c>
      <c r="AF1203">
        <f t="shared" si="319"/>
        <v>-9.6150461084844707E-2</v>
      </c>
      <c r="AG1203">
        <f t="shared" si="320"/>
        <v>-3.3289299867893973E-2</v>
      </c>
      <c r="AH1203">
        <f t="shared" si="321"/>
        <v>2.3072739711330077</v>
      </c>
      <c r="AI1203">
        <f t="shared" si="322"/>
        <v>0.54759872329939174</v>
      </c>
      <c r="AJ1203">
        <f t="shared" si="323"/>
        <v>0.97736747905233456</v>
      </c>
      <c r="AK1203">
        <f t="shared" si="324"/>
        <v>0.41757663176954463</v>
      </c>
      <c r="AL1203">
        <f t="shared" si="325"/>
        <v>0.41297830037701155</v>
      </c>
      <c r="AM1203">
        <f t="shared" si="326"/>
        <v>0.24897787292285423</v>
      </c>
    </row>
    <row r="1204" spans="1:39" x14ac:dyDescent="0.2">
      <c r="A1204" s="46">
        <v>43689</v>
      </c>
      <c r="B1204">
        <v>-1.2112056622388701E-2</v>
      </c>
      <c r="C1204">
        <v>-1.8771495887938899E-2</v>
      </c>
      <c r="D1204">
        <v>-1.39425637799749E-2</v>
      </c>
      <c r="E1204">
        <v>-2.5375166759983299E-3</v>
      </c>
      <c r="F1204">
        <v>-1.6134447235972499E-3</v>
      </c>
      <c r="G1204">
        <v>-1.2536049668770199E-2</v>
      </c>
      <c r="H1204">
        <v>-8.3319690571936802E-4</v>
      </c>
      <c r="I1204">
        <v>-8.3807361329564199E-3</v>
      </c>
      <c r="J1204">
        <v>-9.3946764496672906E-3</v>
      </c>
      <c r="K1204">
        <v>-1.7117444989966299E-2</v>
      </c>
      <c r="L1204">
        <v>-1.14785460508336E-2</v>
      </c>
      <c r="M1204" cm="1">
        <f t="array" ref="M1204">SUMPRODUCT(B1204:K1204,TRANSPOSE(Weight_1))</f>
        <v>-1.0561535858749234E-2</v>
      </c>
      <c r="N1204" cm="1">
        <f t="array" ref="N1204">SUMPRODUCT(B1204:K1204,TRANSPOSE(Weight_2))</f>
        <v>-6.4204500483686193E-3</v>
      </c>
      <c r="O1204">
        <f>SUMPRODUCT(B1204:K1204,Equally_Weight)</f>
        <v>-9.7239181836977651E-3</v>
      </c>
      <c r="P1204">
        <v>-1.23173E-2</v>
      </c>
      <c r="Q1204">
        <v>-1.1973002407177601E-2</v>
      </c>
      <c r="R1204">
        <v>-8.2469302312513301E-3</v>
      </c>
      <c r="V1204" s="46">
        <v>43689</v>
      </c>
      <c r="W1204">
        <f t="shared" si="310"/>
        <v>1.2132816858981843</v>
      </c>
      <c r="X1204">
        <f t="shared" si="311"/>
        <v>0.9586221213074162</v>
      </c>
      <c r="Y1204">
        <f t="shared" si="312"/>
        <v>2.2344724893855266</v>
      </c>
      <c r="Z1204">
        <f t="shared" si="313"/>
        <v>0.97083156099431078</v>
      </c>
      <c r="AA1204">
        <f t="shared" si="314"/>
        <v>0.47844121412726293</v>
      </c>
      <c r="AB1204">
        <f t="shared" si="315"/>
        <v>4.7513130621624127</v>
      </c>
      <c r="AC1204">
        <f t="shared" si="316"/>
        <v>0.426658149722557</v>
      </c>
      <c r="AD1204">
        <f t="shared" si="317"/>
        <v>0.10918873561696074</v>
      </c>
      <c r="AE1204">
        <f t="shared" si="318"/>
        <v>0.31322011782245363</v>
      </c>
      <c r="AF1204">
        <f t="shared" si="319"/>
        <v>-0.11162205584643126</v>
      </c>
      <c r="AG1204">
        <f t="shared" si="320"/>
        <v>-4.4385733157193963E-2</v>
      </c>
      <c r="AH1204">
        <f t="shared" si="321"/>
        <v>2.2723440784921785</v>
      </c>
      <c r="AI1204">
        <f t="shared" si="322"/>
        <v>0.53766244300152888</v>
      </c>
      <c r="AJ1204">
        <f t="shared" si="323"/>
        <v>0.958139719466925</v>
      </c>
      <c r="AK1204">
        <f t="shared" si="324"/>
        <v>0.40011591512304956</v>
      </c>
      <c r="AL1204">
        <f t="shared" si="325"/>
        <v>0.396060707785308</v>
      </c>
      <c r="AM1204">
        <f t="shared" si="326"/>
        <v>0.23867763954448273</v>
      </c>
    </row>
    <row r="1205" spans="1:39" x14ac:dyDescent="0.2">
      <c r="A1205" s="46">
        <v>43690</v>
      </c>
      <c r="B1205">
        <v>1.8927186435717201E-2</v>
      </c>
      <c r="C1205">
        <v>1.54159345482427E-2</v>
      </c>
      <c r="D1205">
        <v>2.0694061878455201E-2</v>
      </c>
      <c r="E1205">
        <v>4.2348406746934998E-2</v>
      </c>
      <c r="F1205">
        <v>1.22104365572939E-2</v>
      </c>
      <c r="G1205">
        <v>2.2084979105208399E-2</v>
      </c>
      <c r="H1205">
        <v>1.12938150943076E-2</v>
      </c>
      <c r="I1205">
        <v>1.71499020079426E-2</v>
      </c>
      <c r="J1205">
        <v>8.1144444819332105E-3</v>
      </c>
      <c r="K1205">
        <v>-4.2995791221034298E-4</v>
      </c>
      <c r="L1205">
        <v>1.3823610727121899E-2</v>
      </c>
      <c r="M1205" cm="1">
        <f t="array" ref="M1205">SUMPRODUCT(B1205:K1205,TRANSPOSE(Weight_1))</f>
        <v>2.0565579434721468E-2</v>
      </c>
      <c r="N1205" cm="1">
        <f t="array" ref="N1205">SUMPRODUCT(B1205:K1205,TRANSPOSE(Weight_2))</f>
        <v>1.1998237997365499E-2</v>
      </c>
      <c r="O1205">
        <f>SUMPRODUCT(B1205:K1205,Equally_Weight)</f>
        <v>1.6780920894382548E-2</v>
      </c>
      <c r="P1205">
        <v>1.513169E-2</v>
      </c>
      <c r="Q1205">
        <v>1.39709119021707E-2</v>
      </c>
      <c r="R1205">
        <v>7.93774466055641E-3</v>
      </c>
      <c r="V1205" s="46">
        <v>43690</v>
      </c>
      <c r="W1205">
        <f t="shared" si="310"/>
        <v>1.2551728810019376</v>
      </c>
      <c r="X1205">
        <f t="shared" si="311"/>
        <v>0.98881611173423178</v>
      </c>
      <c r="Y1205">
        <f t="shared" si="312"/>
        <v>2.301406863225032</v>
      </c>
      <c r="Z1205">
        <f t="shared" si="313"/>
        <v>1.0542931375689948</v>
      </c>
      <c r="AA1205">
        <f t="shared" si="314"/>
        <v>0.49649362677605247</v>
      </c>
      <c r="AB1205">
        <f t="shared" si="315"/>
        <v>4.8783306909677817</v>
      </c>
      <c r="AC1205">
        <f t="shared" si="316"/>
        <v>0.44277056306831053</v>
      </c>
      <c r="AD1205">
        <f t="shared" si="317"/>
        <v>0.12821121374110533</v>
      </c>
      <c r="AE1205">
        <f t="shared" si="318"/>
        <v>0.32387616956108167</v>
      </c>
      <c r="AF1205">
        <f t="shared" si="319"/>
        <v>-0.11200402097255324</v>
      </c>
      <c r="AG1205">
        <f t="shared" si="320"/>
        <v>-3.1175693527075055E-2</v>
      </c>
      <c r="AH1205">
        <f t="shared" si="321"/>
        <v>2.3396417305761497</v>
      </c>
      <c r="AI1205">
        <f t="shared" si="322"/>
        <v>0.55611168295227165</v>
      </c>
      <c r="AJ1205">
        <f t="shared" si="323"/>
        <v>0.99099910719944795</v>
      </c>
      <c r="AK1205">
        <f t="shared" si="324"/>
        <v>0.42130203511475783</v>
      </c>
      <c r="AL1205">
        <f t="shared" si="325"/>
        <v>0.41556494894385865</v>
      </c>
      <c r="AM1205">
        <f t="shared" si="326"/>
        <v>0.24850994636392754</v>
      </c>
    </row>
    <row r="1206" spans="1:39" x14ac:dyDescent="0.2">
      <c r="A1206" s="46">
        <v>43691</v>
      </c>
      <c r="B1206">
        <v>-2.71406089918695E-2</v>
      </c>
      <c r="C1206">
        <v>-4.1521782626743803E-2</v>
      </c>
      <c r="D1206">
        <v>-3.0114590666413501E-2</v>
      </c>
      <c r="E1206">
        <v>-2.9764964682022901E-2</v>
      </c>
      <c r="F1206">
        <v>-1.153095452384E-2</v>
      </c>
      <c r="G1206">
        <v>-3.3645047542009497E-2</v>
      </c>
      <c r="H1206">
        <v>-2.3684570563421398E-2</v>
      </c>
      <c r="I1206">
        <v>-3.6814715724684199E-2</v>
      </c>
      <c r="J1206">
        <v>-1.49411471925838E-2</v>
      </c>
      <c r="K1206">
        <v>-1.8283587563711099E-2</v>
      </c>
      <c r="L1206">
        <v>-2.97245704935915E-2</v>
      </c>
      <c r="M1206" cm="1">
        <f t="array" ref="M1206">SUMPRODUCT(B1206:K1206,TRANSPOSE(Weight_1))</f>
        <v>-2.9161272455443504E-2</v>
      </c>
      <c r="N1206" cm="1">
        <f t="array" ref="N1206">SUMPRODUCT(B1206:K1206,TRANSPOSE(Weight_2))</f>
        <v>-1.8693617599954651E-2</v>
      </c>
      <c r="O1206">
        <f>SUMPRODUCT(B1206:K1206,Equally_Weight)</f>
        <v>-2.674419700772997E-2</v>
      </c>
      <c r="P1206">
        <v>-2.9292800000000001E-2</v>
      </c>
      <c r="Q1206">
        <v>-2.9235896521200001E-2</v>
      </c>
      <c r="R1206">
        <v>-2.2618456435578398E-2</v>
      </c>
      <c r="V1206" s="46">
        <v>43691</v>
      </c>
      <c r="W1206">
        <f t="shared" si="310"/>
        <v>1.1939661156295962</v>
      </c>
      <c r="X1206">
        <f t="shared" si="311"/>
        <v>0.90623692145823731</v>
      </c>
      <c r="Y1206">
        <f t="shared" si="312"/>
        <v>2.2019863469157217</v>
      </c>
      <c r="Z1206">
        <f t="shared" si="313"/>
        <v>0.99314717488273163</v>
      </c>
      <c r="AA1206">
        <f t="shared" si="314"/>
        <v>0.47923762682048143</v>
      </c>
      <c r="AB1206">
        <f t="shared" si="315"/>
        <v>4.6805539754025176</v>
      </c>
      <c r="AC1206">
        <f t="shared" si="316"/>
        <v>0.40859916186049183</v>
      </c>
      <c r="AD1206">
        <f t="shared" si="317"/>
        <v>8.6676438629825547E-2</v>
      </c>
      <c r="AE1206">
        <f t="shared" si="318"/>
        <v>0.30409594084691549</v>
      </c>
      <c r="AF1206">
        <f t="shared" si="319"/>
        <v>-0.12823977321132485</v>
      </c>
      <c r="AG1206">
        <f t="shared" si="320"/>
        <v>-5.9973579920734377E-2</v>
      </c>
      <c r="AH1206">
        <f t="shared" si="321"/>
        <v>2.2422535281672498</v>
      </c>
      <c r="AI1206">
        <f t="shared" si="322"/>
        <v>0.52702232620834</v>
      </c>
      <c r="AJ1206">
        <f t="shared" si="323"/>
        <v>0.93775143483429146</v>
      </c>
      <c r="AK1206">
        <f t="shared" si="324"/>
        <v>0.37966811886054819</v>
      </c>
      <c r="AL1206">
        <f t="shared" si="325"/>
        <v>0.37417963857749825</v>
      </c>
      <c r="AM1206">
        <f t="shared" si="326"/>
        <v>0.22027057853270882</v>
      </c>
    </row>
    <row r="1207" spans="1:39" x14ac:dyDescent="0.2">
      <c r="A1207" s="46">
        <v>43692</v>
      </c>
      <c r="B1207">
        <v>4.3546886743075497E-3</v>
      </c>
      <c r="C1207">
        <v>3.8167541277698198E-3</v>
      </c>
      <c r="D1207">
        <v>-2.23917156311015E-3</v>
      </c>
      <c r="E1207">
        <v>-4.9814895801990602E-3</v>
      </c>
      <c r="F1207">
        <v>1.0409191729569001E-2</v>
      </c>
      <c r="G1207">
        <v>7.4647379811674198E-3</v>
      </c>
      <c r="H1207">
        <v>2.1496025737615101E-3</v>
      </c>
      <c r="I1207">
        <v>-3.3677834823301299E-3</v>
      </c>
      <c r="J1207">
        <v>1.27674788374985E-2</v>
      </c>
      <c r="K1207">
        <v>2.4102373181471501E-3</v>
      </c>
      <c r="L1207">
        <v>-1.6863406408093001E-3</v>
      </c>
      <c r="M1207" cm="1">
        <f t="array" ref="M1207">SUMPRODUCT(B1207:K1207,TRANSPOSE(Weight_1))</f>
        <v>4.6875225102380935E-3</v>
      </c>
      <c r="N1207" cm="1">
        <f t="array" ref="N1207">SUMPRODUCT(B1207:K1207,TRANSPOSE(Weight_2))</f>
        <v>7.4589731801279905E-3</v>
      </c>
      <c r="O1207">
        <f>SUMPRODUCT(B1207:K1207,Equally_Weight)</f>
        <v>3.2784246616581613E-3</v>
      </c>
      <c r="P1207">
        <v>2.4642700000000002E-3</v>
      </c>
      <c r="Q1207">
        <v>2.16208151636498E-3</v>
      </c>
      <c r="R1207">
        <v>-1.6392971154123299E-3</v>
      </c>
      <c r="V1207" s="46">
        <v>43692</v>
      </c>
      <c r="W1207">
        <f t="shared" si="310"/>
        <v>1.2035201550251431</v>
      </c>
      <c r="X1207">
        <f t="shared" si="311"/>
        <v>0.91351255909672036</v>
      </c>
      <c r="Y1207">
        <f t="shared" si="312"/>
        <v>2.194816550142241</v>
      </c>
      <c r="Z1207">
        <f t="shared" si="313"/>
        <v>0.9832183329992501</v>
      </c>
      <c r="AA1207">
        <f t="shared" si="314"/>
        <v>0.49463529489164837</v>
      </c>
      <c r="AB1207">
        <f t="shared" si="315"/>
        <v>4.7229578224167765</v>
      </c>
      <c r="AC1207">
        <f t="shared" si="316"/>
        <v>0.41162709024422539</v>
      </c>
      <c r="AD1207">
        <f t="shared" si="317"/>
        <v>8.3016747669170776E-2</v>
      </c>
      <c r="AE1207">
        <f t="shared" si="318"/>
        <v>0.32074595817374618</v>
      </c>
      <c r="AF1207">
        <f t="shared" si="319"/>
        <v>-0.12613862418024235</v>
      </c>
      <c r="AG1207">
        <f t="shared" si="320"/>
        <v>-6.1558784676348566E-2</v>
      </c>
      <c r="AH1207">
        <f t="shared" si="321"/>
        <v>2.2574516645644325</v>
      </c>
      <c r="AI1207">
        <f t="shared" si="322"/>
        <v>0.53841234478498468</v>
      </c>
      <c r="AJ1207">
        <f t="shared" si="323"/>
        <v>0.94410420692641561</v>
      </c>
      <c r="AK1207">
        <f t="shared" si="324"/>
        <v>0.38306799361581256</v>
      </c>
      <c r="AL1207">
        <f t="shared" si="325"/>
        <v>0.3771507269742318</v>
      </c>
      <c r="AM1207">
        <f t="shared" si="326"/>
        <v>0.21827019249329771</v>
      </c>
    </row>
    <row r="1208" spans="1:39" x14ac:dyDescent="0.2">
      <c r="A1208" s="46">
        <v>43693</v>
      </c>
      <c r="B1208">
        <v>8.4579200755312504E-3</v>
      </c>
      <c r="C1208">
        <v>2.3954449764709201E-2</v>
      </c>
      <c r="D1208">
        <v>1.8327548547580199E-2</v>
      </c>
      <c r="E1208">
        <v>2.3594675439114698E-2</v>
      </c>
      <c r="F1208">
        <v>6.2167448169201302E-3</v>
      </c>
      <c r="G1208">
        <v>9.26173412669095E-3</v>
      </c>
      <c r="H1208">
        <v>6.2816221837695904E-3</v>
      </c>
      <c r="I1208">
        <v>2.9711683505316101E-2</v>
      </c>
      <c r="J1208">
        <v>7.1100987316223803E-3</v>
      </c>
      <c r="K1208">
        <v>2.6885182757010202E-2</v>
      </c>
      <c r="L1208">
        <v>1.4639639639639501E-2</v>
      </c>
      <c r="M1208" cm="1">
        <f t="array" ref="M1208">SUMPRODUCT(B1208:K1208,TRANSPOSE(Weight_1))</f>
        <v>1.357477560611077E-2</v>
      </c>
      <c r="N1208" cm="1">
        <f t="array" ref="N1208">SUMPRODUCT(B1208:K1208,TRANSPOSE(Weight_2))</f>
        <v>8.5571512356339662E-3</v>
      </c>
      <c r="O1208">
        <f>SUMPRODUCT(B1208:K1208,Equally_Weight)</f>
        <v>1.5980165994826469E-2</v>
      </c>
      <c r="P1208">
        <v>1.4426120000000001E-2</v>
      </c>
      <c r="Q1208">
        <v>1.47401161827886E-2</v>
      </c>
      <c r="R1208">
        <v>1.23197173090587E-2</v>
      </c>
      <c r="V1208" s="46">
        <v>43693</v>
      </c>
      <c r="W1208">
        <f t="shared" si="310"/>
        <v>1.222157352381168</v>
      </c>
      <c r="X1208">
        <f t="shared" si="311"/>
        <v>0.95934969956774307</v>
      </c>
      <c r="Y1208">
        <f t="shared" si="312"/>
        <v>2.2533697055655857</v>
      </c>
      <c r="Z1208">
        <f t="shared" si="313"/>
        <v>1.0300117258912698</v>
      </c>
      <c r="AA1208">
        <f t="shared" si="314"/>
        <v>0.50392706111435204</v>
      </c>
      <c r="AB1208">
        <f t="shared" si="315"/>
        <v>4.7759623361862671</v>
      </c>
      <c r="AC1208">
        <f t="shared" si="316"/>
        <v>0.42049439828951374</v>
      </c>
      <c r="AD1208">
        <f t="shared" si="317"/>
        <v>0.11519499850687409</v>
      </c>
      <c r="AE1208">
        <f t="shared" si="318"/>
        <v>0.33013659233575265</v>
      </c>
      <c r="AF1208">
        <f t="shared" si="319"/>
        <v>-0.10264470138703574</v>
      </c>
      <c r="AG1208">
        <f t="shared" si="320"/>
        <v>-4.7820343461024928E-2</v>
      </c>
      <c r="AH1208">
        <f t="shared" si="321"/>
        <v>2.3016708399586472</v>
      </c>
      <c r="AI1208">
        <f t="shared" si="322"/>
        <v>0.5515767718820761</v>
      </c>
      <c r="AJ1208">
        <f t="shared" si="323"/>
        <v>0.97517131486434017</v>
      </c>
      <c r="AK1208">
        <f t="shared" si="324"/>
        <v>0.40302029845987342</v>
      </c>
      <c r="AL1208">
        <f t="shared" si="325"/>
        <v>0.39745008869104392</v>
      </c>
      <c r="AM1208">
        <f t="shared" si="326"/>
        <v>0.23327893687086787</v>
      </c>
    </row>
    <row r="1209" spans="1:39" x14ac:dyDescent="0.2">
      <c r="A1209" s="46">
        <v>43696</v>
      </c>
      <c r="B1209">
        <v>1.8003562700463899E-2</v>
      </c>
      <c r="C1209">
        <v>9.0048571182725894E-3</v>
      </c>
      <c r="D1209">
        <v>1.6748655370108601E-2</v>
      </c>
      <c r="E1209">
        <v>1.8644105807290801E-2</v>
      </c>
      <c r="F1209">
        <v>6.1781936515277096E-3</v>
      </c>
      <c r="G1209">
        <v>1.31375899037455E-2</v>
      </c>
      <c r="H1209">
        <v>6.7753101686362999E-3</v>
      </c>
      <c r="I1209">
        <v>8.9784773943148901E-3</v>
      </c>
      <c r="J1209">
        <v>6.1085580474984297E-3</v>
      </c>
      <c r="K1209">
        <v>1.02171067663516E-2</v>
      </c>
      <c r="L1209">
        <v>1.13762486126527E-2</v>
      </c>
      <c r="M1209" cm="1">
        <f t="array" ref="M1209">SUMPRODUCT(B1209:K1209,TRANSPOSE(Weight_1))</f>
        <v>1.2277203768379982E-2</v>
      </c>
      <c r="N1209" cm="1">
        <f t="array" ref="N1209">SUMPRODUCT(B1209:K1209,TRANSPOSE(Weight_2))</f>
        <v>8.710574349262144E-3</v>
      </c>
      <c r="O1209">
        <f>SUMPRODUCT(B1209:K1209,Equally_Weight)</f>
        <v>1.1379641692821033E-2</v>
      </c>
      <c r="P1209">
        <v>1.2105869999999999E-2</v>
      </c>
      <c r="Q1209">
        <v>1.161835836187E-2</v>
      </c>
      <c r="R1209">
        <v>1.10552525492055E-2</v>
      </c>
      <c r="V1209" s="46">
        <v>43696</v>
      </c>
      <c r="W1209">
        <f t="shared" si="310"/>
        <v>1.2621641016050593</v>
      </c>
      <c r="X1209">
        <f t="shared" si="311"/>
        <v>0.97699336365708089</v>
      </c>
      <c r="Y1209">
        <f t="shared" si="312"/>
        <v>2.3078592735556556</v>
      </c>
      <c r="Z1209">
        <f t="shared" si="313"/>
        <v>1.0678594792988276</v>
      </c>
      <c r="AA1209">
        <f t="shared" si="314"/>
        <v>0.51321861373568955</v>
      </c>
      <c r="AB1209">
        <f t="shared" si="315"/>
        <v>4.851844560658563</v>
      </c>
      <c r="AC1209">
        <f t="shared" si="316"/>
        <v>0.43011868843073553</v>
      </c>
      <c r="AD1209">
        <f t="shared" si="317"/>
        <v>0.12520775159122111</v>
      </c>
      <c r="AE1209">
        <f t="shared" si="318"/>
        <v>0.33826180892113733</v>
      </c>
      <c r="AF1209">
        <f t="shared" si="319"/>
        <v>-9.3476326493755701E-2</v>
      </c>
      <c r="AG1209">
        <f t="shared" si="320"/>
        <v>-3.6988110964327303E-2</v>
      </c>
      <c r="AH1209">
        <f t="shared" si="321"/>
        <v>2.3422061256369382</v>
      </c>
      <c r="AI1209">
        <f t="shared" si="322"/>
        <v>0.56509189671214299</v>
      </c>
      <c r="AJ1209">
        <f t="shared" si="323"/>
        <v>0.99764805670943479</v>
      </c>
      <c r="AK1209">
        <f t="shared" si="324"/>
        <v>0.42000507980039004</v>
      </c>
      <c r="AL1209">
        <f t="shared" si="325"/>
        <v>0.41368616461428354</v>
      </c>
      <c r="AM1209">
        <f t="shared" si="326"/>
        <v>0.24691314698159106</v>
      </c>
    </row>
    <row r="1210" spans="1:39" x14ac:dyDescent="0.2">
      <c r="A1210" s="46">
        <v>43697</v>
      </c>
      <c r="B1210">
        <v>-1.4086429088294E-2</v>
      </c>
      <c r="C1210">
        <v>-1.26967434288459E-2</v>
      </c>
      <c r="D1210">
        <v>-8.30870777705516E-3</v>
      </c>
      <c r="E1210" s="1">
        <v>4.7554205740096799E-5</v>
      </c>
      <c r="F1210">
        <v>-1.2807031424295699E-2</v>
      </c>
      <c r="G1210">
        <v>-8.1161984197106705E-3</v>
      </c>
      <c r="H1210">
        <v>-1.2476244734436001E-2</v>
      </c>
      <c r="I1210">
        <v>-1.19055304913896E-2</v>
      </c>
      <c r="J1210">
        <v>-1.3884784069988301E-2</v>
      </c>
      <c r="K1210">
        <v>3.5820309911853698E-3</v>
      </c>
      <c r="L1210">
        <v>-9.0534979423869608E-3</v>
      </c>
      <c r="M1210" cm="1">
        <f t="array" ref="M1210">SUMPRODUCT(B1210:K1210,TRANSPOSE(Weight_1))</f>
        <v>-9.0664059982776182E-3</v>
      </c>
      <c r="N1210" cm="1">
        <f t="array" ref="N1210">SUMPRODUCT(B1210:K1210,TRANSPOSE(Weight_2))</f>
        <v>-1.1959486642254694E-2</v>
      </c>
      <c r="O1210">
        <f>SUMPRODUCT(B1210:K1210,Equally_Weight)</f>
        <v>-9.065208423708988E-3</v>
      </c>
      <c r="P1210">
        <v>-7.9147000000000002E-3</v>
      </c>
      <c r="Q1210">
        <v>-7.6030415788176297E-3</v>
      </c>
      <c r="R1210">
        <v>-5.7415998611507401E-3</v>
      </c>
      <c r="V1210" s="46">
        <v>43697</v>
      </c>
      <c r="W1210">
        <f t="shared" si="310"/>
        <v>1.2302982874017152</v>
      </c>
      <c r="X1210">
        <f t="shared" si="311"/>
        <v>0.95189198615819604</v>
      </c>
      <c r="Y1210">
        <f t="shared" si="312"/>
        <v>2.2803752374840598</v>
      </c>
      <c r="Z1210">
        <f t="shared" si="313"/>
        <v>1.0679578147139477</v>
      </c>
      <c r="AA1210">
        <f t="shared" si="314"/>
        <v>0.49383877539774734</v>
      </c>
      <c r="AB1210">
        <f t="shared" si="315"/>
        <v>4.8043498290829536</v>
      </c>
      <c r="AC1210">
        <f t="shared" si="316"/>
        <v>0.41227617767458313</v>
      </c>
      <c r="AD1210">
        <f t="shared" si="317"/>
        <v>0.11181155639550378</v>
      </c>
      <c r="AE1210">
        <f t="shared" si="318"/>
        <v>0.31968033267515539</v>
      </c>
      <c r="AF1210">
        <f t="shared" si="319"/>
        <v>-9.0229130601013119E-2</v>
      </c>
      <c r="AG1210">
        <f t="shared" si="320"/>
        <v>-4.5706737120205898E-2</v>
      </c>
      <c r="AH1210">
        <f t="shared" si="321"/>
        <v>2.3119043279719835</v>
      </c>
      <c r="AI1210">
        <f t="shared" si="322"/>
        <v>0.54637420107951318</v>
      </c>
      <c r="AJ1210">
        <f t="shared" si="323"/>
        <v>0.97953896071814661</v>
      </c>
      <c r="AK1210">
        <f t="shared" si="324"/>
        <v>0.40876616559529388</v>
      </c>
      <c r="AL1210">
        <f t="shared" si="325"/>
        <v>0.402937849925322</v>
      </c>
      <c r="AM1210">
        <f t="shared" si="326"/>
        <v>0.23975387063001441</v>
      </c>
    </row>
    <row r="1211" spans="1:39" x14ac:dyDescent="0.2">
      <c r="A1211" s="46">
        <v>43698</v>
      </c>
      <c r="B1211">
        <v>6.8016244273876297E-3</v>
      </c>
      <c r="C1211">
        <v>2.7955540285877702E-3</v>
      </c>
      <c r="D1211">
        <v>1.11466702138092E-2</v>
      </c>
      <c r="E1211">
        <v>1.0838541115150299E-2</v>
      </c>
      <c r="F1211">
        <v>5.6869279800446596E-3</v>
      </c>
      <c r="G1211">
        <v>1.230169876407E-2</v>
      </c>
      <c r="H1211">
        <v>7.1208752998228597E-3</v>
      </c>
      <c r="I1211">
        <v>8.6933820934764696E-4</v>
      </c>
      <c r="J1211">
        <v>5.5009418635112396E-3</v>
      </c>
      <c r="K1211">
        <v>2.93926629153173E-3</v>
      </c>
      <c r="L1211">
        <v>8.5825027685493202E-3</v>
      </c>
      <c r="M1211" cm="1">
        <f t="array" ref="M1211">SUMPRODUCT(B1211:K1211,TRANSPOSE(Weight_1))</f>
        <v>9.2849590959333261E-3</v>
      </c>
      <c r="N1211" cm="1">
        <f t="array" ref="N1211">SUMPRODUCT(B1211:K1211,TRANSPOSE(Weight_2))</f>
        <v>6.1369505064237323E-3</v>
      </c>
      <c r="O1211">
        <f>SUMPRODUCT(B1211:K1211,Equally_Weight)</f>
        <v>6.6001438193263031E-3</v>
      </c>
      <c r="P1211">
        <v>8.2468000000000003E-3</v>
      </c>
      <c r="Q1211">
        <v>8.3028616284011002E-3</v>
      </c>
      <c r="R1211">
        <v>7.5251112253900097E-3</v>
      </c>
      <c r="V1211" s="46">
        <v>43698</v>
      </c>
      <c r="W1211">
        <f t="shared" si="310"/>
        <v>1.2454679387136673</v>
      </c>
      <c r="X1211">
        <f t="shared" si="311"/>
        <v>0.9573486056634688</v>
      </c>
      <c r="Y1211">
        <f t="shared" si="312"/>
        <v>2.3169404984338406</v>
      </c>
      <c r="Z1211">
        <f t="shared" si="313"/>
        <v>1.0903714605131212</v>
      </c>
      <c r="AA1211">
        <f t="shared" si="314"/>
        <v>0.5023341289272325</v>
      </c>
      <c r="AB1211">
        <f t="shared" si="315"/>
        <v>4.8757531922016133</v>
      </c>
      <c r="AC1211">
        <f t="shared" si="316"/>
        <v>0.4223328202247143</v>
      </c>
      <c r="AD1211">
        <f t="shared" si="317"/>
        <v>0.1127780966630727</v>
      </c>
      <c r="AE1211">
        <f t="shared" si="318"/>
        <v>0.32693981746362066</v>
      </c>
      <c r="AF1211">
        <f t="shared" si="319"/>
        <v>-8.7555071751571178E-2</v>
      </c>
      <c r="AG1211">
        <f t="shared" si="320"/>
        <v>-3.7516512549532144E-2</v>
      </c>
      <c r="AH1211">
        <f t="shared" si="321"/>
        <v>2.3426552241868484</v>
      </c>
      <c r="AI1211">
        <f t="shared" si="322"/>
        <v>0.55586422301594873</v>
      </c>
      <c r="AJ1211">
        <f t="shared" si="323"/>
        <v>0.99260420255484627</v>
      </c>
      <c r="AK1211">
        <f t="shared" si="324"/>
        <v>0.42038397840972519</v>
      </c>
      <c r="AL1211">
        <f t="shared" si="325"/>
        <v>0.41458624876649841</v>
      </c>
      <c r="AM1211">
        <f t="shared" si="326"/>
        <v>0.24908315639861311</v>
      </c>
    </row>
    <row r="1212" spans="1:39" x14ac:dyDescent="0.2">
      <c r="A1212" s="46">
        <v>43699</v>
      </c>
      <c r="B1212" s="1">
        <v>-5.0300043344053603E-5</v>
      </c>
      <c r="C1212">
        <v>1.0315107091529699E-2</v>
      </c>
      <c r="D1212">
        <v>-7.2771384028668101E-3</v>
      </c>
      <c r="E1212">
        <v>-8.4653959788605305E-4</v>
      </c>
      <c r="F1212">
        <v>3.3573595643443502E-3</v>
      </c>
      <c r="G1212">
        <v>-1.0353490725939199E-2</v>
      </c>
      <c r="H1212">
        <v>-1.9767688557358301E-3</v>
      </c>
      <c r="I1212">
        <v>-1.67525194903694E-3</v>
      </c>
      <c r="J1212">
        <v>8.8837028953636602E-3</v>
      </c>
      <c r="K1212">
        <v>1.8839848504241801E-3</v>
      </c>
      <c r="L1212">
        <v>-2.7449903925336102E-4</v>
      </c>
      <c r="M1212" cm="1">
        <f t="array" ref="M1212">SUMPRODUCT(B1212:K1212,TRANSPOSE(Weight_1))</f>
        <v>-3.2945314968449955E-3</v>
      </c>
      <c r="N1212" cm="1">
        <f t="array" ref="N1212">SUMPRODUCT(B1212:K1212,TRANSPOSE(Weight_2))</f>
        <v>3.212465776524277E-3</v>
      </c>
      <c r="O1212">
        <f>SUMPRODUCT(B1212:K1212,Equally_Weight)</f>
        <v>2.260664826853005E-4</v>
      </c>
      <c r="P1212">
        <v>-5.061E-4</v>
      </c>
      <c r="Q1212">
        <v>-5.3750418888298603E-4</v>
      </c>
      <c r="R1212">
        <v>-1.7981568891885999E-3</v>
      </c>
      <c r="V1212" s="46">
        <v>43699</v>
      </c>
      <c r="W1212">
        <f t="shared" si="310"/>
        <v>1.2453549915790223</v>
      </c>
      <c r="X1212">
        <f t="shared" si="311"/>
        <v>0.97753886614634378</v>
      </c>
      <c r="Y1212">
        <f t="shared" si="312"/>
        <v>2.2928026633526635</v>
      </c>
      <c r="Z1212">
        <f t="shared" si="313"/>
        <v>1.088601878297506</v>
      </c>
      <c r="AA1212">
        <f t="shared" si="314"/>
        <v>0.50737800478382722</v>
      </c>
      <c r="AB1212">
        <f t="shared" si="315"/>
        <v>4.8149186360182465</v>
      </c>
      <c r="AC1212">
        <f t="shared" si="316"/>
        <v>0.41952119700320312</v>
      </c>
      <c r="AD1212">
        <f t="shared" si="317"/>
        <v>0.1109139129877923</v>
      </c>
      <c r="AE1212">
        <f t="shared" si="318"/>
        <v>0.33872795656199561</v>
      </c>
      <c r="AF1212">
        <f t="shared" si="319"/>
        <v>-8.5836039329904801E-2</v>
      </c>
      <c r="AG1212">
        <f t="shared" si="320"/>
        <v>-3.7780713342134509E-2</v>
      </c>
      <c r="AH1212">
        <f t="shared" si="321"/>
        <v>2.3316427412676712</v>
      </c>
      <c r="AI1212">
        <f t="shared" si="322"/>
        <v>0.56086238358530593</v>
      </c>
      <c r="AJ1212">
        <f t="shared" si="323"/>
        <v>0.99305466357830152</v>
      </c>
      <c r="AK1212">
        <f t="shared" si="324"/>
        <v>0.41966512207825213</v>
      </c>
      <c r="AL1212">
        <f t="shared" si="325"/>
        <v>0.41382590273225017</v>
      </c>
      <c r="AM1212">
        <f t="shared" si="326"/>
        <v>0.24683710891576549</v>
      </c>
    </row>
    <row r="1213" spans="1:39" x14ac:dyDescent="0.2">
      <c r="A1213" s="46">
        <v>43700</v>
      </c>
      <c r="B1213">
        <v>-3.1841733965567998E-2</v>
      </c>
      <c r="C1213">
        <v>-2.4834490487564601E-2</v>
      </c>
      <c r="D1213">
        <v>-3.1862418928110897E-2</v>
      </c>
      <c r="E1213">
        <v>-4.6220436015034498E-2</v>
      </c>
      <c r="F1213">
        <v>-1.5146093903217301E-2</v>
      </c>
      <c r="G1213">
        <v>-3.0498840789987599E-2</v>
      </c>
      <c r="H1213">
        <v>-2.6967260205726099E-2</v>
      </c>
      <c r="I1213">
        <v>-3.12655975724596E-2</v>
      </c>
      <c r="J1213">
        <v>-1.9153230933477899E-2</v>
      </c>
      <c r="K1213">
        <v>-2.6744516882303799E-2</v>
      </c>
      <c r="L1213">
        <v>-2.5809994508511899E-2</v>
      </c>
      <c r="M1213" cm="1">
        <f t="array" ref="M1213">SUMPRODUCT(B1213:K1213,TRANSPOSE(Weight_1))</f>
        <v>-2.8125130732094925E-2</v>
      </c>
      <c r="N1213" cm="1">
        <f t="array" ref="N1213">SUMPRODUCT(B1213:K1213,TRANSPOSE(Weight_2))</f>
        <v>-2.3277545153899949E-2</v>
      </c>
      <c r="O1213">
        <f>SUMPRODUCT(B1213:K1213,Equally_Weight)</f>
        <v>-2.8453461968345032E-2</v>
      </c>
      <c r="P1213">
        <v>-2.5946299999999999E-2</v>
      </c>
      <c r="Q1213">
        <v>-2.5699319851482098E-2</v>
      </c>
      <c r="R1213">
        <v>-1.73806575095697E-2</v>
      </c>
      <c r="V1213" s="46">
        <v>43700</v>
      </c>
      <c r="W1213">
        <f t="shared" si="310"/>
        <v>1.1738589952789029</v>
      </c>
      <c r="X1213">
        <f t="shared" si="311"/>
        <v>0.9284276959862432</v>
      </c>
      <c r="Y1213">
        <f t="shared" si="312"/>
        <v>2.1878860054453213</v>
      </c>
      <c r="Z1213">
        <f t="shared" si="313"/>
        <v>0.99206578882077534</v>
      </c>
      <c r="AA1213">
        <f t="shared" si="314"/>
        <v>0.48454711597572708</v>
      </c>
      <c r="AB1213">
        <f t="shared" si="315"/>
        <v>4.6375703583315948</v>
      </c>
      <c r="AC1213">
        <f t="shared" si="316"/>
        <v>0.38124059951607392</v>
      </c>
      <c r="AD1213">
        <f t="shared" si="317"/>
        <v>7.6180525646669661E-2</v>
      </c>
      <c r="AE1213">
        <f t="shared" si="318"/>
        <v>0.31308699085286085</v>
      </c>
      <c r="AF1213">
        <f t="shared" si="319"/>
        <v>-0.11028491280923991</v>
      </c>
      <c r="AG1213">
        <f t="shared" si="320"/>
        <v>-6.2615587846758247E-2</v>
      </c>
      <c r="AH1213">
        <f t="shared" si="321"/>
        <v>2.2379398536168829</v>
      </c>
      <c r="AI1213">
        <f t="shared" si="322"/>
        <v>0.52452933897237508</v>
      </c>
      <c r="AJ1213">
        <f t="shared" si="323"/>
        <v>0.93634535850734357</v>
      </c>
      <c r="AK1213">
        <f t="shared" si="324"/>
        <v>0.38283006492127325</v>
      </c>
      <c r="AL1213">
        <f t="shared" si="325"/>
        <v>0.37749153864362373</v>
      </c>
      <c r="AM1213">
        <f t="shared" si="326"/>
        <v>0.22516626015547847</v>
      </c>
    </row>
    <row r="1214" spans="1:39" x14ac:dyDescent="0.2">
      <c r="A1214" s="46">
        <v>43703</v>
      </c>
      <c r="B1214">
        <v>1.52569378168145E-2</v>
      </c>
      <c r="C1214">
        <v>8.0174508514492208E-3</v>
      </c>
      <c r="D1214">
        <v>1.54435599634608E-2</v>
      </c>
      <c r="E1214">
        <v>1.8999172551313202E-2</v>
      </c>
      <c r="F1214">
        <v>1.41272423744609E-2</v>
      </c>
      <c r="G1214">
        <v>1.1002389120907599E-2</v>
      </c>
      <c r="H1214">
        <v>8.0455256461751095E-3</v>
      </c>
      <c r="I1214">
        <v>1.7323245178923999E-3</v>
      </c>
      <c r="J1214">
        <v>1.5418914737609301E-2</v>
      </c>
      <c r="K1214">
        <v>3.2846561534809401E-2</v>
      </c>
      <c r="L1214">
        <v>9.8647125140924798E-3</v>
      </c>
      <c r="M1214" cm="1">
        <f t="array" ref="M1214">SUMPRODUCT(B1214:K1214,TRANSPOSE(Weight_1))</f>
        <v>1.2751328986187329E-2</v>
      </c>
      <c r="N1214" cm="1">
        <f t="array" ref="N1214">SUMPRODUCT(B1214:K1214,TRANSPOSE(Weight_2))</f>
        <v>1.4531245336193127E-2</v>
      </c>
      <c r="O1214">
        <f>SUMPRODUCT(B1214:K1214,Equally_Weight)</f>
        <v>1.4089007911489244E-2</v>
      </c>
      <c r="P1214">
        <v>1.098299E-2</v>
      </c>
      <c r="Q1214">
        <v>1.05432739168906E-2</v>
      </c>
      <c r="R1214">
        <v>5.0557855086577003E-3</v>
      </c>
      <c r="V1214" s="46">
        <v>43703</v>
      </c>
      <c r="W1214">
        <f t="shared" si="310"/>
        <v>1.2070254267923963</v>
      </c>
      <c r="X1214">
        <f t="shared" si="311"/>
        <v>0.94388877025938633</v>
      </c>
      <c r="Y1214">
        <f t="shared" si="312"/>
        <v>2.2371183141270938</v>
      </c>
      <c r="Z1214">
        <f t="shared" si="313"/>
        <v>1.0299133904761493</v>
      </c>
      <c r="AA1214">
        <f t="shared" si="314"/>
        <v>0.50551967289942312</v>
      </c>
      <c r="AB1214">
        <f t="shared" si="315"/>
        <v>4.699597101110454</v>
      </c>
      <c r="AC1214">
        <f t="shared" si="316"/>
        <v>0.39235340618301873</v>
      </c>
      <c r="AD1214">
        <f t="shared" si="317"/>
        <v>7.804481955692566E-2</v>
      </c>
      <c r="AE1214">
        <f t="shared" si="318"/>
        <v>0.33333336720788509</v>
      </c>
      <c r="AF1214">
        <f t="shared" si="319"/>
        <v>-8.1060831449380255E-2</v>
      </c>
      <c r="AG1214">
        <f t="shared" si="320"/>
        <v>-5.3368560105674923E-2</v>
      </c>
      <c r="AH1214">
        <f t="shared" si="321"/>
        <v>2.2792278899278391</v>
      </c>
      <c r="AI1214">
        <f t="shared" si="322"/>
        <v>0.54668264881920714</v>
      </c>
      <c r="AJ1214">
        <f t="shared" si="323"/>
        <v>0.96362654358272914</v>
      </c>
      <c r="AK1214">
        <f t="shared" si="324"/>
        <v>0.39801767369600305</v>
      </c>
      <c r="AL1214">
        <f t="shared" si="325"/>
        <v>0.39201480925374277</v>
      </c>
      <c r="AM1214">
        <f t="shared" si="326"/>
        <v>0.23136043797926886</v>
      </c>
    </row>
    <row r="1215" spans="1:39" x14ac:dyDescent="0.2">
      <c r="A1215" s="46">
        <v>43704</v>
      </c>
      <c r="B1215">
        <v>-3.0747400515740398E-4</v>
      </c>
      <c r="C1215">
        <v>-1.0573638494708101E-2</v>
      </c>
      <c r="D1215">
        <v>2.1408469625128199E-3</v>
      </c>
      <c r="E1215">
        <v>-1.1283891708011499E-2</v>
      </c>
      <c r="F1215">
        <v>8.2878517105196003E-3</v>
      </c>
      <c r="G1215">
        <v>-3.9799640911618497E-3</v>
      </c>
      <c r="H1215">
        <v>1.4397369929272701E-2</v>
      </c>
      <c r="I1215">
        <v>-2.3698511899923301E-3</v>
      </c>
      <c r="J1215">
        <v>-9.2407136509838894E-3</v>
      </c>
      <c r="K1215">
        <v>-3.7413410604268901E-3</v>
      </c>
      <c r="L1215">
        <v>-4.4655316773651796E-3</v>
      </c>
      <c r="M1215" cm="1">
        <f t="array" ref="M1215">SUMPRODUCT(B1215:K1215,TRANSPOSE(Weight_1))</f>
        <v>-1.8046041296626834E-3</v>
      </c>
      <c r="N1215" cm="1">
        <f t="array" ref="N1215">SUMPRODUCT(B1215:K1215,TRANSPOSE(Weight_2))</f>
        <v>1.3903576037723002E-3</v>
      </c>
      <c r="O1215">
        <f>SUMPRODUCT(B1215:K1215,Equally_Weight)</f>
        <v>-1.6670805598136839E-3</v>
      </c>
      <c r="P1215">
        <v>-3.2031999999999998E-3</v>
      </c>
      <c r="Q1215">
        <v>-3.6723472094207701E-3</v>
      </c>
      <c r="R1215">
        <v>-1.7575360294885801E-4</v>
      </c>
      <c r="V1215" s="46">
        <v>43704</v>
      </c>
      <c r="W1215">
        <f t="shared" si="310"/>
        <v>1.2063468238449362</v>
      </c>
      <c r="X1215">
        <f t="shared" si="311"/>
        <v>0.923334793128741</v>
      </c>
      <c r="Y1215">
        <f t="shared" si="312"/>
        <v>2.2440484890371875</v>
      </c>
      <c r="Z1215">
        <f t="shared" si="313"/>
        <v>1.0070080676013742</v>
      </c>
      <c r="AA1215">
        <f t="shared" si="314"/>
        <v>0.51799719669568356</v>
      </c>
      <c r="AB1215">
        <f t="shared" si="315"/>
        <v>4.6769129093139439</v>
      </c>
      <c r="AC1215">
        <f t="shared" si="316"/>
        <v>0.41239963324411866</v>
      </c>
      <c r="AD1215">
        <f t="shared" si="317"/>
        <v>7.5490013758433561E-2</v>
      </c>
      <c r="AE1215">
        <f t="shared" si="318"/>
        <v>0.32101241536021496</v>
      </c>
      <c r="AF1215">
        <f t="shared" si="319"/>
        <v>-8.4498896292713233E-2</v>
      </c>
      <c r="AG1215">
        <f t="shared" si="320"/>
        <v>-5.7595772787312871E-2</v>
      </c>
      <c r="AH1215">
        <f t="shared" si="321"/>
        <v>2.2733101817355705</v>
      </c>
      <c r="AI1215">
        <f t="shared" si="322"/>
        <v>0.54883309080061582</v>
      </c>
      <c r="AJ1215">
        <f t="shared" si="323"/>
        <v>0.96035301994518818</v>
      </c>
      <c r="AK1215">
        <f t="shared" si="324"/>
        <v>0.39353954348361997</v>
      </c>
      <c r="AL1215">
        <f t="shared" si="325"/>
        <v>0.38690284755350746</v>
      </c>
      <c r="AM1215">
        <f t="shared" si="326"/>
        <v>0.23114402194576522</v>
      </c>
    </row>
    <row r="1216" spans="1:39" x14ac:dyDescent="0.2">
      <c r="A1216" s="46">
        <v>43705</v>
      </c>
      <c r="B1216">
        <v>2.5025655910837401E-3</v>
      </c>
      <c r="C1216">
        <v>1.0024646507280801E-2</v>
      </c>
      <c r="D1216">
        <v>-1.3260375619831199E-3</v>
      </c>
      <c r="E1216">
        <v>6.7104893757641204E-3</v>
      </c>
      <c r="F1216">
        <v>1.3466268299852299E-2</v>
      </c>
      <c r="G1216">
        <v>1.3735967747601199E-3</v>
      </c>
      <c r="H1216">
        <v>-7.4051822945674301E-3</v>
      </c>
      <c r="I1216">
        <v>1.15568941265993E-2</v>
      </c>
      <c r="J1216">
        <v>1.05872991182596E-2</v>
      </c>
      <c r="K1216">
        <v>1.5230464469888599E-2</v>
      </c>
      <c r="L1216">
        <v>7.0086907765629603E-3</v>
      </c>
      <c r="M1216" cm="1">
        <f t="array" ref="M1216">SUMPRODUCT(B1216:K1216,TRANSPOSE(Weight_1))</f>
        <v>5.0005918274020709E-3</v>
      </c>
      <c r="N1216" cm="1">
        <f t="array" ref="N1216">SUMPRODUCT(B1216:K1216,TRANSPOSE(Weight_2))</f>
        <v>6.0633199627071191E-3</v>
      </c>
      <c r="O1216">
        <f>SUMPRODUCT(B1216:K1216,Equally_Weight)</f>
        <v>6.2721004406938027E-3</v>
      </c>
      <c r="P1216">
        <v>6.5454800000000002E-3</v>
      </c>
      <c r="Q1216">
        <v>6.3384451761909696E-3</v>
      </c>
      <c r="R1216">
        <v>3.3589091859278402E-3</v>
      </c>
      <c r="V1216" s="46">
        <v>43705</v>
      </c>
      <c r="W1216">
        <f t="shared" si="310"/>
        <v>1.2118683514882873</v>
      </c>
      <c r="X1216">
        <f t="shared" si="311"/>
        <v>0.94261554454501084</v>
      </c>
      <c r="Y1216">
        <f t="shared" si="312"/>
        <v>2.2397467588878297</v>
      </c>
      <c r="Z1216">
        <f t="shared" si="313"/>
        <v>1.0204760739160861</v>
      </c>
      <c r="AA1216">
        <f t="shared" si="314"/>
        <v>0.53843895422481136</v>
      </c>
      <c r="AB1216">
        <f t="shared" si="315"/>
        <v>4.6847106985767715</v>
      </c>
      <c r="AC1216">
        <f t="shared" si="316"/>
        <v>0.40194055648716587</v>
      </c>
      <c r="AD1216">
        <f t="shared" si="317"/>
        <v>8.7919337981654522E-2</v>
      </c>
      <c r="AE1216">
        <f t="shared" si="318"/>
        <v>0.33499836894056823</v>
      </c>
      <c r="AF1216">
        <f t="shared" si="319"/>
        <v>-7.0555389260555601E-2</v>
      </c>
      <c r="AG1216">
        <f t="shared" si="320"/>
        <v>-5.0990752972253417E-2</v>
      </c>
      <c r="AH1216">
        <f t="shared" si="321"/>
        <v>2.2896786698789096</v>
      </c>
      <c r="AI1216">
        <f t="shared" si="322"/>
        <v>0.55822416139896869</v>
      </c>
      <c r="AJ1216">
        <f t="shared" si="323"/>
        <v>0.97264855098550185</v>
      </c>
      <c r="AK1216">
        <f t="shared" si="324"/>
        <v>0.40266092869470116</v>
      </c>
      <c r="AL1216">
        <f t="shared" si="325"/>
        <v>0.39569365521742861</v>
      </c>
      <c r="AM1216">
        <f t="shared" si="326"/>
        <v>0.23527932291027898</v>
      </c>
    </row>
    <row r="1217" spans="1:39" x14ac:dyDescent="0.2">
      <c r="A1217" s="46">
        <v>43706</v>
      </c>
      <c r="B1217">
        <v>1.74568606895633E-2</v>
      </c>
      <c r="C1217">
        <v>2.2659204216407301E-2</v>
      </c>
      <c r="D1217">
        <v>1.8884685976222101E-2</v>
      </c>
      <c r="E1217">
        <v>1.6931778605475199E-2</v>
      </c>
      <c r="F1217">
        <v>-1.7251233567327999E-4</v>
      </c>
      <c r="G1217">
        <v>1.2554923856631799E-2</v>
      </c>
      <c r="H1217">
        <v>-3.41915081358135E-3</v>
      </c>
      <c r="I1217">
        <v>1.7835578422902901E-2</v>
      </c>
      <c r="J1217">
        <v>1.3719132161972901E-2</v>
      </c>
      <c r="K1217">
        <v>-8.0147505767342794E-3</v>
      </c>
      <c r="L1217">
        <v>1.14142538975499E-2</v>
      </c>
      <c r="M1217" cm="1">
        <f t="array" ref="M1217">SUMPRODUCT(B1217:K1217,TRANSPOSE(Weight_1))</f>
        <v>1.2880062397846753E-2</v>
      </c>
      <c r="N1217" cm="1">
        <f t="array" ref="N1217">SUMPRODUCT(B1217:K1217,TRANSPOSE(Weight_2))</f>
        <v>6.3956779023054845E-3</v>
      </c>
      <c r="O1217">
        <f>SUMPRODUCT(B1217:K1217,Equally_Weight)</f>
        <v>1.0843575020318659E-2</v>
      </c>
      <c r="P1217">
        <v>1.268729E-2</v>
      </c>
      <c r="Q1217">
        <v>1.2803782888954399E-2</v>
      </c>
      <c r="R1217">
        <v>1.0019318913594999E-2</v>
      </c>
      <c r="V1217" s="46">
        <v>43706</v>
      </c>
      <c r="W1217">
        <f t="shared" si="310"/>
        <v>1.2504806291638726</v>
      </c>
      <c r="X1217">
        <f t="shared" si="311"/>
        <v>0.9866336668828235</v>
      </c>
      <c r="Y1217">
        <f t="shared" si="312"/>
        <v>2.3009283590719098</v>
      </c>
      <c r="Z1217">
        <f t="shared" si="313"/>
        <v>1.0546863274772931</v>
      </c>
      <c r="AA1217">
        <f t="shared" si="314"/>
        <v>0.53817355452752724</v>
      </c>
      <c r="AB1217">
        <f t="shared" si="315"/>
        <v>4.7560818085443834</v>
      </c>
      <c r="AC1217">
        <f t="shared" si="316"/>
        <v>0.39714711029286009</v>
      </c>
      <c r="AD1217">
        <f t="shared" si="317"/>
        <v>0.10732300865201894</v>
      </c>
      <c r="AE1217">
        <f t="shared" si="318"/>
        <v>0.35331338800008227</v>
      </c>
      <c r="AF1217">
        <f t="shared" si="319"/>
        <v>-7.8004655990522087E-2</v>
      </c>
      <c r="AG1217">
        <f t="shared" si="320"/>
        <v>-4.0158520475556014E-2</v>
      </c>
      <c r="AH1217">
        <f t="shared" si="321"/>
        <v>2.3320499364158152</v>
      </c>
      <c r="AI1217">
        <f t="shared" si="322"/>
        <v>0.56819006123486671</v>
      </c>
      <c r="AJ1217">
        <f t="shared" si="323"/>
        <v>0.99403911353683605</v>
      </c>
      <c r="AK1217">
        <f t="shared" si="324"/>
        <v>0.42045689466871994</v>
      </c>
      <c r="AL1217">
        <f t="shared" si="325"/>
        <v>0.41356381375832374</v>
      </c>
      <c r="AM1217">
        <f t="shared" si="326"/>
        <v>0.24765598039388692</v>
      </c>
    </row>
    <row r="1218" spans="1:39" x14ac:dyDescent="0.2">
      <c r="A1218" s="46">
        <v>43707</v>
      </c>
      <c r="B1218">
        <v>-3.1065455585454998E-3</v>
      </c>
      <c r="C1218">
        <v>5.8597150518999701E-3</v>
      </c>
      <c r="D1218">
        <v>-1.88235773848655E-3</v>
      </c>
      <c r="E1218">
        <v>-1.2916783975595E-3</v>
      </c>
      <c r="F1218">
        <v>3.7969677305304999E-3</v>
      </c>
      <c r="G1218">
        <v>-5.6594185027950498E-3</v>
      </c>
      <c r="H1218">
        <v>9.35683770636908E-4</v>
      </c>
      <c r="I1218">
        <v>8.4810377979744802E-3</v>
      </c>
      <c r="J1218">
        <v>1.0334976231356401E-3</v>
      </c>
      <c r="K1218">
        <v>-4.1434669049227298E-3</v>
      </c>
      <c r="L1218">
        <v>8.2576383154431201E-4</v>
      </c>
      <c r="M1218" cm="1">
        <f t="array" ref="M1218">SUMPRODUCT(B1218:K1218,TRANSPOSE(Weight_1))</f>
        <v>-1.0375071733786487E-3</v>
      </c>
      <c r="N1218" cm="1">
        <f t="array" ref="N1218">SUMPRODUCT(B1218:K1218,TRANSPOSE(Weight_2))</f>
        <v>6.152557588802065E-4</v>
      </c>
      <c r="O1218">
        <f>SUMPRODUCT(B1218:K1218,Equally_Weight)</f>
        <v>4.0234348718681687E-4</v>
      </c>
      <c r="P1218">
        <v>6.4278999999999996E-4</v>
      </c>
      <c r="Q1218">
        <v>5.9962086393849901E-4</v>
      </c>
      <c r="R1218">
        <v>2.5503028484632402E-3</v>
      </c>
      <c r="V1218" s="46">
        <v>43707</v>
      </c>
      <c r="W1218">
        <f t="shared" si="310"/>
        <v>1.2434894085607509</v>
      </c>
      <c r="X1218">
        <f t="shared" si="311"/>
        <v>0.99827477408326803</v>
      </c>
      <c r="Y1218">
        <f t="shared" si="312"/>
        <v>2.2947148310310213</v>
      </c>
      <c r="Z1218">
        <f t="shared" si="313"/>
        <v>1.0520323335343296</v>
      </c>
      <c r="AA1218">
        <f t="shared" si="314"/>
        <v>0.54401394987802365</v>
      </c>
      <c r="AB1218">
        <f t="shared" si="315"/>
        <v>4.7235057326535053</v>
      </c>
      <c r="AC1218">
        <f t="shared" si="316"/>
        <v>0.39845439816915329</v>
      </c>
      <c r="AD1218">
        <f t="shared" si="317"/>
        <v>0.11671425694296356</v>
      </c>
      <c r="AE1218">
        <f t="shared" si="318"/>
        <v>0.35471203416993791</v>
      </c>
      <c r="AF1218">
        <f t="shared" si="319"/>
        <v>-8.1824913184918247E-2</v>
      </c>
      <c r="AG1218">
        <f t="shared" si="320"/>
        <v>-3.9365918097748698E-2</v>
      </c>
      <c r="AH1218">
        <f t="shared" si="321"/>
        <v>2.3285929107047276</v>
      </c>
      <c r="AI1218">
        <f t="shared" si="322"/>
        <v>0.56915489920105999</v>
      </c>
      <c r="AJ1218">
        <f t="shared" si="323"/>
        <v>0.99484140218736306</v>
      </c>
      <c r="AK1218">
        <f t="shared" si="324"/>
        <v>0.42136995015604395</v>
      </c>
      <c r="AL1218">
        <f t="shared" si="325"/>
        <v>0.41441141611356169</v>
      </c>
      <c r="AM1218">
        <f t="shared" si="326"/>
        <v>0.2508378809945877</v>
      </c>
    </row>
    <row r="1219" spans="1:39" x14ac:dyDescent="0.2">
      <c r="A1219" s="46">
        <v>43710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cm="1">
        <f t="array" ref="M1219">SUMPRODUCT(B1219:K1219,TRANSPOSE(Weight_1))</f>
        <v>0</v>
      </c>
      <c r="N1219" cm="1">
        <f t="array" ref="N1219">SUMPRODUCT(B1219:K1219,TRANSPOSE(Weight_2))</f>
        <v>0</v>
      </c>
      <c r="O1219">
        <f>SUMPRODUCT(B1219:K1219,Equally_Weight)</f>
        <v>0</v>
      </c>
      <c r="P1219">
        <v>0</v>
      </c>
      <c r="Q1219">
        <v>0</v>
      </c>
      <c r="R1219">
        <v>-9.0716944428859104E-4</v>
      </c>
      <c r="V1219" s="46">
        <v>43710</v>
      </c>
      <c r="W1219">
        <f t="shared" si="310"/>
        <v>1.2434894085607509</v>
      </c>
      <c r="X1219">
        <f t="shared" si="311"/>
        <v>0.99827477408326803</v>
      </c>
      <c r="Y1219">
        <f t="shared" si="312"/>
        <v>2.2947148310310213</v>
      </c>
      <c r="Z1219">
        <f t="shared" si="313"/>
        <v>1.0520323335343296</v>
      </c>
      <c r="AA1219">
        <f t="shared" si="314"/>
        <v>0.54401394987802365</v>
      </c>
      <c r="AB1219">
        <f t="shared" si="315"/>
        <v>4.7235057326535053</v>
      </c>
      <c r="AC1219">
        <f t="shared" si="316"/>
        <v>0.39845439816915329</v>
      </c>
      <c r="AD1219">
        <f t="shared" si="317"/>
        <v>0.11671425694296356</v>
      </c>
      <c r="AE1219">
        <f t="shared" si="318"/>
        <v>0.35471203416993791</v>
      </c>
      <c r="AF1219">
        <f t="shared" si="319"/>
        <v>-8.1824913184918247E-2</v>
      </c>
      <c r="AG1219">
        <f t="shared" si="320"/>
        <v>-3.9365918097748698E-2</v>
      </c>
      <c r="AH1219">
        <f t="shared" si="321"/>
        <v>2.3285929107047276</v>
      </c>
      <c r="AI1219">
        <f t="shared" si="322"/>
        <v>0.56915489920105999</v>
      </c>
      <c r="AJ1219">
        <f t="shared" si="323"/>
        <v>0.99484140218736306</v>
      </c>
      <c r="AK1219">
        <f t="shared" si="324"/>
        <v>0.42136995015604395</v>
      </c>
      <c r="AL1219">
        <f t="shared" si="325"/>
        <v>0.41441141611356169</v>
      </c>
      <c r="AM1219">
        <f t="shared" si="326"/>
        <v>0.24970315908919072</v>
      </c>
    </row>
    <row r="1220" spans="1:39" x14ac:dyDescent="0.2">
      <c r="A1220" s="46">
        <v>43711</v>
      </c>
      <c r="B1220">
        <v>-1.76223866281984E-2</v>
      </c>
      <c r="C1220">
        <v>-1.18332455176457E-2</v>
      </c>
      <c r="D1220">
        <v>-1.32018027854372E-2</v>
      </c>
      <c r="E1220">
        <v>-1.45636908744315E-2</v>
      </c>
      <c r="F1220">
        <v>-2.0632958489841201E-3</v>
      </c>
      <c r="G1220">
        <v>7.6282174981760998E-3</v>
      </c>
      <c r="H1220">
        <v>2.96039270588255E-3</v>
      </c>
      <c r="I1220">
        <v>-1.9045225475868999E-2</v>
      </c>
      <c r="J1220">
        <v>-1.23396574427797E-2</v>
      </c>
      <c r="K1220">
        <v>-6.2396576272471995E-4</v>
      </c>
      <c r="L1220">
        <v>-6.8756875687568898E-3</v>
      </c>
      <c r="M1220" cm="1">
        <f t="array" ref="M1220">SUMPRODUCT(B1220:K1220,TRANSPOSE(Weight_1))</f>
        <v>-2.8630664951797419E-3</v>
      </c>
      <c r="N1220" cm="1">
        <f t="array" ref="N1220">SUMPRODUCT(B1220:K1220,TRANSPOSE(Weight_2))</f>
        <v>-6.9476630666272078E-3</v>
      </c>
      <c r="O1220">
        <f>SUMPRODUCT(B1220:K1220,Equally_Weight)</f>
        <v>-8.0704660132011694E-3</v>
      </c>
      <c r="P1220">
        <v>-6.8991E-3</v>
      </c>
      <c r="Q1220">
        <v>-7.2283942875428497E-3</v>
      </c>
      <c r="R1220">
        <v>-4.5212442314351798E-3</v>
      </c>
      <c r="V1220" s="46">
        <v>43711</v>
      </c>
      <c r="W1220">
        <f t="shared" si="310"/>
        <v>1.2039537708068253</v>
      </c>
      <c r="X1220">
        <f t="shared" si="311"/>
        <v>0.97462869806982266</v>
      </c>
      <c r="Y1220">
        <f t="shared" si="312"/>
        <v>2.2512186555974947</v>
      </c>
      <c r="Z1220">
        <f t="shared" si="313"/>
        <v>1.0221471689643971</v>
      </c>
      <c r="AA1220">
        <f t="shared" si="314"/>
        <v>0.54082819230446666</v>
      </c>
      <c r="AB1220">
        <f t="shared" si="315"/>
        <v>4.767165879234244</v>
      </c>
      <c r="AC1220">
        <f t="shared" si="316"/>
        <v>0.40259437236900264</v>
      </c>
      <c r="AD1220">
        <f t="shared" si="317"/>
        <v>9.5446182127367329E-2</v>
      </c>
      <c r="AE1220">
        <f t="shared" si="318"/>
        <v>0.33799535173466966</v>
      </c>
      <c r="AF1220">
        <f t="shared" si="319"/>
        <v>-8.2397823003277693E-2</v>
      </c>
      <c r="AG1220">
        <f t="shared" si="320"/>
        <v>-4.5970937912808152E-2</v>
      </c>
      <c r="AH1220">
        <f t="shared" si="321"/>
        <v>2.3190629278659962</v>
      </c>
      <c r="AI1220">
        <f t="shared" si="322"/>
        <v>0.55825293966206369</v>
      </c>
      <c r="AJ1220">
        <f t="shared" si="323"/>
        <v>0.9787421024492835</v>
      </c>
      <c r="AK1220">
        <f t="shared" si="324"/>
        <v>0.41156377673292233</v>
      </c>
      <c r="AL1220">
        <f t="shared" si="325"/>
        <v>0.40418749271309107</v>
      </c>
      <c r="AM1220">
        <f t="shared" si="326"/>
        <v>0.24405294589015236</v>
      </c>
    </row>
    <row r="1221" spans="1:39" x14ac:dyDescent="0.2">
      <c r="A1221" s="46">
        <v>43712</v>
      </c>
      <c r="B1221">
        <v>1.0875952436469201E-2</v>
      </c>
      <c r="C1221">
        <v>1.2066935375467399E-2</v>
      </c>
      <c r="D1221">
        <v>1.1687707991100599E-2</v>
      </c>
      <c r="E1221">
        <v>1.69664904983555E-2</v>
      </c>
      <c r="F1221">
        <v>2.4121901377807098E-3</v>
      </c>
      <c r="G1221">
        <v>6.0229012105752402E-3</v>
      </c>
      <c r="H1221">
        <v>9.3211114623992198E-4</v>
      </c>
      <c r="I1221">
        <v>9.0141520284936494E-3</v>
      </c>
      <c r="J1221">
        <v>6.4211477556668202E-3</v>
      </c>
      <c r="K1221">
        <v>1.6651401712404199E-3</v>
      </c>
      <c r="L1221">
        <v>1.0523400720022299E-2</v>
      </c>
      <c r="M1221" cm="1">
        <f t="array" ref="M1221">SUMPRODUCT(B1221:K1221,TRANSPOSE(Weight_1))</f>
        <v>8.1004216435757066E-3</v>
      </c>
      <c r="N1221" cm="1">
        <f t="array" ref="N1221">SUMPRODUCT(B1221:K1221,TRANSPOSE(Weight_2))</f>
        <v>5.095701879416074E-3</v>
      </c>
      <c r="O1221">
        <f>SUMPRODUCT(B1221:K1221,Equally_Weight)</f>
        <v>7.8064728751389466E-3</v>
      </c>
      <c r="P1221">
        <v>1.084208E-2</v>
      </c>
      <c r="Q1221">
        <v>1.0815792118495701E-2</v>
      </c>
      <c r="R1221">
        <v>1.0757339251123699E-2</v>
      </c>
      <c r="V1221" s="46">
        <v>43712</v>
      </c>
      <c r="W1221">
        <f t="shared" ref="W1221:W1284" si="327">(W1220+1)*(1+B1221) - 1</f>
        <v>1.2279238671902974</v>
      </c>
      <c r="X1221">
        <f t="shared" ref="X1221:X1284" si="328">(X1220+1)*(1+C1221) - 1</f>
        <v>0.99845641495997461</v>
      </c>
      <c r="Y1221">
        <f t="shared" ref="Y1221:Y1284" si="329">(Y1220+1)*(1+D1221) - 1</f>
        <v>2.2892179498593368</v>
      </c>
      <c r="Z1221">
        <f t="shared" ref="Z1221:Z1284" si="330">(Z1220+1)*(1+E1221) - 1</f>
        <v>1.0564559096929078</v>
      </c>
      <c r="AA1221">
        <f t="shared" ref="AA1221:AA1284" si="331">(AA1220+1)*(1+F1221) - 1</f>
        <v>0.54454496287395804</v>
      </c>
      <c r="AB1221">
        <f t="shared" ref="AB1221:AB1284" si="332">(AB1220+1)*(1+G1221) - 1</f>
        <v>4.8019009495898723</v>
      </c>
      <c r="AC1221">
        <f t="shared" ref="AC1221:AC1284" si="333">(AC1220+1)*(1+H1221) - 1</f>
        <v>0.40390174621714126</v>
      </c>
      <c r="AD1221">
        <f t="shared" ref="AD1221:AD1284" si="334">(AD1220+1)*(1+I1221) - 1</f>
        <v>0.10532070055209641</v>
      </c>
      <c r="AE1221">
        <f t="shared" ref="AE1221:AE1284" si="335">(AE1220+1)*(1+J1221) - 1</f>
        <v>0.34658681758455345</v>
      </c>
      <c r="AF1221">
        <f t="shared" ref="AF1221:AF1284" si="336">(AF1220+1)*(1+K1221) - 1</f>
        <v>-8.0869886757142795E-2</v>
      </c>
      <c r="AG1221">
        <f t="shared" ref="AG1221:AG1284" si="337">(AG1220+1)*(1+L1221) - 1</f>
        <v>-3.5931307793917511E-2</v>
      </c>
      <c r="AH1221">
        <f t="shared" ref="AH1221:AH1284" si="338">(AH1220+1)*(1+M1221) - 1</f>
        <v>2.3459487370432712</v>
      </c>
      <c r="AI1221">
        <f t="shared" ref="AI1221:AI1284" si="339">(AI1220+1)*(1+N1221) - 1</f>
        <v>0.5661933320953052</v>
      </c>
      <c r="AJ1221">
        <f t="shared" ref="AJ1221:AJ1284" si="340">(AJ1220+1)*(1+O1221) - 1</f>
        <v>0.99418909899894947</v>
      </c>
      <c r="AK1221">
        <f t="shared" ref="AK1221:AK1284" si="341">(AK1220+1)*(1+P1221) - 1</f>
        <v>0.42686806412536282</v>
      </c>
      <c r="AL1221">
        <f t="shared" ref="AL1221:AL1284" si="342">(AL1220+1)*(1+Q1221) - 1</f>
        <v>0.41937489272966766</v>
      </c>
      <c r="AM1221">
        <f t="shared" ref="AM1221:AM1284" si="343">(AM1220+1)*(1+R1221) - 1</f>
        <v>0.25743564547545272</v>
      </c>
    </row>
    <row r="1222" spans="1:39" x14ac:dyDescent="0.2">
      <c r="A1222" s="46">
        <v>43713</v>
      </c>
      <c r="B1222">
        <v>2.5307181422787602E-2</v>
      </c>
      <c r="C1222">
        <v>2.2754200951326398E-2</v>
      </c>
      <c r="D1222">
        <v>1.7583440763772201E-2</v>
      </c>
      <c r="E1222">
        <v>1.95516200566303E-2</v>
      </c>
      <c r="F1222">
        <v>7.0470495000705098E-3</v>
      </c>
      <c r="G1222">
        <v>2.227009346485E-2</v>
      </c>
      <c r="H1222">
        <v>-2.17290062300268E-3</v>
      </c>
      <c r="I1222">
        <v>2.59885582366963E-2</v>
      </c>
      <c r="J1222">
        <v>1.01389931599209E-2</v>
      </c>
      <c r="K1222">
        <v>8.1048570881632198E-3</v>
      </c>
      <c r="L1222">
        <v>1.47985749520416E-2</v>
      </c>
      <c r="M1222" cm="1">
        <f t="array" ref="M1222">SUMPRODUCT(B1222:K1222,TRANSPOSE(Weight_1))</f>
        <v>1.8072956914281797E-2</v>
      </c>
      <c r="N1222" cm="1">
        <f t="array" ref="N1222">SUMPRODUCT(B1222:K1222,TRANSPOSE(Weight_2))</f>
        <v>9.2114524071091573E-3</v>
      </c>
      <c r="O1222">
        <f>SUMPRODUCT(B1222:K1222,Equally_Weight)</f>
        <v>1.5657309402121476E-2</v>
      </c>
      <c r="P1222">
        <v>1.300981E-2</v>
      </c>
      <c r="Q1222">
        <v>1.2947137962318901E-2</v>
      </c>
      <c r="R1222">
        <v>1.13824541817841E-2</v>
      </c>
      <c r="V1222" s="46">
        <v>43713</v>
      </c>
      <c r="W1222">
        <f t="shared" si="327"/>
        <v>1.284306340693441</v>
      </c>
      <c r="X1222">
        <f t="shared" si="328"/>
        <v>1.0439296938184413</v>
      </c>
      <c r="Y1222">
        <f t="shared" si="329"/>
        <v>2.3470537188398248</v>
      </c>
      <c r="Z1222">
        <f t="shared" si="330"/>
        <v>1.0966629543024355</v>
      </c>
      <c r="AA1222">
        <f t="shared" si="331"/>
        <v>0.55542944768241531</v>
      </c>
      <c r="AB1222">
        <f t="shared" si="332"/>
        <v>4.9311098260110411</v>
      </c>
      <c r="AC1222">
        <f t="shared" si="333"/>
        <v>0.40085120723815137</v>
      </c>
      <c r="AD1222">
        <f t="shared" si="334"/>
        <v>0.13404639194862056</v>
      </c>
      <c r="AE1222">
        <f t="shared" si="335"/>
        <v>0.36023985211728293</v>
      </c>
      <c r="AF1222">
        <f t="shared" si="336"/>
        <v>-7.3420468543882178E-2</v>
      </c>
      <c r="AG1222">
        <f t="shared" si="337"/>
        <v>-2.1664464993389032E-2</v>
      </c>
      <c r="AH1222">
        <f t="shared" si="338"/>
        <v>2.4064199244052502</v>
      </c>
      <c r="AI1222">
        <f t="shared" si="339"/>
        <v>0.58062024743423279</v>
      </c>
      <c r="AJ1222">
        <f t="shared" si="340"/>
        <v>1.025412734728314</v>
      </c>
      <c r="AK1222">
        <f t="shared" si="341"/>
        <v>0.44543134653470173</v>
      </c>
      <c r="AL1222">
        <f t="shared" si="342"/>
        <v>0.43775173528609024</v>
      </c>
      <c r="AM1222">
        <f t="shared" si="343"/>
        <v>0.27174834909661927</v>
      </c>
    </row>
    <row r="1223" spans="1:39" x14ac:dyDescent="0.2">
      <c r="A1223" s="46">
        <v>43714</v>
      </c>
      <c r="B1223">
        <v>-4.8424713955123001E-3</v>
      </c>
      <c r="C1223">
        <v>2.1358217825027102E-3</v>
      </c>
      <c r="D1223">
        <v>-6.7833304939640604E-3</v>
      </c>
      <c r="E1223" s="1">
        <v>-9.3874211885447396E-5</v>
      </c>
      <c r="F1223">
        <v>8.0218469659094592E-3</v>
      </c>
      <c r="G1223">
        <v>-3.9169243840745296E-3</v>
      </c>
      <c r="H1223">
        <v>-2.8775089598805899E-3</v>
      </c>
      <c r="I1223">
        <v>-1.7658259698117801E-3</v>
      </c>
      <c r="J1223">
        <v>2.3990903897199698E-3</v>
      </c>
      <c r="K1223">
        <v>-4.9474300812969397E-3</v>
      </c>
      <c r="L1223">
        <v>8.1015392924665898E-4</v>
      </c>
      <c r="M1223" cm="1">
        <f t="array" ref="M1223">SUMPRODUCT(B1223:K1223,TRANSPOSE(Weight_1))</f>
        <v>-8.3789584619394062E-4</v>
      </c>
      <c r="N1223" cm="1">
        <f t="array" ref="N1223">SUMPRODUCT(B1223:K1223,TRANSPOSE(Weight_2))</f>
        <v>8.345145787969346E-4</v>
      </c>
      <c r="O1223">
        <f>SUMPRODUCT(B1223:K1223,Equally_Weight)</f>
        <v>-1.267060635829351E-3</v>
      </c>
      <c r="P1223">
        <v>9.1060999999999996E-4</v>
      </c>
      <c r="Q1223">
        <v>6.8679947955474496E-4</v>
      </c>
      <c r="R1223">
        <v>2.12945034425349E-3</v>
      </c>
      <c r="V1223" s="46">
        <v>43714</v>
      </c>
      <c r="W1223">
        <f t="shared" si="327"/>
        <v>1.2732446525800456</v>
      </c>
      <c r="X1223">
        <f t="shared" si="328"/>
        <v>1.048295163380403</v>
      </c>
      <c r="Y1223">
        <f t="shared" si="329"/>
        <v>2.3243495472838829</v>
      </c>
      <c r="Z1223">
        <f t="shared" si="330"/>
        <v>1.0964661317200108</v>
      </c>
      <c r="AA1223">
        <f t="shared" si="331"/>
        <v>0.56790686467799278</v>
      </c>
      <c r="AB1223">
        <f t="shared" si="332"/>
        <v>4.9078781173089148</v>
      </c>
      <c r="AC1223">
        <f t="shared" si="333"/>
        <v>0.39682024533786397</v>
      </c>
      <c r="AD1223">
        <f t="shared" si="334"/>
        <v>0.13204386337874641</v>
      </c>
      <c r="AE1223">
        <f t="shared" si="335"/>
        <v>0.36350319047421165</v>
      </c>
      <c r="AF1223">
        <f t="shared" si="336"/>
        <v>-7.8004655990522198E-2</v>
      </c>
      <c r="AG1223">
        <f t="shared" si="337"/>
        <v>-2.0871862615581827E-2</v>
      </c>
      <c r="AH1223">
        <f t="shared" si="338"/>
        <v>2.4035656993001986</v>
      </c>
      <c r="AI1223">
        <f t="shared" si="339"/>
        <v>0.58193929807425815</v>
      </c>
      <c r="AJ1223">
        <f t="shared" si="340"/>
        <v>1.0228464139808322</v>
      </c>
      <c r="AK1223">
        <f t="shared" si="341"/>
        <v>0.44674757077316984</v>
      </c>
      <c r="AL1223">
        <f t="shared" si="342"/>
        <v>0.43873918242961363</v>
      </c>
      <c r="AM1223">
        <f t="shared" si="343"/>
        <v>0.27445647405640683</v>
      </c>
    </row>
    <row r="1224" spans="1:39" x14ac:dyDescent="0.2">
      <c r="A1224" s="46">
        <v>43717</v>
      </c>
      <c r="B1224">
        <v>-8.7035513343070004E-4</v>
      </c>
      <c r="C1224">
        <v>2.47758518373302E-2</v>
      </c>
      <c r="D1224">
        <v>-1.1358736930344599E-2</v>
      </c>
      <c r="E1224">
        <v>4.2672259788301102E-3</v>
      </c>
      <c r="F1224">
        <v>-6.7727779949187097E-3</v>
      </c>
      <c r="G1224">
        <v>-1.17808693063181E-3</v>
      </c>
      <c r="H1224">
        <v>-9.8277787574208002E-3</v>
      </c>
      <c r="I1224">
        <v>1.21996761047975E-2</v>
      </c>
      <c r="J1224">
        <v>9.2316681926947197E-3</v>
      </c>
      <c r="K1224">
        <v>-3.72893948507579E-3</v>
      </c>
      <c r="L1224">
        <v>3.5078251484079699E-3</v>
      </c>
      <c r="M1224" cm="1">
        <f t="array" ref="M1224">SUMPRODUCT(B1224:K1224,TRANSPOSE(Weight_1))</f>
        <v>-2.3652047741841767E-4</v>
      </c>
      <c r="N1224" cm="1">
        <f t="array" ref="N1224">SUMPRODUCT(B1224:K1224,TRANSPOSE(Weight_2))</f>
        <v>-8.6039061907203923E-4</v>
      </c>
      <c r="O1224">
        <f>SUMPRODUCT(B1224:K1224,Equally_Weight)</f>
        <v>1.6737746881830121E-3</v>
      </c>
      <c r="P1224" s="1">
        <v>-9.3999999999999994E-5</v>
      </c>
      <c r="Q1224">
        <v>-3.9472948648544499E-4</v>
      </c>
      <c r="R1224">
        <v>-2.2488411583843E-4</v>
      </c>
      <c r="V1224" s="46">
        <v>43717</v>
      </c>
      <c r="W1224">
        <f t="shared" si="327"/>
        <v>1.2712661224271287</v>
      </c>
      <c r="X1224">
        <f t="shared" si="328"/>
        <v>1.099043420867436</v>
      </c>
      <c r="Y1224">
        <f t="shared" si="329"/>
        <v>2.2865891353117749</v>
      </c>
      <c r="Z1224">
        <f t="shared" si="330"/>
        <v>1.105412226461024</v>
      </c>
      <c r="AA1224">
        <f t="shared" si="331"/>
        <v>0.55728777956681963</v>
      </c>
      <c r="AB1224">
        <f t="shared" si="332"/>
        <v>4.9009181233111478</v>
      </c>
      <c r="AC1224">
        <f t="shared" si="333"/>
        <v>0.38309260500279718</v>
      </c>
      <c r="AD1224">
        <f t="shared" si="334"/>
        <v>0.14585443184839075</v>
      </c>
      <c r="AE1224">
        <f t="shared" si="335"/>
        <v>0.37609059950835011</v>
      </c>
      <c r="AF1224">
        <f t="shared" si="336"/>
        <v>-8.1442720833855176E-2</v>
      </c>
      <c r="AG1224">
        <f t="shared" si="337"/>
        <v>-1.7437252311750862E-2</v>
      </c>
      <c r="AH1224">
        <f t="shared" si="338"/>
        <v>2.4027606863160753</v>
      </c>
      <c r="AI1224">
        <f t="shared" si="339"/>
        <v>0.5805782123422536</v>
      </c>
      <c r="AJ1224">
        <f t="shared" si="340"/>
        <v>1.0262322031066349</v>
      </c>
      <c r="AK1224">
        <f t="shared" si="341"/>
        <v>0.44661157650151706</v>
      </c>
      <c r="AL1224">
        <f t="shared" si="342"/>
        <v>0.43817126965094677</v>
      </c>
      <c r="AM1224">
        <f t="shared" si="343"/>
        <v>0.27416986903906415</v>
      </c>
    </row>
    <row r="1225" spans="1:39" x14ac:dyDescent="0.2">
      <c r="A1225" s="46">
        <v>43718</v>
      </c>
      <c r="B1225">
        <v>3.56709810795941E-4</v>
      </c>
      <c r="C1225">
        <v>1.27382666934996E-2</v>
      </c>
      <c r="D1225">
        <v>-1.04712147918819E-2</v>
      </c>
      <c r="E1225">
        <v>1.1812945869458399E-2</v>
      </c>
      <c r="F1225">
        <v>1.7899764855599101E-2</v>
      </c>
      <c r="G1225">
        <v>-5.8972489703160696E-3</v>
      </c>
      <c r="H1225">
        <v>2.04805659763624E-2</v>
      </c>
      <c r="I1225">
        <v>1.75966415043733E-2</v>
      </c>
      <c r="J1225">
        <v>8.1792782951510806E-3</v>
      </c>
      <c r="K1225">
        <v>9.7732377951411601E-3</v>
      </c>
      <c r="L1225">
        <v>2.6888948642107501E-3</v>
      </c>
      <c r="M1225" cm="1">
        <f t="array" ref="M1225">SUMPRODUCT(B1225:K1225,TRANSPOSE(Weight_1))</f>
        <v>2.2074954149520934E-3</v>
      </c>
      <c r="N1225" cm="1">
        <f t="array" ref="N1225">SUMPRODUCT(B1225:K1225,TRANSPOSE(Weight_2))</f>
        <v>1.203539436516198E-2</v>
      </c>
      <c r="O1225">
        <f>SUMPRODUCT(B1225:K1225,Equally_Weight)</f>
        <v>8.2468947038183017E-3</v>
      </c>
      <c r="P1225">
        <v>3.2229999999999997E-4</v>
      </c>
      <c r="Q1225">
        <v>-2.3332651456410198E-3</v>
      </c>
      <c r="R1225">
        <v>4.6823141649188199E-4</v>
      </c>
      <c r="V1225" s="46">
        <v>43718</v>
      </c>
      <c r="W1225">
        <f t="shared" si="327"/>
        <v>1.272076305335927</v>
      </c>
      <c r="X1225">
        <f t="shared" si="328"/>
        <v>1.1257815957636814</v>
      </c>
      <c r="Y1225">
        <f t="shared" si="329"/>
        <v>2.2521745545432599</v>
      </c>
      <c r="Z1225">
        <f t="shared" si="330"/>
        <v>1.1302833471251041</v>
      </c>
      <c r="AA1225">
        <f t="shared" si="331"/>
        <v>0.58516286463356382</v>
      </c>
      <c r="AB1225">
        <f t="shared" si="332"/>
        <v>4.8661189399845322</v>
      </c>
      <c r="AC1225">
        <f t="shared" si="333"/>
        <v>0.41141912435097594</v>
      </c>
      <c r="AD1225">
        <f t="shared" si="334"/>
        <v>0.16601762150182431</v>
      </c>
      <c r="AE1225">
        <f t="shared" si="335"/>
        <v>0.38734602748107028</v>
      </c>
      <c r="AF1225">
        <f t="shared" si="336"/>
        <v>-7.2465442116106615E-2</v>
      </c>
      <c r="AG1225">
        <f t="shared" si="337"/>
        <v>-1.4795244385727102E-2</v>
      </c>
      <c r="AH1225">
        <f t="shared" si="338"/>
        <v>2.4102722649292971</v>
      </c>
      <c r="AI1225">
        <f t="shared" si="339"/>
        <v>0.59960109445277521</v>
      </c>
      <c r="AJ1225">
        <f t="shared" si="340"/>
        <v>1.0429423267311413</v>
      </c>
      <c r="AK1225">
        <f t="shared" si="341"/>
        <v>0.4470778194126237</v>
      </c>
      <c r="AL1225">
        <f t="shared" si="342"/>
        <v>0.43481563475400797</v>
      </c>
      <c r="AM1225">
        <f t="shared" si="343"/>
        <v>0.27476647540169563</v>
      </c>
    </row>
    <row r="1226" spans="1:39" x14ac:dyDescent="0.2">
      <c r="A1226" s="46">
        <v>43719</v>
      </c>
      <c r="B1226">
        <v>1.18603710767559E-2</v>
      </c>
      <c r="C1226">
        <v>2.7381110525253002E-3</v>
      </c>
      <c r="D1226">
        <v>2.9381238396464199E-4</v>
      </c>
      <c r="E1226">
        <v>3.1795191149906997E-2</v>
      </c>
      <c r="F1226">
        <v>7.0340394390231396E-3</v>
      </c>
      <c r="G1226">
        <v>1.3402220981624201E-3</v>
      </c>
      <c r="H1226">
        <v>1.2504792984197899E-2</v>
      </c>
      <c r="I1226">
        <v>-4.6192105650024696E-3</v>
      </c>
      <c r="J1226">
        <v>1.24814273630062E-2</v>
      </c>
      <c r="K1226">
        <v>1.4003312583481E-2</v>
      </c>
      <c r="L1226">
        <v>7.24054706355592E-3</v>
      </c>
      <c r="M1226" cm="1">
        <f t="array" ref="M1226">SUMPRODUCT(B1226:K1226,TRANSPOSE(Weight_1))</f>
        <v>5.0707569798703039E-3</v>
      </c>
      <c r="N1226" cm="1">
        <f t="array" ref="N1226">SUMPRODUCT(B1226:K1226,TRANSPOSE(Weight_2))</f>
        <v>1.1948016930494625E-2</v>
      </c>
      <c r="O1226">
        <f>SUMPRODUCT(B1226:K1226,Equally_Weight)</f>
        <v>8.9432069566021035E-3</v>
      </c>
      <c r="P1226">
        <v>7.2296799999999996E-3</v>
      </c>
      <c r="Q1226">
        <v>1.02438967816069E-2</v>
      </c>
      <c r="R1226">
        <v>6.8779451507963102E-3</v>
      </c>
      <c r="V1226" s="46">
        <v>43719</v>
      </c>
      <c r="W1226">
        <f t="shared" si="327"/>
        <v>1.2990239734319156</v>
      </c>
      <c r="X1226">
        <f t="shared" si="328"/>
        <v>1.1316022218462969</v>
      </c>
      <c r="Y1226">
        <f t="shared" si="329"/>
        <v>2.2531300837021995</v>
      </c>
      <c r="Z1226">
        <f t="shared" si="330"/>
        <v>1.1980161133504108</v>
      </c>
      <c r="AA1226">
        <f t="shared" si="331"/>
        <v>0.59631296274067114</v>
      </c>
      <c r="AB1226">
        <f t="shared" si="332"/>
        <v>4.8739808422183488</v>
      </c>
      <c r="AC1226">
        <f t="shared" si="333"/>
        <v>0.42906862831492276</v>
      </c>
      <c r="AD1226">
        <f t="shared" si="334"/>
        <v>0.16063154058560403</v>
      </c>
      <c r="AE1226">
        <f t="shared" si="335"/>
        <v>0.40466208615043064</v>
      </c>
      <c r="AF1226">
        <f t="shared" si="336"/>
        <v>-5.9476885770077481E-2</v>
      </c>
      <c r="AG1226">
        <f t="shared" si="337"/>
        <v>-7.6618229854628073E-3</v>
      </c>
      <c r="AH1226">
        <f t="shared" si="338"/>
        <v>2.4275649268199455</v>
      </c>
      <c r="AI1226">
        <f t="shared" si="339"/>
        <v>0.61871315541133476</v>
      </c>
      <c r="AJ1226">
        <f t="shared" si="340"/>
        <v>1.0612127827594997</v>
      </c>
      <c r="AK1226">
        <f t="shared" si="341"/>
        <v>0.45753972898207484</v>
      </c>
      <c r="AL1226">
        <f t="shared" si="342"/>
        <v>0.44951373801706396</v>
      </c>
      <c r="AM1226">
        <f t="shared" si="343"/>
        <v>0.28353424929958249</v>
      </c>
    </row>
    <row r="1227" spans="1:39" x14ac:dyDescent="0.2">
      <c r="A1227" s="46">
        <v>43720</v>
      </c>
      <c r="B1227">
        <v>1.2270467789446699E-2</v>
      </c>
      <c r="C1227">
        <v>6.1438591060178904E-3</v>
      </c>
      <c r="D1227">
        <v>1.02851871116995E-2</v>
      </c>
      <c r="E1227">
        <v>-2.23622256648892E-3</v>
      </c>
      <c r="F1227">
        <v>4.9892099603556696E-3</v>
      </c>
      <c r="G1227">
        <v>1.12782070685459E-2</v>
      </c>
      <c r="H1227">
        <v>-5.6416238718090999E-3</v>
      </c>
      <c r="I1227">
        <v>1.4873908994506E-2</v>
      </c>
      <c r="J1227">
        <v>2.1809845293780899E-3</v>
      </c>
      <c r="K1227">
        <v>7.5141437305174998E-3</v>
      </c>
      <c r="L1227">
        <v>1.33120340788073E-3</v>
      </c>
      <c r="M1227" cm="1">
        <f t="array" ref="M1227">SUMPRODUCT(B1227:K1227,TRANSPOSE(Weight_1))</f>
        <v>7.9480104884696642E-3</v>
      </c>
      <c r="N1227" cm="1">
        <f t="array" ref="N1227">SUMPRODUCT(B1227:K1227,TRANSPOSE(Weight_2))</f>
        <v>2.6977998157702641E-3</v>
      </c>
      <c r="O1227">
        <f>SUMPRODUCT(B1227:K1227,Equally_Weight)</f>
        <v>6.1658121852169222E-3</v>
      </c>
      <c r="P1227">
        <v>2.87915E-3</v>
      </c>
      <c r="Q1227">
        <v>2.6223944761267701E-3</v>
      </c>
      <c r="R1227">
        <v>3.3676324495766001E-3</v>
      </c>
      <c r="V1227" s="46">
        <v>43720</v>
      </c>
      <c r="W1227">
        <f t="shared" si="327"/>
        <v>1.3272340730450778</v>
      </c>
      <c r="X1227">
        <f t="shared" si="328"/>
        <v>1.1446984855673952</v>
      </c>
      <c r="Y1227">
        <f t="shared" si="329"/>
        <v>2.2865891353117753</v>
      </c>
      <c r="Z1227">
        <f t="shared" si="330"/>
        <v>1.1931008601162305</v>
      </c>
      <c r="AA1227">
        <f t="shared" si="331"/>
        <v>0.60427730327422169</v>
      </c>
      <c r="AB1227">
        <f t="shared" si="332"/>
        <v>4.9402288144735591</v>
      </c>
      <c r="AC1227">
        <f t="shared" si="333"/>
        <v>0.42100636062696783</v>
      </c>
      <c r="AD1227">
        <f t="shared" si="334"/>
        <v>0.17789466849642754</v>
      </c>
      <c r="AE1227">
        <f t="shared" si="335"/>
        <v>0.4077256324293288</v>
      </c>
      <c r="AF1227">
        <f t="shared" si="336"/>
        <v>-5.2409659907879935E-2</v>
      </c>
      <c r="AG1227">
        <f t="shared" si="337"/>
        <v>-6.340819022450872E-3</v>
      </c>
      <c r="AH1227">
        <f t="shared" si="338"/>
        <v>2.4548072488082213</v>
      </c>
      <c r="AI1227">
        <f t="shared" si="339"/>
        <v>0.62308011946378827</v>
      </c>
      <c r="AJ1227">
        <f t="shared" si="340"/>
        <v>1.0739218336517631</v>
      </c>
      <c r="AK1227">
        <f t="shared" si="341"/>
        <v>0.46173620449277375</v>
      </c>
      <c r="AL1227">
        <f t="shared" si="342"/>
        <v>0.45331493483670982</v>
      </c>
      <c r="AM1227">
        <f t="shared" si="343"/>
        <v>0.28785672088766678</v>
      </c>
    </row>
    <row r="1228" spans="1:39" x14ac:dyDescent="0.2">
      <c r="A1228" s="46">
        <v>43721</v>
      </c>
      <c r="B1228">
        <v>4.0973130633039602E-3</v>
      </c>
      <c r="C1228">
        <v>1.9676007834471099E-2</v>
      </c>
      <c r="D1228">
        <v>-1.45435414007122E-3</v>
      </c>
      <c r="E1228">
        <v>-1.9454108907941699E-2</v>
      </c>
      <c r="F1228">
        <v>-7.7776602404051598E-3</v>
      </c>
      <c r="G1228">
        <v>-2.28368251270894E-3</v>
      </c>
      <c r="H1228">
        <v>2.6836284747882E-3</v>
      </c>
      <c r="I1228">
        <v>5.0415954317834999E-3</v>
      </c>
      <c r="J1228">
        <v>1.0597556630127E-2</v>
      </c>
      <c r="K1228">
        <v>-3.6282185432564501E-3</v>
      </c>
      <c r="L1228">
        <v>-2.9247540547726598E-3</v>
      </c>
      <c r="M1228" cm="1">
        <f t="array" ref="M1228">SUMPRODUCT(B1228:K1228,TRANSPOSE(Weight_1))</f>
        <v>-1.685356332775012E-3</v>
      </c>
      <c r="N1228" cm="1">
        <f t="array" ref="N1228">SUMPRODUCT(B1228:K1228,TRANSPOSE(Weight_2))</f>
        <v>2.1546044776796858E-3</v>
      </c>
      <c r="O1228">
        <f>SUMPRODUCT(B1228:K1228,Equally_Weight)</f>
        <v>7.4980770900902848E-4</v>
      </c>
      <c r="P1228">
        <v>-7.2440000000000004E-4</v>
      </c>
      <c r="Q1228">
        <v>-1.00415718579394E-3</v>
      </c>
      <c r="R1228">
        <v>1.81668718009264E-3</v>
      </c>
      <c r="V1228" s="46">
        <v>43721</v>
      </c>
      <c r="W1228">
        <f t="shared" si="327"/>
        <v>1.3367694796139316</v>
      </c>
      <c r="X1228">
        <f t="shared" si="328"/>
        <v>1.1868975897719976</v>
      </c>
      <c r="Y1228">
        <f t="shared" si="329"/>
        <v>2.2818092707961215</v>
      </c>
      <c r="Z1228">
        <f t="shared" si="330"/>
        <v>1.1504360371374287</v>
      </c>
      <c r="AA1228">
        <f t="shared" si="331"/>
        <v>0.59179977947796147</v>
      </c>
      <c r="AB1228">
        <f t="shared" si="332"/>
        <v>4.9266632178084562</v>
      </c>
      <c r="AC1228">
        <f t="shared" si="333"/>
        <v>0.42481981375920141</v>
      </c>
      <c r="AD1228">
        <f t="shared" si="334"/>
        <v>0.18383313687624137</v>
      </c>
      <c r="AE1228">
        <f t="shared" si="335"/>
        <v>0.42264408453868008</v>
      </c>
      <c r="AF1228">
        <f t="shared" si="336"/>
        <v>-5.5847724751212802E-2</v>
      </c>
      <c r="AG1228">
        <f t="shared" si="337"/>
        <v>-9.2470277410769963E-3</v>
      </c>
      <c r="AH1228">
        <f t="shared" si="338"/>
        <v>2.4489846675329252</v>
      </c>
      <c r="AI1228">
        <f t="shared" si="339"/>
        <v>0.62657721515681786</v>
      </c>
      <c r="AJ1228">
        <f t="shared" si="340"/>
        <v>1.0754768762305176</v>
      </c>
      <c r="AK1228">
        <f t="shared" si="341"/>
        <v>0.4606773227862393</v>
      </c>
      <c r="AL1228">
        <f t="shared" si="342"/>
        <v>0.45185557820167177</v>
      </c>
      <c r="AM1228">
        <f t="shared" si="343"/>
        <v>0.29019635368229957</v>
      </c>
    </row>
    <row r="1229" spans="1:39" x14ac:dyDescent="0.2">
      <c r="A1229" s="46">
        <v>43724</v>
      </c>
      <c r="B1229">
        <v>-6.7740491888131898E-3</v>
      </c>
      <c r="C1229">
        <v>-8.8996107311047901E-3</v>
      </c>
      <c r="D1229">
        <v>-7.2094593406910601E-3</v>
      </c>
      <c r="E1229">
        <v>5.2571822623694803E-3</v>
      </c>
      <c r="F1229">
        <v>-7.6717629032559903E-3</v>
      </c>
      <c r="G1229">
        <v>-1.7125708452679401E-2</v>
      </c>
      <c r="H1229">
        <v>-9.48169135305898E-3</v>
      </c>
      <c r="I1229">
        <v>-1.0324346023099101E-2</v>
      </c>
      <c r="J1229">
        <v>-1.5355080613851799E-2</v>
      </c>
      <c r="K1229">
        <v>8.0927807470110302E-4</v>
      </c>
      <c r="L1229">
        <v>-4.2666666666665298E-3</v>
      </c>
      <c r="M1229" cm="1">
        <f t="array" ref="M1229">SUMPRODUCT(B1229:K1229,TRANSPOSE(Weight_1))</f>
        <v>-1.0280218170270325E-2</v>
      </c>
      <c r="N1229" cm="1">
        <f t="array" ref="N1229">SUMPRODUCT(B1229:K1229,TRANSPOSE(Weight_2))</f>
        <v>-9.5398185193187809E-3</v>
      </c>
      <c r="O1229">
        <f>SUMPRODUCT(B1229:K1229,Equally_Weight)</f>
        <v>-7.6775248269483733E-3</v>
      </c>
      <c r="P1229">
        <v>-3.1356000000000001E-3</v>
      </c>
      <c r="Q1229">
        <v>-2.23295235800125E-3</v>
      </c>
      <c r="R1229">
        <v>-4.5017476573231399E-3</v>
      </c>
      <c r="V1229" s="46">
        <v>43724</v>
      </c>
      <c r="W1229">
        <f t="shared" si="327"/>
        <v>1.3209400882161093</v>
      </c>
      <c r="X1229">
        <f t="shared" si="328"/>
        <v>1.1674350525142354</v>
      </c>
      <c r="Y1229">
        <f t="shared" si="329"/>
        <v>2.2581492002944139</v>
      </c>
      <c r="Z1229">
        <f t="shared" si="330"/>
        <v>1.1617412713282276</v>
      </c>
      <c r="AA1229">
        <f t="shared" si="331"/>
        <v>0.57958786898035131</v>
      </c>
      <c r="AB1229">
        <f t="shared" si="332"/>
        <v>4.8251649114430499</v>
      </c>
      <c r="AC1229">
        <f t="shared" si="333"/>
        <v>0.41131011205141377</v>
      </c>
      <c r="AD1229">
        <f t="shared" si="334"/>
        <v>0.17161083393752019</v>
      </c>
      <c r="AE1229">
        <f t="shared" si="335"/>
        <v>0.4007992699357692</v>
      </c>
      <c r="AF1229">
        <f t="shared" si="336"/>
        <v>-5.508364301567481E-2</v>
      </c>
      <c r="AG1229">
        <f t="shared" si="337"/>
        <v>-1.3474240422714945E-2</v>
      </c>
      <c r="AH1229">
        <f t="shared" si="338"/>
        <v>2.4135283526847693</v>
      </c>
      <c r="AI1229">
        <f t="shared" si="339"/>
        <v>0.61105996371656301</v>
      </c>
      <c r="AJ1229">
        <f t="shared" si="340"/>
        <v>1.0595423509855006</v>
      </c>
      <c r="AK1229">
        <f t="shared" si="341"/>
        <v>0.45609722297291078</v>
      </c>
      <c r="AL1229">
        <f t="shared" si="342"/>
        <v>0.44861365386484908</v>
      </c>
      <c r="AM1229">
        <f t="shared" si="343"/>
        <v>0.28438821526962332</v>
      </c>
    </row>
    <row r="1230" spans="1:39" x14ac:dyDescent="0.2">
      <c r="A1230" s="46">
        <v>43725</v>
      </c>
      <c r="B1230">
        <v>-1.42088126552786E-3</v>
      </c>
      <c r="C1230">
        <v>-4.9513562522560603E-3</v>
      </c>
      <c r="D1230">
        <v>7.7752688861560896E-3</v>
      </c>
      <c r="E1230">
        <v>3.6379955728267298E-3</v>
      </c>
      <c r="F1230">
        <v>6.2184357136221202E-3</v>
      </c>
      <c r="G1230">
        <v>8.1368280854094907E-3</v>
      </c>
      <c r="H1230">
        <v>1.0035966833976599E-3</v>
      </c>
      <c r="I1230">
        <v>-9.4301028649538196E-3</v>
      </c>
      <c r="J1230">
        <v>-8.5583574860093005E-4</v>
      </c>
      <c r="K1230">
        <v>5.4578090097894202E-3</v>
      </c>
      <c r="L1230">
        <v>-2.67809319764333E-3</v>
      </c>
      <c r="M1230" cm="1">
        <f t="array" ref="M1230">SUMPRODUCT(B1230:K1230,TRANSPOSE(Weight_1))</f>
        <v>5.4936627743968364E-3</v>
      </c>
      <c r="N1230" cm="1">
        <f t="array" ref="N1230">SUMPRODUCT(B1230:K1230,TRANSPOSE(Weight_2))</f>
        <v>1.476633307621458E-3</v>
      </c>
      <c r="O1230">
        <f>SUMPRODUCT(B1230:K1230,Equally_Weight)</f>
        <v>1.5571757819862839E-3</v>
      </c>
      <c r="P1230">
        <v>2.5817499999999998E-3</v>
      </c>
      <c r="Q1230">
        <v>2.59994486125769E-3</v>
      </c>
      <c r="R1230">
        <v>2.68229593602553E-3</v>
      </c>
      <c r="V1230" s="46">
        <v>43725</v>
      </c>
      <c r="W1230">
        <f t="shared" si="327"/>
        <v>1.3176423079263504</v>
      </c>
      <c r="X1230">
        <f t="shared" si="328"/>
        <v>1.1567033094156103</v>
      </c>
      <c r="Y1230">
        <f t="shared" si="329"/>
        <v>2.2834821863979173</v>
      </c>
      <c r="Z1230">
        <f t="shared" si="330"/>
        <v>1.1696056765029166</v>
      </c>
      <c r="AA1230">
        <f t="shared" si="331"/>
        <v>0.58941043459762299</v>
      </c>
      <c r="AB1230">
        <f t="shared" si="332"/>
        <v>4.8725632768966216</v>
      </c>
      <c r="AC1230">
        <f t="shared" si="333"/>
        <v>0.41272649819911411</v>
      </c>
      <c r="AD1230">
        <f t="shared" si="334"/>
        <v>0.16056242325579495</v>
      </c>
      <c r="AE1230">
        <f t="shared" si="335"/>
        <v>0.39960041584394412</v>
      </c>
      <c r="AF1230">
        <f t="shared" si="336"/>
        <v>-4.992647000902839E-2</v>
      </c>
      <c r="AG1230">
        <f t="shared" si="337"/>
        <v>-1.6116248348738815E-2</v>
      </c>
      <c r="AH1230">
        <f t="shared" si="338"/>
        <v>2.4322811263252619</v>
      </c>
      <c r="AI1230">
        <f t="shared" si="339"/>
        <v>0.6134389085195624</v>
      </c>
      <c r="AJ1230">
        <f t="shared" si="340"/>
        <v>1.0627494204564303</v>
      </c>
      <c r="AK1230">
        <f t="shared" si="341"/>
        <v>0.45985650197832117</v>
      </c>
      <c r="AL1230">
        <f t="shared" si="342"/>
        <v>0.45237996949016268</v>
      </c>
      <c r="AM1230">
        <f t="shared" si="343"/>
        <v>0.28783332455972022</v>
      </c>
    </row>
    <row r="1231" spans="1:39" x14ac:dyDescent="0.2">
      <c r="A1231" s="46">
        <v>43726</v>
      </c>
      <c r="B1231">
        <v>2.2522681239247602E-3</v>
      </c>
      <c r="C1231">
        <v>1.00362771013728E-2</v>
      </c>
      <c r="D1231">
        <v>8.22477484944905E-3</v>
      </c>
      <c r="E1231">
        <v>9.3793599524265494E-3</v>
      </c>
      <c r="F1231">
        <v>1.00228295544457E-3</v>
      </c>
      <c r="G1231">
        <v>-2.79283847041555E-3</v>
      </c>
      <c r="H1231">
        <v>5.7068850186021702E-3</v>
      </c>
      <c r="I1231">
        <v>-3.7482625033743401E-3</v>
      </c>
      <c r="J1231">
        <v>3.5688794755304098E-3</v>
      </c>
      <c r="K1231">
        <v>2.4125435042294799E-3</v>
      </c>
      <c r="L1231">
        <v>8.0558539205166603E-4</v>
      </c>
      <c r="M1231" cm="1">
        <f t="array" ref="M1231">SUMPRODUCT(B1231:K1231,TRANSPOSE(Weight_1))</f>
        <v>2.8662961965778815E-3</v>
      </c>
      <c r="N1231" cm="1">
        <f t="array" ref="N1231">SUMPRODUCT(B1231:K1231,TRANSPOSE(Weight_2))</f>
        <v>3.4297824231077859E-3</v>
      </c>
      <c r="O1231">
        <f>SUMPRODUCT(B1231:K1231,Equally_Weight)</f>
        <v>3.6042170007189898E-3</v>
      </c>
      <c r="P1231">
        <v>3.4268999999999999E-4</v>
      </c>
      <c r="Q1231" s="1">
        <v>1.1971565548885E-5</v>
      </c>
      <c r="R1231">
        <v>-3.4063503454040401E-4</v>
      </c>
      <c r="V1231" s="46">
        <v>43726</v>
      </c>
      <c r="W1231">
        <f t="shared" si="327"/>
        <v>1.3228622598191522</v>
      </c>
      <c r="X1231">
        <f t="shared" si="328"/>
        <v>1.1783485814543533</v>
      </c>
      <c r="Y1231">
        <f t="shared" si="329"/>
        <v>2.310488088103217</v>
      </c>
      <c r="Z1231">
        <f t="shared" si="330"/>
        <v>1.1899551890976654</v>
      </c>
      <c r="AA1231">
        <f t="shared" si="331"/>
        <v>0.59100347358542593</v>
      </c>
      <c r="AB1231">
        <f t="shared" si="332"/>
        <v>4.8561621562569552</v>
      </c>
      <c r="AC1231">
        <f t="shared" si="333"/>
        <v>0.42078876588706904</v>
      </c>
      <c r="AD1231">
        <f t="shared" si="334"/>
        <v>0.15621233064187989</v>
      </c>
      <c r="AE1231">
        <f t="shared" si="335"/>
        <v>0.40459542104199331</v>
      </c>
      <c r="AF1231">
        <f t="shared" si="336"/>
        <v>-4.7634376285708324E-2</v>
      </c>
      <c r="AG1231">
        <f t="shared" si="337"/>
        <v>-1.532364597093161E-2</v>
      </c>
      <c r="AH1231">
        <f t="shared" si="338"/>
        <v>2.4421190606632344</v>
      </c>
      <c r="AI1231">
        <f t="shared" si="339"/>
        <v>0.61897265292876091</v>
      </c>
      <c r="AJ1231">
        <f t="shared" si="340"/>
        <v>1.0701840169858623</v>
      </c>
      <c r="AK1231">
        <f t="shared" si="341"/>
        <v>0.46035678020298421</v>
      </c>
      <c r="AL1231">
        <f t="shared" si="342"/>
        <v>0.4523973567521693</v>
      </c>
      <c r="AM1231">
        <f t="shared" si="343"/>
        <v>0.28739464341072662</v>
      </c>
    </row>
    <row r="1232" spans="1:39" x14ac:dyDescent="0.2">
      <c r="A1232" s="46">
        <v>43727</v>
      </c>
      <c r="B1232">
        <v>4.9486678823027399E-3</v>
      </c>
      <c r="C1232">
        <v>-3.1730761616139899E-3</v>
      </c>
      <c r="D1232">
        <v>1.8408870983866499E-2</v>
      </c>
      <c r="E1232">
        <v>-8.12493659539292E-3</v>
      </c>
      <c r="F1232">
        <v>8.3433236393970402E-4</v>
      </c>
      <c r="G1232">
        <v>2.2229040250305501E-3</v>
      </c>
      <c r="H1232">
        <v>-2.30046695521846E-3</v>
      </c>
      <c r="I1232">
        <v>-2.2098244420426499E-3</v>
      </c>
      <c r="J1232">
        <v>-7.9658260995770693E-3</v>
      </c>
      <c r="K1232">
        <v>4.2118297707864896E-3</v>
      </c>
      <c r="L1232">
        <v>0</v>
      </c>
      <c r="M1232" cm="1">
        <f t="array" ref="M1232">SUMPRODUCT(B1232:K1232,TRANSPOSE(Weight_1))</f>
        <v>3.3904885206616649E-3</v>
      </c>
      <c r="N1232" cm="1">
        <f t="array" ref="N1232">SUMPRODUCT(B1232:K1232,TRANSPOSE(Weight_2))</f>
        <v>-2.20216319277207E-3</v>
      </c>
      <c r="O1232">
        <f>SUMPRODUCT(B1232:K1232,Equally_Weight)</f>
        <v>6.8524747720808896E-4</v>
      </c>
      <c r="P1232" s="1">
        <v>2.0000000000000002E-5</v>
      </c>
      <c r="Q1232">
        <v>0</v>
      </c>
      <c r="R1232">
        <v>1.6583220506856101E-3</v>
      </c>
      <c r="V1232" s="46">
        <v>43727</v>
      </c>
      <c r="W1232">
        <f t="shared" si="327"/>
        <v>1.3343573336793324</v>
      </c>
      <c r="X1232">
        <f t="shared" si="328"/>
        <v>1.1714365154988546</v>
      </c>
      <c r="Y1232">
        <f t="shared" si="329"/>
        <v>2.3714304362107361</v>
      </c>
      <c r="Z1232">
        <f t="shared" si="330"/>
        <v>1.1721619420394953</v>
      </c>
      <c r="AA1232">
        <f t="shared" si="331"/>
        <v>0.59233089927457883</v>
      </c>
      <c r="AB1232">
        <f t="shared" si="332"/>
        <v>4.8691798426853303</v>
      </c>
      <c r="AC1232">
        <f t="shared" si="333"/>
        <v>0.41752028828080023</v>
      </c>
      <c r="AD1232">
        <f t="shared" si="334"/>
        <v>0.15365730437343639</v>
      </c>
      <c r="AE1232">
        <f t="shared" si="335"/>
        <v>0.39340665817771048</v>
      </c>
      <c r="AF1232">
        <f t="shared" si="336"/>
        <v>-4.3623174399074816E-2</v>
      </c>
      <c r="AG1232">
        <f t="shared" si="337"/>
        <v>-1.532364597093161E-2</v>
      </c>
      <c r="AH1232">
        <f t="shared" si="338"/>
        <v>2.4537895258251639</v>
      </c>
      <c r="AI1232">
        <f t="shared" si="339"/>
        <v>0.61540741094237661</v>
      </c>
      <c r="AJ1232">
        <f t="shared" si="340"/>
        <v>1.0716026053608583</v>
      </c>
      <c r="AK1232">
        <f t="shared" si="341"/>
        <v>0.46038598733858804</v>
      </c>
      <c r="AL1232">
        <f t="shared" si="342"/>
        <v>0.4523973567521693</v>
      </c>
      <c r="AM1232">
        <f t="shared" si="343"/>
        <v>0.28952955833582927</v>
      </c>
    </row>
    <row r="1233" spans="1:39" x14ac:dyDescent="0.2">
      <c r="A1233" s="46">
        <v>43728</v>
      </c>
      <c r="B1233">
        <v>-7.1927622035822198E-3</v>
      </c>
      <c r="C1233">
        <v>-4.0207457583124597E-3</v>
      </c>
      <c r="D1233">
        <v>-1.15546097514079E-2</v>
      </c>
      <c r="E1233">
        <v>-1.4618262726322301E-2</v>
      </c>
      <c r="F1233">
        <v>5.1683605678845002E-3</v>
      </c>
      <c r="G1233">
        <v>-1.50095887017911E-2</v>
      </c>
      <c r="H1233">
        <v>1.18361067120034E-2</v>
      </c>
      <c r="I1233">
        <v>-1.85544073740628E-3</v>
      </c>
      <c r="J1233">
        <v>-5.2576526961934898E-3</v>
      </c>
      <c r="K1233">
        <v>9.9859592618225506E-3</v>
      </c>
      <c r="L1233">
        <v>-3.2197477864235298E-3</v>
      </c>
      <c r="M1233" cm="1">
        <f t="array" ref="M1233">SUMPRODUCT(B1233:K1233,TRANSPOSE(Weight_1))</f>
        <v>-8.6390776741741351E-3</v>
      </c>
      <c r="N1233" cm="1">
        <f t="array" ref="N1233">SUMPRODUCT(B1233:K1233,TRANSPOSE(Weight_2))</f>
        <v>1.0339542026961076E-3</v>
      </c>
      <c r="O1233">
        <f>SUMPRODUCT(B1233:K1233,Equally_Weight)</f>
        <v>-3.2518636033305299E-3</v>
      </c>
      <c r="P1233">
        <v>-4.8956E-3</v>
      </c>
      <c r="Q1233">
        <v>-4.7590442809688398E-3</v>
      </c>
      <c r="R1233">
        <v>-3.2295082710790401E-3</v>
      </c>
      <c r="V1233" s="46">
        <v>43728</v>
      </c>
      <c r="W1233">
        <f t="shared" si="327"/>
        <v>1.3175668564799885</v>
      </c>
      <c r="X1233">
        <f t="shared" si="328"/>
        <v>1.1627057213397176</v>
      </c>
      <c r="Y1233">
        <f t="shared" si="329"/>
        <v>2.3324748732163023</v>
      </c>
      <c r="Z1233">
        <f t="shared" si="330"/>
        <v>1.1404087080866434</v>
      </c>
      <c r="AA1233">
        <f t="shared" si="331"/>
        <v>0.60056063950541372</v>
      </c>
      <c r="AB1233">
        <f t="shared" si="332"/>
        <v>4.7810858672297805</v>
      </c>
      <c r="AC1233">
        <f t="shared" si="333"/>
        <v>0.43429820967932153</v>
      </c>
      <c r="AD1233">
        <f t="shared" si="334"/>
        <v>0.15151676161389549</v>
      </c>
      <c r="AE1233">
        <f t="shared" si="335"/>
        <v>0.38608060990444848</v>
      </c>
      <c r="AF1233">
        <f t="shared" si="336"/>
        <v>-3.4072834379672789E-2</v>
      </c>
      <c r="AG1233">
        <f t="shared" si="337"/>
        <v>-1.8494055482160321E-2</v>
      </c>
      <c r="AH1233">
        <f t="shared" si="338"/>
        <v>2.423951969841311</v>
      </c>
      <c r="AI1233">
        <f t="shared" si="339"/>
        <v>0.61707766822398669</v>
      </c>
      <c r="AJ1233">
        <f t="shared" si="340"/>
        <v>1.0648660362479205</v>
      </c>
      <c r="AK1233">
        <f t="shared" si="341"/>
        <v>0.45323652169897333</v>
      </c>
      <c r="AL1233">
        <f t="shared" si="342"/>
        <v>0.4454853334178237</v>
      </c>
      <c r="AM1233">
        <f t="shared" si="343"/>
        <v>0.28536501196138286</v>
      </c>
    </row>
    <row r="1234" spans="1:39" x14ac:dyDescent="0.2">
      <c r="A1234" s="46">
        <v>43731</v>
      </c>
      <c r="B1234">
        <v>3.9435826780134199E-3</v>
      </c>
      <c r="C1234">
        <v>-1.68176670631403E-4</v>
      </c>
      <c r="D1234">
        <v>-2.1513821587302302E-3</v>
      </c>
      <c r="E1234">
        <v>4.5470877935702703E-3</v>
      </c>
      <c r="F1234">
        <v>-1.32700075875324E-3</v>
      </c>
      <c r="G1234">
        <v>-4.9382358222093102E-3</v>
      </c>
      <c r="H1234">
        <v>6.8361578263553802E-4</v>
      </c>
      <c r="I1234">
        <v>0</v>
      </c>
      <c r="J1234">
        <v>-7.6873153504652904E-4</v>
      </c>
      <c r="K1234">
        <v>-9.8871474140826889E-4</v>
      </c>
      <c r="L1234">
        <v>1.0767160161506599E-3</v>
      </c>
      <c r="M1234" cm="1">
        <f t="array" ref="M1234">SUMPRODUCT(B1234:K1234,TRANSPOSE(Weight_1))</f>
        <v>-2.2105287509091602E-3</v>
      </c>
      <c r="N1234" cm="1">
        <f t="array" ref="N1234">SUMPRODUCT(B1234:K1234,TRANSPOSE(Weight_2))</f>
        <v>3.1463396725480786E-4</v>
      </c>
      <c r="O1234">
        <f>SUMPRODUCT(B1234:K1234,Equally_Weight)</f>
        <v>-1.1679554325597534E-4</v>
      </c>
      <c r="P1234" s="1">
        <v>-9.6899999999999997E-5</v>
      </c>
      <c r="Q1234" s="1">
        <v>1.2028667191854499E-5</v>
      </c>
      <c r="R1234">
        <v>-1.7337489476919501E-3</v>
      </c>
      <c r="V1234" s="46">
        <v>43731</v>
      </c>
      <c r="W1234">
        <f t="shared" si="327"/>
        <v>1.326706372990341</v>
      </c>
      <c r="X1234">
        <f t="shared" si="328"/>
        <v>1.162342004691947</v>
      </c>
      <c r="Y1234">
        <f t="shared" si="329"/>
        <v>2.3253054462296481</v>
      </c>
      <c r="Z1234">
        <f t="shared" si="330"/>
        <v>1.1501413343964355</v>
      </c>
      <c r="AA1234">
        <f t="shared" si="331"/>
        <v>0.59843669432235935</v>
      </c>
      <c r="AB1234">
        <f t="shared" si="332"/>
        <v>4.7525375019089582</v>
      </c>
      <c r="AC1234">
        <f t="shared" si="333"/>
        <v>0.43527871857246425</v>
      </c>
      <c r="AD1234">
        <f t="shared" si="334"/>
        <v>0.15151676161389549</v>
      </c>
      <c r="AE1234">
        <f t="shared" si="335"/>
        <v>0.3850150860294983</v>
      </c>
      <c r="AF1234">
        <f t="shared" si="336"/>
        <v>-3.5027860807448352E-2</v>
      </c>
      <c r="AG1234">
        <f t="shared" si="337"/>
        <v>-1.7437252311750862E-2</v>
      </c>
      <c r="AH1234">
        <f t="shared" si="338"/>
        <v>2.4163832255702444</v>
      </c>
      <c r="AI1234">
        <f t="shared" si="339"/>
        <v>0.61758645578609928</v>
      </c>
      <c r="AJ1234">
        <f t="shared" si="340"/>
        <v>1.0646248690974662</v>
      </c>
      <c r="AK1234">
        <f t="shared" si="341"/>
        <v>0.45309570308002067</v>
      </c>
      <c r="AL1234">
        <f t="shared" si="342"/>
        <v>0.4455027206798301</v>
      </c>
      <c r="AM1234">
        <f t="shared" si="343"/>
        <v>0.28313651172449483</v>
      </c>
    </row>
    <row r="1235" spans="1:39" x14ac:dyDescent="0.2">
      <c r="A1235" s="46">
        <v>43732</v>
      </c>
      <c r="B1235">
        <v>-1.32502783111112E-2</v>
      </c>
      <c r="C1235">
        <v>-1.30383312888173E-2</v>
      </c>
      <c r="D1235">
        <v>-1.2649106315679001E-2</v>
      </c>
      <c r="E1235">
        <v>-4.7550362003976297E-3</v>
      </c>
      <c r="F1235">
        <v>4.9826479600496498E-3</v>
      </c>
      <c r="G1235">
        <v>-2.4472112407794198E-2</v>
      </c>
      <c r="H1235">
        <v>-1.4421896508441899E-3</v>
      </c>
      <c r="I1235">
        <v>-1.2113321628715999E-2</v>
      </c>
      <c r="J1235">
        <v>-7.5015039768162499E-3</v>
      </c>
      <c r="K1235">
        <v>-1.0095122481703901E-2</v>
      </c>
      <c r="L1235">
        <v>-8.8733530518956202E-3</v>
      </c>
      <c r="M1235" cm="1">
        <f t="array" ref="M1235">SUMPRODUCT(B1235:K1235,TRANSPOSE(Weight_1))</f>
        <v>-1.2913064032122263E-2</v>
      </c>
      <c r="N1235" cm="1">
        <f t="array" ref="N1235">SUMPRODUCT(B1235:K1235,TRANSPOSE(Weight_2))</f>
        <v>-4.4004972415086488E-3</v>
      </c>
      <c r="O1235">
        <f>SUMPRODUCT(B1235:K1235,Equally_Weight)</f>
        <v>-9.4334354301830025E-3</v>
      </c>
      <c r="P1235">
        <v>-8.4163999999999992E-3</v>
      </c>
      <c r="Q1235">
        <v>-8.9650865861754508E-3</v>
      </c>
      <c r="R1235">
        <v>-5.3196823689223198E-3</v>
      </c>
      <c r="V1235" s="46">
        <v>43732</v>
      </c>
      <c r="W1235">
        <f t="shared" si="327"/>
        <v>1.2958768659999826</v>
      </c>
      <c r="X1235">
        <f t="shared" si="328"/>
        <v>1.1341486732750483</v>
      </c>
      <c r="Y1235">
        <f t="shared" si="329"/>
        <v>2.2832433041081832</v>
      </c>
      <c r="Z1235">
        <f t="shared" si="330"/>
        <v>1.1399173345154092</v>
      </c>
      <c r="AA1235">
        <f t="shared" si="331"/>
        <v>0.60640114165659309</v>
      </c>
      <c r="AB1235">
        <f t="shared" si="332"/>
        <v>4.6117607575321902</v>
      </c>
      <c r="AC1235">
        <f t="shared" si="333"/>
        <v>0.43320877445846206</v>
      </c>
      <c r="AD1235">
        <f t="shared" si="334"/>
        <v>0.1375680687196088</v>
      </c>
      <c r="AE1235">
        <f t="shared" si="335"/>
        <v>0.37462538985369753</v>
      </c>
      <c r="AF1235">
        <f t="shared" si="336"/>
        <v>-4.4769372744028924E-2</v>
      </c>
      <c r="AG1235">
        <f t="shared" si="337"/>
        <v>-2.6155878467629345E-2</v>
      </c>
      <c r="AH1235">
        <f t="shared" si="338"/>
        <v>2.3722672502201876</v>
      </c>
      <c r="AI1235">
        <f t="shared" si="339"/>
        <v>0.61046827104951085</v>
      </c>
      <c r="AJ1235">
        <f t="shared" si="340"/>
        <v>1.0451483637072854</v>
      </c>
      <c r="AK1235">
        <f t="shared" si="341"/>
        <v>0.44086586840461806</v>
      </c>
      <c r="AL1235">
        <f t="shared" si="342"/>
        <v>0.43254366362838326</v>
      </c>
      <c r="AM1235">
        <f t="shared" si="343"/>
        <v>0.27631063304615355</v>
      </c>
    </row>
    <row r="1236" spans="1:39" x14ac:dyDescent="0.2">
      <c r="A1236" s="46">
        <v>43733</v>
      </c>
      <c r="B1236">
        <v>2.26621575003964E-2</v>
      </c>
      <c r="C1236">
        <v>5.7103587988514004E-3</v>
      </c>
      <c r="D1236">
        <v>1.44125082528545E-2</v>
      </c>
      <c r="E1236">
        <v>1.5389613253838599E-2</v>
      </c>
      <c r="F1236">
        <v>-3.96626233710228E-3</v>
      </c>
      <c r="G1236">
        <v>1.53421092712278E-2</v>
      </c>
      <c r="H1236">
        <v>-4.2569359514874599E-3</v>
      </c>
      <c r="I1236">
        <v>-4.4919881652997198E-3</v>
      </c>
      <c r="J1236">
        <v>8.2849164943521406E-3</v>
      </c>
      <c r="K1236">
        <v>-3.3991463162448199E-3</v>
      </c>
      <c r="L1236">
        <v>5.9685295713509598E-3</v>
      </c>
      <c r="M1236" cm="1">
        <f t="array" ref="M1236">SUMPRODUCT(B1236:K1236,TRANSPOSE(Weight_1))</f>
        <v>9.8533205610266492E-3</v>
      </c>
      <c r="N1236" cm="1">
        <f t="array" ref="N1236">SUMPRODUCT(B1236:K1236,TRANSPOSE(Weight_2))</f>
        <v>4.6305302784083709E-3</v>
      </c>
      <c r="O1236">
        <f>SUMPRODUCT(B1236:K1236,Equally_Weight)</f>
        <v>6.5687330801386563E-3</v>
      </c>
      <c r="P1236">
        <v>6.1585700000000004E-3</v>
      </c>
      <c r="Q1236">
        <v>6.30121275802175E-3</v>
      </c>
      <c r="R1236">
        <v>1.1411182959299899E-3</v>
      </c>
      <c r="V1236" s="46">
        <v>43733</v>
      </c>
      <c r="W1236">
        <f t="shared" si="327"/>
        <v>1.347906389138791</v>
      </c>
      <c r="X1236">
        <f t="shared" si="328"/>
        <v>1.1463354279295417</v>
      </c>
      <c r="Y1236">
        <f t="shared" si="329"/>
        <v>2.3305630753247719</v>
      </c>
      <c r="Z1236">
        <f t="shared" si="330"/>
        <v>1.1728498346887868</v>
      </c>
      <c r="AA1236">
        <f t="shared" si="331"/>
        <v>0.60002973331016252</v>
      </c>
      <c r="AB1236">
        <f t="shared" si="332"/>
        <v>4.6978570042782373</v>
      </c>
      <c r="AC1236">
        <f t="shared" si="333"/>
        <v>0.42710769650048253</v>
      </c>
      <c r="AD1236">
        <f t="shared" si="334"/>
        <v>0.13245812641769739</v>
      </c>
      <c r="AE1236">
        <f t="shared" si="335"/>
        <v>0.38601404641965176</v>
      </c>
      <c r="AF1236">
        <f t="shared" si="336"/>
        <v>-4.801634141183031E-2</v>
      </c>
      <c r="AG1236">
        <f t="shared" si="337"/>
        <v>-2.0343461030377097E-2</v>
      </c>
      <c r="AH1236">
        <f t="shared" si="338"/>
        <v>2.4054952804540592</v>
      </c>
      <c r="AI1236">
        <f t="shared" si="339"/>
        <v>0.61792559314102169</v>
      </c>
      <c r="AJ1236">
        <f t="shared" si="340"/>
        <v>1.0585823974177608</v>
      </c>
      <c r="AK1236">
        <f t="shared" si="341"/>
        <v>0.44973954171579855</v>
      </c>
      <c r="AL1236">
        <f t="shared" si="342"/>
        <v>0.44157042603806174</v>
      </c>
      <c r="AM1236">
        <f t="shared" si="343"/>
        <v>0.27776705446081262</v>
      </c>
    </row>
    <row r="1237" spans="1:39" x14ac:dyDescent="0.2">
      <c r="A1237" s="46">
        <v>43734</v>
      </c>
      <c r="B1237">
        <v>-2.9294368231188501E-3</v>
      </c>
      <c r="C1237">
        <v>-8.2202990711344095E-3</v>
      </c>
      <c r="D1237">
        <v>1.2915924581127199E-3</v>
      </c>
      <c r="E1237">
        <v>-5.1576261021737402E-3</v>
      </c>
      <c r="F1237">
        <v>2.8205536230925198E-3</v>
      </c>
      <c r="G1237">
        <v>-1.61112410819183E-2</v>
      </c>
      <c r="H1237">
        <v>-1.63370323939394E-2</v>
      </c>
      <c r="I1237">
        <v>-1.0364904402543301E-3</v>
      </c>
      <c r="J1237">
        <v>-5.8142651017175596E-3</v>
      </c>
      <c r="K1237">
        <v>2.6083579637146098E-3</v>
      </c>
      <c r="L1237">
        <v>-2.1574973031283002E-3</v>
      </c>
      <c r="M1237" cm="1">
        <f t="array" ref="M1237">SUMPRODUCT(B1237:K1237,TRANSPOSE(Weight_1))</f>
        <v>-6.8944486658830432E-3</v>
      </c>
      <c r="N1237" cm="1">
        <f t="array" ref="N1237">SUMPRODUCT(B1237:K1237,TRANSPOSE(Weight_2))</f>
        <v>-5.4171447423816037E-3</v>
      </c>
      <c r="O1237">
        <f>SUMPRODUCT(B1237:K1237,Equally_Weight)</f>
        <v>-4.8885886969336741E-3</v>
      </c>
      <c r="P1237">
        <v>-2.4288999999999999E-3</v>
      </c>
      <c r="Q1237">
        <v>-2.66710866891717E-3</v>
      </c>
      <c r="R1237">
        <v>-5.0353389240853598E-4</v>
      </c>
      <c r="V1237" s="46">
        <v>43734</v>
      </c>
      <c r="W1237">
        <f t="shared" si="327"/>
        <v>1.3410283457052117</v>
      </c>
      <c r="X1237">
        <f t="shared" si="328"/>
        <v>1.1286919088049894</v>
      </c>
      <c r="Y1237">
        <f t="shared" si="329"/>
        <v>2.3348648054741301</v>
      </c>
      <c r="Z1237">
        <f t="shared" si="330"/>
        <v>1.1616430876652921</v>
      </c>
      <c r="AA1237">
        <f t="shared" si="331"/>
        <v>0.60454270297150625</v>
      </c>
      <c r="AB1237">
        <f t="shared" si="332"/>
        <v>4.6060574564320138</v>
      </c>
      <c r="AC1237">
        <f t="shared" si="333"/>
        <v>0.40379299183311401</v>
      </c>
      <c r="AD1237">
        <f t="shared" si="334"/>
        <v>0.13128434439567704</v>
      </c>
      <c r="AE1237">
        <f t="shared" si="335"/>
        <v>0.37795539331906358</v>
      </c>
      <c r="AF1237">
        <f t="shared" si="336"/>
        <v>-4.5533227254625719E-2</v>
      </c>
      <c r="AG1237">
        <f t="shared" si="337"/>
        <v>-2.2457067371196016E-2</v>
      </c>
      <c r="AH1237">
        <f t="shared" si="338"/>
        <v>2.3820162680610615</v>
      </c>
      <c r="AI1237">
        <f t="shared" si="339"/>
        <v>0.60916105602057313</v>
      </c>
      <c r="AJ1237">
        <f t="shared" si="340"/>
        <v>1.0485188347780379</v>
      </c>
      <c r="AK1237">
        <f t="shared" si="341"/>
        <v>0.44621826934292508</v>
      </c>
      <c r="AL1237">
        <f t="shared" si="342"/>
        <v>0.43772560105792091</v>
      </c>
      <c r="AM1237">
        <f t="shared" si="343"/>
        <v>0.27712365544228867</v>
      </c>
    </row>
    <row r="1238" spans="1:39" x14ac:dyDescent="0.2">
      <c r="A1238" s="46">
        <v>43735</v>
      </c>
      <c r="B1238">
        <v>-1.31531988318573E-2</v>
      </c>
      <c r="C1238">
        <v>5.89586085724791E-3</v>
      </c>
      <c r="D1238">
        <v>-1.2971228420650099E-2</v>
      </c>
      <c r="E1238">
        <v>-4.86606816918178E-3</v>
      </c>
      <c r="F1238">
        <v>-2.31640489381057E-3</v>
      </c>
      <c r="G1238">
        <v>-8.2708840647034397E-3</v>
      </c>
      <c r="H1238">
        <v>-1.9402860761416E-3</v>
      </c>
      <c r="I1238">
        <v>4.2727484708620003E-3</v>
      </c>
      <c r="J1238">
        <v>2.65830385685261E-3</v>
      </c>
      <c r="K1238">
        <v>5.0029317680095799E-3</v>
      </c>
      <c r="L1238">
        <v>-1.89189189189187E-3</v>
      </c>
      <c r="M1238" cm="1">
        <f t="array" ref="M1238">SUMPRODUCT(B1238:K1238,TRANSPOSE(Weight_1))</f>
        <v>-5.6958090955643676E-3</v>
      </c>
      <c r="N1238" cm="1">
        <f t="array" ref="N1238">SUMPRODUCT(B1238:K1238,TRANSPOSE(Weight_2))</f>
        <v>-1.9494609044263041E-3</v>
      </c>
      <c r="O1238">
        <f>SUMPRODUCT(B1238:K1238,Equally_Weight)</f>
        <v>-2.5688225503372694E-3</v>
      </c>
      <c r="P1238">
        <v>-5.3163999999999998E-3</v>
      </c>
      <c r="Q1238">
        <v>-5.8774098886678E-3</v>
      </c>
      <c r="R1238">
        <v>-3.6272704789645999E-3</v>
      </c>
      <c r="V1238" s="46">
        <v>43735</v>
      </c>
      <c r="W1238">
        <f t="shared" si="327"/>
        <v>1.3102363344031369</v>
      </c>
      <c r="X1238">
        <f t="shared" si="328"/>
        <v>1.1412423801072529</v>
      </c>
      <c r="Y1238">
        <f t="shared" si="329"/>
        <v>2.2916075123303381</v>
      </c>
      <c r="Z1238">
        <f t="shared" si="330"/>
        <v>1.1511243850432722</v>
      </c>
      <c r="AA1238">
        <f t="shared" si="331"/>
        <v>0.60082593240201509</v>
      </c>
      <c r="AB1238">
        <f t="shared" si="332"/>
        <v>4.559690405149798</v>
      </c>
      <c r="AC1238">
        <f t="shared" si="333"/>
        <v>0.40106923183727505</v>
      </c>
      <c r="AD1238">
        <f t="shared" si="334"/>
        <v>0.13611803784830379</v>
      </c>
      <c r="AE1238">
        <f t="shared" si="335"/>
        <v>0.38161841745569447</v>
      </c>
      <c r="AF1238">
        <f t="shared" si="336"/>
        <v>-4.075809511574835E-2</v>
      </c>
      <c r="AG1238">
        <f t="shared" si="337"/>
        <v>-2.4306472919412681E-2</v>
      </c>
      <c r="AH1238">
        <f t="shared" si="338"/>
        <v>2.3627529490400927</v>
      </c>
      <c r="AI1238">
        <f t="shared" si="339"/>
        <v>0.6060240594529358</v>
      </c>
      <c r="AJ1238">
        <f t="shared" si="340"/>
        <v>1.0432565534004694</v>
      </c>
      <c r="AK1238">
        <f t="shared" si="341"/>
        <v>0.43852959453579032</v>
      </c>
      <c r="AL1238">
        <f t="shared" si="342"/>
        <v>0.42927549839307222</v>
      </c>
      <c r="AM1238">
        <f t="shared" si="343"/>
        <v>0.27249118250891557</v>
      </c>
    </row>
    <row r="1239" spans="1:39" x14ac:dyDescent="0.2">
      <c r="A1239" s="46">
        <v>43738</v>
      </c>
      <c r="B1239">
        <v>-3.9234362861548799E-3</v>
      </c>
      <c r="C1239">
        <v>-2.5475980408884398E-4</v>
      </c>
      <c r="D1239">
        <v>9.4388894287562499E-3</v>
      </c>
      <c r="E1239">
        <v>2.3535254593483199E-2</v>
      </c>
      <c r="F1239">
        <v>9.9520238661776595E-4</v>
      </c>
      <c r="G1239">
        <v>6.0622349554144599E-3</v>
      </c>
      <c r="H1239">
        <v>6.06528702070918E-3</v>
      </c>
      <c r="I1239">
        <v>-7.9029101532746004E-4</v>
      </c>
      <c r="J1239">
        <v>2.7476853825212301E-3</v>
      </c>
      <c r="K1239">
        <v>9.7570751230826504E-3</v>
      </c>
      <c r="L1239">
        <v>4.8740861088545301E-3</v>
      </c>
      <c r="M1239" cm="1">
        <f t="array" ref="M1239">SUMPRODUCT(B1239:K1239,TRANSPOSE(Weight_1))</f>
        <v>6.2539150789280903E-3</v>
      </c>
      <c r="N1239" cm="1">
        <f t="array" ref="N1239">SUMPRODUCT(B1239:K1239,TRANSPOSE(Weight_2))</f>
        <v>3.1729969111156187E-3</v>
      </c>
      <c r="O1239">
        <f>SUMPRODUCT(B1239:K1239,Equally_Weight)</f>
        <v>5.3633141785013562E-3</v>
      </c>
      <c r="P1239">
        <v>5.0476100000000001E-3</v>
      </c>
      <c r="Q1239">
        <v>5.2335252805078003E-3</v>
      </c>
      <c r="R1239">
        <v>2.0592588506762599E-3</v>
      </c>
      <c r="V1239" s="46">
        <v>43738</v>
      </c>
      <c r="W1239">
        <f t="shared" si="327"/>
        <v>1.3011722693391463</v>
      </c>
      <c r="X1239">
        <f t="shared" si="328"/>
        <v>1.14069687761799</v>
      </c>
      <c r="Y1239">
        <f t="shared" si="329"/>
        <v>2.3226766316820875</v>
      </c>
      <c r="Z1239">
        <f t="shared" si="330"/>
        <v>1.2017516451075156</v>
      </c>
      <c r="AA1239">
        <f t="shared" si="331"/>
        <v>0.60241907819050122</v>
      </c>
      <c r="AB1239">
        <f t="shared" si="332"/>
        <v>4.5933945546651795</v>
      </c>
      <c r="AC1239">
        <f t="shared" si="333"/>
        <v>0.40956711886425268</v>
      </c>
      <c r="AD1239">
        <f t="shared" si="334"/>
        <v>0.1352201739706409</v>
      </c>
      <c r="AE1239">
        <f t="shared" si="335"/>
        <v>0.38541467018555964</v>
      </c>
      <c r="AF1239">
        <f t="shared" si="336"/>
        <v>-3.1398699788583784E-2</v>
      </c>
      <c r="AG1239">
        <f t="shared" si="337"/>
        <v>-1.9550858652569891E-2</v>
      </c>
      <c r="AH1239">
        <f t="shared" si="338"/>
        <v>2.3837833204148042</v>
      </c>
      <c r="AI1239">
        <f t="shared" si="339"/>
        <v>0.61111996883275732</v>
      </c>
      <c r="AJ1239">
        <f t="shared" si="340"/>
        <v>1.0542151802436384</v>
      </c>
      <c r="AK1239">
        <f t="shared" si="341"/>
        <v>0.44579073090246535</v>
      </c>
      <c r="AL1239">
        <f t="shared" si="342"/>
        <v>0.43675564784672272</v>
      </c>
      <c r="AM1239">
        <f t="shared" si="343"/>
        <v>0.27511157123890451</v>
      </c>
    </row>
    <row r="1240" spans="1:39" x14ac:dyDescent="0.2">
      <c r="A1240" s="46">
        <v>43739</v>
      </c>
      <c r="B1240">
        <v>-1.2398262661793299E-2</v>
      </c>
      <c r="C1240">
        <v>-1.8183433575903199E-2</v>
      </c>
      <c r="D1240">
        <v>-1.4097561105902601E-2</v>
      </c>
      <c r="E1240">
        <v>2.7682389722751802E-3</v>
      </c>
      <c r="F1240">
        <v>-8.4494437019672006E-3</v>
      </c>
      <c r="G1240">
        <v>-1.49782972910683E-4</v>
      </c>
      <c r="H1240">
        <v>4.71483865600474E-3</v>
      </c>
      <c r="I1240">
        <v>-3.6617908883944103E-2</v>
      </c>
      <c r="J1240">
        <v>-6.2974595312378298E-3</v>
      </c>
      <c r="K1240">
        <v>-1.1831195351098499E-3</v>
      </c>
      <c r="L1240">
        <v>-1.4551333872271499E-2</v>
      </c>
      <c r="M1240" cm="1">
        <f t="array" ref="M1240">SUMPRODUCT(B1240:K1240,TRANSPOSE(Weight_1))</f>
        <v>-6.7429870407238902E-3</v>
      </c>
      <c r="N1240" cm="1">
        <f t="array" ref="N1240">SUMPRODUCT(B1240:K1240,TRANSPOSE(Weight_2))</f>
        <v>-4.6318512196839899E-3</v>
      </c>
      <c r="O1240">
        <f>SUMPRODUCT(B1240:K1240,Equally_Weight)</f>
        <v>-8.989389434048884E-3</v>
      </c>
      <c r="P1240">
        <v>-1.2258399999999999E-2</v>
      </c>
      <c r="Q1240">
        <v>-1.24864848290419E-2</v>
      </c>
      <c r="R1240">
        <v>-9.8852304107303005E-3</v>
      </c>
      <c r="V1240" s="46">
        <v>43739</v>
      </c>
      <c r="W1240">
        <f t="shared" si="327"/>
        <v>1.2726417311138447</v>
      </c>
      <c r="X1240">
        <f t="shared" si="328"/>
        <v>1.1017716581376797</v>
      </c>
      <c r="Y1240">
        <f t="shared" si="329"/>
        <v>2.2758349948317944</v>
      </c>
      <c r="Z1240">
        <f t="shared" si="330"/>
        <v>1.2078466198187732</v>
      </c>
      <c r="AA1240">
        <f t="shared" si="331"/>
        <v>0.58887952840237245</v>
      </c>
      <c r="AB1240">
        <f t="shared" si="332"/>
        <v>4.5925567594001198</v>
      </c>
      <c r="AC1240">
        <f t="shared" si="333"/>
        <v>0.41621300040450704</v>
      </c>
      <c r="AD1240">
        <f t="shared" si="334"/>
        <v>9.3650785076968779E-2</v>
      </c>
      <c r="AE1240">
        <f t="shared" si="335"/>
        <v>0.37669007736608284</v>
      </c>
      <c r="AF1240">
        <f t="shared" si="336"/>
        <v>-3.2544670908596696E-2</v>
      </c>
      <c r="AG1240">
        <f t="shared" si="337"/>
        <v>-3.3817701453098259E-2</v>
      </c>
      <c r="AH1240">
        <f t="shared" si="338"/>
        <v>2.3609665133366295</v>
      </c>
      <c r="AI1240">
        <f t="shared" si="339"/>
        <v>0.60365750084006198</v>
      </c>
      <c r="AJ1240">
        <f t="shared" si="340"/>
        <v>1.0357490400070932</v>
      </c>
      <c r="AK1240">
        <f t="shared" si="341"/>
        <v>0.42806764980677059</v>
      </c>
      <c r="AL1240">
        <f t="shared" si="342"/>
        <v>0.41881562024684427</v>
      </c>
      <c r="AM1240">
        <f t="shared" si="343"/>
        <v>0.26250679955781964</v>
      </c>
    </row>
    <row r="1241" spans="1:39" x14ac:dyDescent="0.2">
      <c r="A1241" s="46">
        <v>43740</v>
      </c>
      <c r="B1241">
        <v>-2.3283545650652899E-2</v>
      </c>
      <c r="C1241">
        <v>-1.99048204855427E-2</v>
      </c>
      <c r="D1241">
        <v>-1.7655388277663799E-2</v>
      </c>
      <c r="E1241">
        <v>-2.5067861926436698E-2</v>
      </c>
      <c r="F1241">
        <v>-1.5705864884270698E-2</v>
      </c>
      <c r="G1241">
        <v>-1.29173759859112E-2</v>
      </c>
      <c r="H1241">
        <v>1.54626489696525E-2</v>
      </c>
      <c r="I1241">
        <v>-1.7237123311185501E-2</v>
      </c>
      <c r="J1241">
        <v>-1.7464082497702201E-2</v>
      </c>
      <c r="K1241">
        <v>-2.8430538688505799E-2</v>
      </c>
      <c r="L1241">
        <v>-1.8321028165162699E-2</v>
      </c>
      <c r="M1241" cm="1">
        <f t="array" ref="M1241">SUMPRODUCT(B1241:K1241,TRANSPOSE(Weight_1))</f>
        <v>-1.6373535563372444E-2</v>
      </c>
      <c r="N1241" cm="1">
        <f t="array" ref="N1241">SUMPRODUCT(B1241:K1241,TRANSPOSE(Weight_2))</f>
        <v>-1.1426330844456691E-2</v>
      </c>
      <c r="O1241">
        <f>SUMPRODUCT(B1241:K1241,Equally_Weight)</f>
        <v>-1.6220395273821901E-2</v>
      </c>
      <c r="P1241">
        <v>-1.7903200000000001E-2</v>
      </c>
      <c r="Q1241">
        <v>-1.7429894621741299E-2</v>
      </c>
      <c r="R1241">
        <v>-1.7141771717929799E-2</v>
      </c>
      <c r="V1241" s="46">
        <v>43740</v>
      </c>
      <c r="W1241">
        <f t="shared" si="327"/>
        <v>1.2197265736198766</v>
      </c>
      <c r="X1241">
        <f t="shared" si="328"/>
        <v>1.0599362705808479</v>
      </c>
      <c r="Y1241">
        <f t="shared" si="329"/>
        <v>2.2179988560644803</v>
      </c>
      <c r="Z1241">
        <f t="shared" si="330"/>
        <v>1.1525006255984063</v>
      </c>
      <c r="AA1241">
        <f t="shared" si="331"/>
        <v>0.56392480121190092</v>
      </c>
      <c r="AB1241">
        <f t="shared" si="332"/>
        <v>4.5203156010163994</v>
      </c>
      <c r="AC1241">
        <f t="shared" si="333"/>
        <v>0.43811140489602041</v>
      </c>
      <c r="AD1241">
        <f t="shared" si="334"/>
        <v>7.479939163522209E-2</v>
      </c>
      <c r="AE1241">
        <f t="shared" si="335"/>
        <v>0.35264744828119365</v>
      </c>
      <c r="AF1241">
        <f t="shared" si="336"/>
        <v>-6.0049947071730947E-2</v>
      </c>
      <c r="AG1241">
        <f t="shared" si="337"/>
        <v>-5.1519154557457703E-2</v>
      </c>
      <c r="AH1241">
        <f t="shared" si="338"/>
        <v>2.3059356086032086</v>
      </c>
      <c r="AI1241">
        <f t="shared" si="339"/>
        <v>0.58533357967426891</v>
      </c>
      <c r="AJ1241">
        <f t="shared" si="340"/>
        <v>1.0027283858998746</v>
      </c>
      <c r="AK1241">
        <f t="shared" si="341"/>
        <v>0.40250066905875004</v>
      </c>
      <c r="AL1241">
        <f t="shared" si="342"/>
        <v>0.39408581349826122</v>
      </c>
      <c r="AM1241">
        <f t="shared" si="343"/>
        <v>0.24086519620746527</v>
      </c>
    </row>
    <row r="1242" spans="1:39" x14ac:dyDescent="0.2">
      <c r="A1242" s="46">
        <v>43741</v>
      </c>
      <c r="B1242">
        <v>9.7714694853765494E-3</v>
      </c>
      <c r="C1242">
        <v>-1.42400640454531E-3</v>
      </c>
      <c r="D1242">
        <v>1.21055241896748E-2</v>
      </c>
      <c r="E1242">
        <v>8.4945948038093102E-3</v>
      </c>
      <c r="F1242">
        <v>1.6974203458390801E-3</v>
      </c>
      <c r="G1242">
        <v>6.5315594544410596E-3</v>
      </c>
      <c r="H1242">
        <v>-6.1363479574181303E-3</v>
      </c>
      <c r="I1242">
        <v>-2.6982353778575098E-3</v>
      </c>
      <c r="J1242">
        <v>9.2564725136701203E-3</v>
      </c>
      <c r="K1242">
        <v>1.5368877392737099E-2</v>
      </c>
      <c r="L1242">
        <v>8.07799442896928E-3</v>
      </c>
      <c r="M1242" cm="1">
        <f t="array" ref="M1242">SUMPRODUCT(B1242:K1242,TRANSPOSE(Weight_1))</f>
        <v>5.6589161078558579E-3</v>
      </c>
      <c r="N1242" cm="1">
        <f t="array" ref="N1242">SUMPRODUCT(B1242:K1242,TRANSPOSE(Weight_2))</f>
        <v>4.5748400163749953E-3</v>
      </c>
      <c r="O1242">
        <f>SUMPRODUCT(B1242:K1242,Equally_Weight)</f>
        <v>5.2967328445727071E-3</v>
      </c>
      <c r="P1242">
        <v>7.9719100000000005E-3</v>
      </c>
      <c r="Q1242">
        <v>8.18632826252008E-3</v>
      </c>
      <c r="R1242">
        <v>4.6618618222271603E-3</v>
      </c>
      <c r="V1242" s="46">
        <v>43741</v>
      </c>
      <c r="W1242">
        <f t="shared" si="327"/>
        <v>1.2414165640998824</v>
      </c>
      <c r="X1242">
        <f t="shared" si="328"/>
        <v>1.0570029081385854</v>
      </c>
      <c r="Y1242">
        <f t="shared" si="329"/>
        <v>2.2569544190589146</v>
      </c>
      <c r="Z1242">
        <f t="shared" si="330"/>
        <v>1.170785246227811</v>
      </c>
      <c r="AA1242">
        <f t="shared" si="331"/>
        <v>0.56657943898884033</v>
      </c>
      <c r="AB1242">
        <f t="shared" si="332"/>
        <v>4.5563718705717164</v>
      </c>
      <c r="AC1242">
        <f t="shared" si="333"/>
        <v>0.42928665291404688</v>
      </c>
      <c r="AD1242">
        <f t="shared" si="334"/>
        <v>7.1899329892612274E-2</v>
      </c>
      <c r="AE1242">
        <f t="shared" si="335"/>
        <v>0.36516819220689456</v>
      </c>
      <c r="AF1242">
        <f t="shared" si="336"/>
        <v>-4.5603969952979551E-2</v>
      </c>
      <c r="AG1242">
        <f t="shared" si="337"/>
        <v>-4.3857331571988789E-2</v>
      </c>
      <c r="AH1242">
        <f t="shared" si="338"/>
        <v>2.3246436208702677</v>
      </c>
      <c r="AI1242">
        <f t="shared" si="339"/>
        <v>0.59258622717386578</v>
      </c>
      <c r="AJ1242">
        <f t="shared" si="340"/>
        <v>1.0133363031202287</v>
      </c>
      <c r="AK1242">
        <f t="shared" si="341"/>
        <v>0.41368127816742617</v>
      </c>
      <c r="AL1242">
        <f t="shared" si="342"/>
        <v>0.4054982575936803</v>
      </c>
      <c r="AM1242">
        <f t="shared" si="343"/>
        <v>0.24664993829219517</v>
      </c>
    </row>
    <row r="1243" spans="1:39" x14ac:dyDescent="0.2">
      <c r="A1243" s="46">
        <v>43742</v>
      </c>
      <c r="B1243">
        <v>1.8101028437435801E-2</v>
      </c>
      <c r="C1243">
        <v>2.1659695751973899E-2</v>
      </c>
      <c r="D1243">
        <v>1.3501552172689699E-2</v>
      </c>
      <c r="E1243">
        <v>2.8031911517277699E-2</v>
      </c>
      <c r="F1243">
        <v>1.5082300530267601E-2</v>
      </c>
      <c r="G1243">
        <v>8.8319435408006301E-3</v>
      </c>
      <c r="H1243">
        <v>1.8827667036289401E-2</v>
      </c>
      <c r="I1243">
        <v>3.8007899818259801E-3</v>
      </c>
      <c r="J1243">
        <v>1.5123456767148101E-2</v>
      </c>
      <c r="K1243">
        <v>2.4217984478135599E-2</v>
      </c>
      <c r="L1243">
        <v>1.2987012987012801E-2</v>
      </c>
      <c r="M1243" cm="1">
        <f t="array" ref="M1243">SUMPRODUCT(B1243:K1243,TRANSPOSE(Weight_1))</f>
        <v>1.4386501873341203E-2</v>
      </c>
      <c r="N1243" cm="1">
        <f t="array" ref="N1243">SUMPRODUCT(B1243:K1243,TRANSPOSE(Weight_2))</f>
        <v>1.7317006005478405E-2</v>
      </c>
      <c r="O1243">
        <f>SUMPRODUCT(B1243:K1243,Equally_Weight)</f>
        <v>1.6717833021384441E-2</v>
      </c>
      <c r="P1243">
        <v>1.4216899999999999E-2</v>
      </c>
      <c r="Q1243">
        <v>1.3995193568352399E-2</v>
      </c>
      <c r="R1243">
        <v>1.0542564372044001E-2</v>
      </c>
      <c r="V1243" s="46">
        <v>43742</v>
      </c>
      <c r="W1243">
        <f t="shared" si="327"/>
        <v>1.2819885090667942</v>
      </c>
      <c r="X1243">
        <f t="shared" si="328"/>
        <v>1.1015569652897925</v>
      </c>
      <c r="Y1243">
        <f t="shared" si="329"/>
        <v>2.3009283590719112</v>
      </c>
      <c r="Z1243">
        <f t="shared" si="330"/>
        <v>1.2316365061730812</v>
      </c>
      <c r="AA1243">
        <f t="shared" si="331"/>
        <v>0.59020706089220809</v>
      </c>
      <c r="AB1243">
        <f t="shared" si="332"/>
        <v>4.6054454332242987</v>
      </c>
      <c r="AC1243">
        <f t="shared" si="333"/>
        <v>0.45619678611452508</v>
      </c>
      <c r="AD1243">
        <f t="shared" si="334"/>
        <v>7.597339412719406E-2</v>
      </c>
      <c r="AE1243">
        <f t="shared" si="335"/>
        <v>0.3858142543416212</v>
      </c>
      <c r="AF1243">
        <f t="shared" si="336"/>
        <v>-2.2490421711306552E-2</v>
      </c>
      <c r="AG1243">
        <f t="shared" si="337"/>
        <v>-3.1439894319677086E-2</v>
      </c>
      <c r="AH1243">
        <f t="shared" si="338"/>
        <v>2.3724736125501096</v>
      </c>
      <c r="AI1243">
        <f t="shared" si="339"/>
        <v>0.62016505243407782</v>
      </c>
      <c r="AJ1243">
        <f t="shared" si="340"/>
        <v>1.0469949232516842</v>
      </c>
      <c r="AK1243">
        <f t="shared" si="341"/>
        <v>0.43377944353100473</v>
      </c>
      <c r="AL1243">
        <f t="shared" si="342"/>
        <v>0.42516847776868594</v>
      </c>
      <c r="AM1243">
        <f t="shared" si="343"/>
        <v>0.25979282551604532</v>
      </c>
    </row>
    <row r="1244" spans="1:39" x14ac:dyDescent="0.2">
      <c r="A1244" s="46">
        <v>43745</v>
      </c>
      <c r="B1244">
        <v>-2.2378617170810602E-3</v>
      </c>
      <c r="C1244">
        <v>-2.18113836798283E-3</v>
      </c>
      <c r="D1244">
        <v>-7.2400701232310204E-3</v>
      </c>
      <c r="E1244">
        <v>2.2032130870863699E-4</v>
      </c>
      <c r="F1244">
        <v>5.8429828730128799E-3</v>
      </c>
      <c r="G1244">
        <v>-4.01804393773352E-3</v>
      </c>
      <c r="H1244">
        <v>-3.74092296015382E-3</v>
      </c>
      <c r="I1244">
        <v>-1.4760582358320401E-2</v>
      </c>
      <c r="J1244">
        <v>-4.0368912461498097E-3</v>
      </c>
      <c r="K1244">
        <v>2.5615535292549101E-3</v>
      </c>
      <c r="L1244">
        <v>-4.0916530278232097E-3</v>
      </c>
      <c r="M1244" cm="1">
        <f t="array" ref="M1244">SUMPRODUCT(B1244:K1244,TRANSPOSE(Weight_1))</f>
        <v>-1.9808531837955442E-3</v>
      </c>
      <c r="N1244" cm="1">
        <f t="array" ref="N1244">SUMPRODUCT(B1244:K1244,TRANSPOSE(Weight_2))</f>
        <v>-1.091151522500233E-3</v>
      </c>
      <c r="O1244">
        <f>SUMPRODUCT(B1244:K1244,Equally_Weight)</f>
        <v>-2.959065299967604E-3</v>
      </c>
      <c r="P1244">
        <v>-4.4783000000000002E-3</v>
      </c>
      <c r="Q1244">
        <v>-4.2123432983068804E-3</v>
      </c>
      <c r="R1244">
        <v>-9.3322128487382996E-4</v>
      </c>
      <c r="V1244" s="46">
        <v>43745</v>
      </c>
      <c r="W1244">
        <f t="shared" si="327"/>
        <v>1.2768817343435348</v>
      </c>
      <c r="X1244">
        <f t="shared" si="328"/>
        <v>1.0969731787602974</v>
      </c>
      <c r="Y1244">
        <f t="shared" si="329"/>
        <v>2.2770294062804686</v>
      </c>
      <c r="Z1244">
        <f t="shared" si="330"/>
        <v>1.2321281832486832</v>
      </c>
      <c r="AA1244">
        <f t="shared" si="331"/>
        <v>0.59949861351354539</v>
      </c>
      <c r="AB1244">
        <f t="shared" si="332"/>
        <v>4.582922507183036</v>
      </c>
      <c r="AC1244">
        <f t="shared" si="333"/>
        <v>0.45074926612284694</v>
      </c>
      <c r="AD1244">
        <f t="shared" si="334"/>
        <v>6.0091400227818115E-2</v>
      </c>
      <c r="AE1244">
        <f t="shared" si="335"/>
        <v>0.38021987290947989</v>
      </c>
      <c r="AF1244">
        <f t="shared" si="336"/>
        <v>-1.9986478601160651E-2</v>
      </c>
      <c r="AG1244">
        <f t="shared" si="337"/>
        <v>-3.5402906208712781E-2</v>
      </c>
      <c r="AH1244">
        <f t="shared" si="338"/>
        <v>2.3657932374574231</v>
      </c>
      <c r="AI1244">
        <f t="shared" si="339"/>
        <v>0.61839720687041266</v>
      </c>
      <c r="AJ1244">
        <f t="shared" si="340"/>
        <v>1.0409377316050805</v>
      </c>
      <c r="AK1244">
        <f t="shared" si="341"/>
        <v>0.42735854904903969</v>
      </c>
      <c r="AL1244">
        <f t="shared" si="342"/>
        <v>0.41916517888239868</v>
      </c>
      <c r="AM1244">
        <f t="shared" si="343"/>
        <v>0.2586171600367424</v>
      </c>
    </row>
    <row r="1245" spans="1:39" x14ac:dyDescent="0.2">
      <c r="A1245" s="46">
        <v>43746</v>
      </c>
      <c r="B1245">
        <v>-1.49968922964515E-2</v>
      </c>
      <c r="C1245">
        <v>-2.2296104282516299E-2</v>
      </c>
      <c r="D1245">
        <v>-1.0574657338086799E-2</v>
      </c>
      <c r="E1245">
        <v>-1.1715044528753899E-2</v>
      </c>
      <c r="F1245">
        <v>-8.7966580671844305E-3</v>
      </c>
      <c r="G1245">
        <v>-1.5669562336800998E-2</v>
      </c>
      <c r="H1245">
        <v>-9.9128269050321408E-3</v>
      </c>
      <c r="I1245">
        <v>-1.8108381170494601E-2</v>
      </c>
      <c r="J1245">
        <v>-1.51998121587453E-2</v>
      </c>
      <c r="K1245">
        <v>-1.0220112236752101E-2</v>
      </c>
      <c r="L1245">
        <v>-1.58860586140783E-2</v>
      </c>
      <c r="M1245" cm="1">
        <f t="array" ref="M1245">SUMPRODUCT(B1245:K1245,TRANSPOSE(Weight_1))</f>
        <v>-1.3862370622666785E-2</v>
      </c>
      <c r="N1245" cm="1">
        <f t="array" ref="N1245">SUMPRODUCT(B1245:K1245,TRANSPOSE(Weight_2))</f>
        <v>-1.2230555164639683E-2</v>
      </c>
      <c r="O1245">
        <f>SUMPRODUCT(B1245:K1245,Equally_Weight)</f>
        <v>-1.3749005132081807E-2</v>
      </c>
      <c r="P1245">
        <v>-1.55608E-2</v>
      </c>
      <c r="Q1245">
        <v>-1.59601263298602E-2</v>
      </c>
      <c r="R1245">
        <v>-1.28588822485152E-2</v>
      </c>
      <c r="V1245" s="46">
        <v>43746</v>
      </c>
      <c r="W1245">
        <f t="shared" si="327"/>
        <v>1.2427355842018271</v>
      </c>
      <c r="X1245">
        <f t="shared" si="328"/>
        <v>1.0502188460890181</v>
      </c>
      <c r="Y1245">
        <f t="shared" si="329"/>
        <v>2.2423759432222186</v>
      </c>
      <c r="Z1245">
        <f t="shared" si="330"/>
        <v>1.2059787021880384</v>
      </c>
      <c r="AA1245">
        <f t="shared" si="331"/>
        <v>0.58542837113153112</v>
      </c>
      <c r="AB1245">
        <f t="shared" si="332"/>
        <v>4.4954405549352021</v>
      </c>
      <c r="AC1245">
        <f t="shared" si="333"/>
        <v>0.4363682397651687</v>
      </c>
      <c r="AD1245">
        <f t="shared" si="334"/>
        <v>4.0894861076929301E-2</v>
      </c>
      <c r="AE1245">
        <f t="shared" si="335"/>
        <v>0.35924079010348842</v>
      </c>
      <c r="AF1245">
        <f t="shared" si="336"/>
        <v>-3.0002326783391431E-2</v>
      </c>
      <c r="AG1245">
        <f t="shared" si="337"/>
        <v>-5.072655217965083E-2</v>
      </c>
      <c r="AH1245">
        <f t="shared" si="338"/>
        <v>2.3191353641605228</v>
      </c>
      <c r="AI1245">
        <f t="shared" si="339"/>
        <v>0.59860331055348537</v>
      </c>
      <c r="AJ1245">
        <f t="shared" si="340"/>
        <v>1.0128768682589828</v>
      </c>
      <c r="AK1245">
        <f t="shared" si="341"/>
        <v>0.40514770813899736</v>
      </c>
      <c r="AL1245">
        <f t="shared" si="342"/>
        <v>0.39651512334449701</v>
      </c>
      <c r="AM1245">
        <f t="shared" si="343"/>
        <v>0.24243275017986932</v>
      </c>
    </row>
    <row r="1246" spans="1:39" x14ac:dyDescent="0.2">
      <c r="A1246" s="46">
        <v>43747</v>
      </c>
      <c r="B1246">
        <v>1.0309814458008E-2</v>
      </c>
      <c r="C1246">
        <v>7.2437181266185001E-3</v>
      </c>
      <c r="D1246">
        <v>1.8943047798700399E-2</v>
      </c>
      <c r="E1246">
        <v>1.1720183331615799E-2</v>
      </c>
      <c r="F1246">
        <v>1.9456723391584299E-3</v>
      </c>
      <c r="G1246">
        <v>9.6627873037313794E-3</v>
      </c>
      <c r="H1246">
        <v>-1.98725405098307E-2</v>
      </c>
      <c r="I1246">
        <v>1.65856324218882E-3</v>
      </c>
      <c r="J1246">
        <v>1.27395078160081E-2</v>
      </c>
      <c r="K1246">
        <v>9.3327988198641503E-3</v>
      </c>
      <c r="L1246">
        <v>8.0712496521013703E-3</v>
      </c>
      <c r="M1246" cm="1">
        <f t="array" ref="M1246">SUMPRODUCT(B1246:K1246,TRANSPOSE(Weight_1))</f>
        <v>9.6655680243985242E-3</v>
      </c>
      <c r="N1246" cm="1">
        <f t="array" ref="N1246">SUMPRODUCT(B1246:K1246,TRANSPOSE(Weight_2))</f>
        <v>2.5289151460182878E-3</v>
      </c>
      <c r="O1246">
        <f>SUMPRODUCT(B1246:K1246,Equally_Weight)</f>
        <v>6.3683552726062883E-3</v>
      </c>
      <c r="P1246">
        <v>9.1044899999999998E-3</v>
      </c>
      <c r="Q1246">
        <v>9.1106083228222803E-3</v>
      </c>
      <c r="R1246">
        <v>6.3413600734409901E-3</v>
      </c>
      <c r="V1246" s="46">
        <v>43747</v>
      </c>
      <c r="W1246">
        <f t="shared" si="327"/>
        <v>1.2658577719533204</v>
      </c>
      <c r="X1246">
        <f t="shared" si="328"/>
        <v>1.0650700535079678</v>
      </c>
      <c r="Y1246">
        <f t="shared" si="329"/>
        <v>2.3037964256960337</v>
      </c>
      <c r="Z1246">
        <f t="shared" si="330"/>
        <v>1.2318331770033222</v>
      </c>
      <c r="AA1246">
        <f t="shared" si="331"/>
        <v>0.58851309525895878</v>
      </c>
      <c r="AB1246">
        <f t="shared" si="332"/>
        <v>4.5485418281578402</v>
      </c>
      <c r="AC1246">
        <f t="shared" si="333"/>
        <v>0.40782395373340119</v>
      </c>
      <c r="AD1246">
        <f t="shared" si="334"/>
        <v>4.2621251032494811E-2</v>
      </c>
      <c r="AE1246">
        <f t="shared" si="335"/>
        <v>0.37655684877284901</v>
      </c>
      <c r="AF1246">
        <f t="shared" si="336"/>
        <v>-2.0949533643524476E-2</v>
      </c>
      <c r="AG1246">
        <f t="shared" si="337"/>
        <v>-4.3064729194181806E-2</v>
      </c>
      <c r="AH1246">
        <f t="shared" si="338"/>
        <v>2.3512166928050027</v>
      </c>
      <c r="AI1246">
        <f t="shared" si="339"/>
        <v>0.60264604267801913</v>
      </c>
      <c r="AJ1246">
        <f t="shared" si="340"/>
        <v>1.0256955832760672</v>
      </c>
      <c r="AK1246">
        <f t="shared" si="341"/>
        <v>0.41794086139627162</v>
      </c>
      <c r="AL1246">
        <f t="shared" si="342"/>
        <v>0.40923822565018653</v>
      </c>
      <c r="AM1246">
        <f t="shared" si="343"/>
        <v>0.25031146361579548</v>
      </c>
    </row>
    <row r="1247" spans="1:39" x14ac:dyDescent="0.2">
      <c r="A1247" s="46">
        <v>43748</v>
      </c>
      <c r="B1247">
        <v>5.87986206379831E-3</v>
      </c>
      <c r="C1247">
        <v>1.40282543279821E-2</v>
      </c>
      <c r="D1247">
        <v>6.2210617542877104E-3</v>
      </c>
      <c r="E1247">
        <v>1.34784642319816E-2</v>
      </c>
      <c r="F1247">
        <v>1.0300583791857399E-2</v>
      </c>
      <c r="G1247">
        <v>-1.0046402583993E-3</v>
      </c>
      <c r="H1247">
        <v>-1.2382592994482E-3</v>
      </c>
      <c r="I1247">
        <v>8.7420707449674603E-3</v>
      </c>
      <c r="J1247">
        <v>8.2247891498044001E-4</v>
      </c>
      <c r="K1247">
        <v>-9.8373967135234608E-4</v>
      </c>
      <c r="L1247">
        <v>6.3500828271674196E-3</v>
      </c>
      <c r="M1247" cm="1">
        <f t="array" ref="M1247">SUMPRODUCT(B1247:K1247,TRANSPOSE(Weight_1))</f>
        <v>5.986142789393939E-3</v>
      </c>
      <c r="N1247" cm="1">
        <f t="array" ref="N1247">SUMPRODUCT(B1247:K1247,TRANSPOSE(Weight_2))</f>
        <v>3.4646928969668408E-3</v>
      </c>
      <c r="O1247">
        <f>SUMPRODUCT(B1247:K1247,Equally_Weight)</f>
        <v>5.6246136600655193E-3</v>
      </c>
      <c r="P1247">
        <v>6.4156999999999999E-3</v>
      </c>
      <c r="Q1247">
        <v>6.0768338516325997E-3</v>
      </c>
      <c r="R1247">
        <v>5.8663373284306699E-3</v>
      </c>
      <c r="V1247" s="46">
        <v>43748</v>
      </c>
      <c r="W1247">
        <f t="shared" si="327"/>
        <v>1.2791807031085911</v>
      </c>
      <c r="X1247">
        <f t="shared" si="328"/>
        <v>1.0940393814236775</v>
      </c>
      <c r="Y1247">
        <f t="shared" si="329"/>
        <v>2.3243495472838838</v>
      </c>
      <c r="Z1247">
        <f t="shared" si="330"/>
        <v>1.2619148606513115</v>
      </c>
      <c r="AA1247">
        <f t="shared" si="331"/>
        <v>0.60487570750113662</v>
      </c>
      <c r="AB1247">
        <f t="shared" si="332"/>
        <v>4.5429675396618601</v>
      </c>
      <c r="AC1247">
        <f t="shared" si="333"/>
        <v>0.40608070263070495</v>
      </c>
      <c r="AD1247">
        <f t="shared" si="334"/>
        <v>5.1735919769227312E-2</v>
      </c>
      <c r="AE1247">
        <f t="shared" si="335"/>
        <v>0.37768903775623652</v>
      </c>
      <c r="AF1247">
        <f t="shared" si="336"/>
        <v>-2.1912664427535367E-2</v>
      </c>
      <c r="AG1247">
        <f t="shared" si="337"/>
        <v>-3.698811096432697E-2</v>
      </c>
      <c r="AH1247">
        <f t="shared" si="338"/>
        <v>2.3712775544463338</v>
      </c>
      <c r="AI1247">
        <f t="shared" si="339"/>
        <v>0.6081987190384377</v>
      </c>
      <c r="AJ1247">
        <f t="shared" si="340"/>
        <v>1.037089338324896</v>
      </c>
      <c r="AK1247">
        <f t="shared" si="341"/>
        <v>0.42703794458073174</v>
      </c>
      <c r="AL1247">
        <f t="shared" si="342"/>
        <v>0.4178019322048323</v>
      </c>
      <c r="AM1247">
        <f t="shared" si="343"/>
        <v>0.25764621242696961</v>
      </c>
    </row>
    <row r="1248" spans="1:39" x14ac:dyDescent="0.2">
      <c r="A1248" s="46">
        <v>43749</v>
      </c>
      <c r="B1248">
        <v>5.1592766960120101E-3</v>
      </c>
      <c r="C1248">
        <v>1.6898671728016099E-2</v>
      </c>
      <c r="D1248">
        <v>4.1695643603916199E-3</v>
      </c>
      <c r="E1248">
        <v>2.6598288396357798E-2</v>
      </c>
      <c r="F1248">
        <v>1.6714769515593299E-3</v>
      </c>
      <c r="G1248">
        <v>6.77806500964717E-3</v>
      </c>
      <c r="H1248">
        <v>1.7588793241019599E-2</v>
      </c>
      <c r="I1248">
        <v>3.8014727191640597E-2</v>
      </c>
      <c r="J1248">
        <v>5.8977144788912002E-3</v>
      </c>
      <c r="K1248">
        <v>1.6345183183944002E-2</v>
      </c>
      <c r="L1248">
        <v>1.12482853223592E-2</v>
      </c>
      <c r="M1248" cm="1">
        <f t="array" ref="M1248">SUMPRODUCT(B1248:K1248,TRANSPOSE(Weight_1))</f>
        <v>8.2855636664164733E-3</v>
      </c>
      <c r="N1248" cm="1">
        <f t="array" ref="N1248">SUMPRODUCT(B1248:K1248,TRANSPOSE(Weight_2))</f>
        <v>8.7584117261361952E-3</v>
      </c>
      <c r="O1248">
        <f>SUMPRODUCT(B1248:K1248,Equally_Weight)</f>
        <v>1.3912176123747943E-2</v>
      </c>
      <c r="P1248">
        <v>1.0938979999999999E-2</v>
      </c>
      <c r="Q1248">
        <v>1.1365286434770999E-2</v>
      </c>
      <c r="R1248">
        <v>1.3566432265505799E-2</v>
      </c>
      <c r="V1248" s="46">
        <v>43749</v>
      </c>
      <c r="W1248">
        <f t="shared" si="327"/>
        <v>1.2909396269961397</v>
      </c>
      <c r="X1248">
        <f t="shared" si="328"/>
        <v>1.1294258655158944</v>
      </c>
      <c r="Y1248">
        <f t="shared" si="329"/>
        <v>2.3382106366777227</v>
      </c>
      <c r="Z1248">
        <f t="shared" si="330"/>
        <v>1.3220779244429224</v>
      </c>
      <c r="AA1248">
        <f t="shared" si="331"/>
        <v>0.60755822025634232</v>
      </c>
      <c r="AB1248">
        <f t="shared" si="332"/>
        <v>4.5805381339920519</v>
      </c>
      <c r="AC1248">
        <f t="shared" si="333"/>
        <v>0.4308119653894642</v>
      </c>
      <c r="AD1248">
        <f t="shared" si="334"/>
        <v>9.1717373836903704E-2</v>
      </c>
      <c r="AE1248">
        <f t="shared" si="335"/>
        <v>0.3858142543416212</v>
      </c>
      <c r="AF1248">
        <f t="shared" si="336"/>
        <v>-5.9256477577076527E-3</v>
      </c>
      <c r="AG1248">
        <f t="shared" si="337"/>
        <v>-2.6155878467629567E-2</v>
      </c>
      <c r="AH1248">
        <f t="shared" si="338"/>
        <v>2.3992104892608599</v>
      </c>
      <c r="AI1248">
        <f t="shared" si="339"/>
        <v>0.62228398555722109</v>
      </c>
      <c r="AJ1248">
        <f t="shared" si="340"/>
        <v>1.065429683979481</v>
      </c>
      <c r="AK1248">
        <f t="shared" si="341"/>
        <v>0.44264828411574131</v>
      </c>
      <c r="AL1248">
        <f t="shared" si="342"/>
        <v>0.43391565727211212</v>
      </c>
      <c r="AM1248">
        <f t="shared" si="343"/>
        <v>0.2747079845818301</v>
      </c>
    </row>
    <row r="1249" spans="1:39" x14ac:dyDescent="0.2">
      <c r="A1249" s="46">
        <v>43752</v>
      </c>
      <c r="B1249">
        <v>1.69453131087404E-3</v>
      </c>
      <c r="C1249">
        <v>2.6692285378782099E-3</v>
      </c>
      <c r="D1249">
        <v>-9.30612074893866E-4</v>
      </c>
      <c r="E1249">
        <v>-1.4394407551123699E-3</v>
      </c>
      <c r="F1249">
        <v>-5.5065301518800701E-3</v>
      </c>
      <c r="G1249">
        <v>2.60405194881352E-3</v>
      </c>
      <c r="H1249">
        <v>-4.6448322358315598E-3</v>
      </c>
      <c r="I1249">
        <v>1.52435268653214E-2</v>
      </c>
      <c r="J1249">
        <v>-8.1698465710000601E-4</v>
      </c>
      <c r="K1249">
        <v>-9.6887197807526905E-4</v>
      </c>
      <c r="L1249">
        <v>-1.0851871947911099E-3</v>
      </c>
      <c r="M1249" cm="1">
        <f t="array" ref="M1249">SUMPRODUCT(B1249:K1249,TRANSPOSE(Weight_1))</f>
        <v>-7.3291198062266309E-5</v>
      </c>
      <c r="N1249" cm="1">
        <f t="array" ref="N1249">SUMPRODUCT(B1249:K1249,TRANSPOSE(Weight_2))</f>
        <v>-2.3248221251266029E-3</v>
      </c>
      <c r="O1249">
        <f>SUMPRODUCT(B1249:K1249,Equally_Weight)</f>
        <v>7.9040668099940304E-4</v>
      </c>
      <c r="P1249">
        <v>-1.3871000000000001E-3</v>
      </c>
      <c r="Q1249">
        <v>-1.4260741250566799E-3</v>
      </c>
      <c r="R1249">
        <v>-1.85836931533989E-3</v>
      </c>
      <c r="V1249" s="46">
        <v>43752</v>
      </c>
      <c r="W1249">
        <f t="shared" si="327"/>
        <v>1.2948216959254069</v>
      </c>
      <c r="X1249">
        <f t="shared" si="328"/>
        <v>1.1351097898054254</v>
      </c>
      <c r="Y1249">
        <f t="shared" si="329"/>
        <v>2.3351040575506912</v>
      </c>
      <c r="Z1249">
        <f t="shared" si="330"/>
        <v>1.3187354308419326</v>
      </c>
      <c r="AA1249">
        <f t="shared" si="331"/>
        <v>0.59870615244559811</v>
      </c>
      <c r="AB1249">
        <f t="shared" si="332"/>
        <v>4.5950701451953018</v>
      </c>
      <c r="AC1249">
        <f t="shared" si="333"/>
        <v>0.42416608384920962</v>
      </c>
      <c r="AD1249">
        <f t="shared" si="334"/>
        <v>0.10835899695432483</v>
      </c>
      <c r="AE1249">
        <f t="shared" si="335"/>
        <v>0.38468206535823368</v>
      </c>
      <c r="AF1249">
        <f t="shared" si="336"/>
        <v>-6.8887785417185432E-3</v>
      </c>
      <c r="AG1249">
        <f t="shared" si="337"/>
        <v>-2.7212681638039138E-2</v>
      </c>
      <c r="AH1249">
        <f t="shared" si="338"/>
        <v>2.3989613570516362</v>
      </c>
      <c r="AI1249">
        <f t="shared" si="339"/>
        <v>0.6185124638543591</v>
      </c>
      <c r="AJ1249">
        <f t="shared" si="340"/>
        <v>1.067062213400833</v>
      </c>
      <c r="AK1249">
        <f t="shared" si="341"/>
        <v>0.44064718668084435</v>
      </c>
      <c r="AL1249">
        <f t="shared" si="342"/>
        <v>0.43187078725576278</v>
      </c>
      <c r="AM1249">
        <f t="shared" si="343"/>
        <v>0.27233910637726444</v>
      </c>
    </row>
    <row r="1250" spans="1:39" x14ac:dyDescent="0.2">
      <c r="A1250" s="46">
        <v>43753</v>
      </c>
      <c r="B1250">
        <v>2.0094082060374701E-2</v>
      </c>
      <c r="C1250">
        <v>3.0141687474437299E-2</v>
      </c>
      <c r="D1250">
        <v>1.44751225497397E-2</v>
      </c>
      <c r="E1250">
        <v>-2.3317135424336601E-3</v>
      </c>
      <c r="F1250">
        <v>1.59395414395677E-2</v>
      </c>
      <c r="G1250">
        <v>1.7823897430093199E-2</v>
      </c>
      <c r="H1250">
        <v>1.6217928665453501E-2</v>
      </c>
      <c r="I1250">
        <v>1.5388313685605601E-2</v>
      </c>
      <c r="J1250">
        <v>7.0703727324834499E-3</v>
      </c>
      <c r="K1250">
        <v>5.23664707239457E-3</v>
      </c>
      <c r="L1250">
        <v>8.4193373166758703E-3</v>
      </c>
      <c r="M1250" cm="1">
        <f t="array" ref="M1250">SUMPRODUCT(B1250:K1250,TRANSPOSE(Weight_1))</f>
        <v>1.6800117743050777E-2</v>
      </c>
      <c r="N1250" cm="1">
        <f t="array" ref="N1250">SUMPRODUCT(B1250:K1250,TRANSPOSE(Weight_2))</f>
        <v>1.257964390614206E-2</v>
      </c>
      <c r="O1250">
        <f>SUMPRODUCT(B1250:K1250,Equally_Weight)</f>
        <v>1.4005587956771605E-2</v>
      </c>
      <c r="P1250">
        <v>9.9556799999999997E-3</v>
      </c>
      <c r="Q1250">
        <v>9.7401322727021997E-3</v>
      </c>
      <c r="R1250">
        <v>9.8056342172041493E-3</v>
      </c>
      <c r="V1250" s="46">
        <v>43753</v>
      </c>
      <c r="W1250">
        <f t="shared" si="327"/>
        <v>1.3409340313972602</v>
      </c>
      <c r="X1250">
        <f t="shared" si="328"/>
        <v>1.199465601813352</v>
      </c>
      <c r="Y1250">
        <f t="shared" si="329"/>
        <v>2.3833800974998716</v>
      </c>
      <c r="Z1250">
        <f t="shared" si="330"/>
        <v>1.3133288040365176</v>
      </c>
      <c r="AA1250">
        <f t="shared" si="331"/>
        <v>0.62418879541219674</v>
      </c>
      <c r="AB1250">
        <f t="shared" si="332"/>
        <v>4.69479610157744</v>
      </c>
      <c r="AC1250">
        <f t="shared" si="333"/>
        <v>0.44726310780483458</v>
      </c>
      <c r="AD1250">
        <f t="shared" si="334"/>
        <v>0.12541477287572134</v>
      </c>
      <c r="AE1250">
        <f t="shared" si="335"/>
        <v>0.39447228367630149</v>
      </c>
      <c r="AF1250">
        <f t="shared" si="336"/>
        <v>-1.6882055713068889E-3</v>
      </c>
      <c r="AG1250">
        <f t="shared" si="337"/>
        <v>-1.9022457067365273E-2</v>
      </c>
      <c r="AH1250">
        <f t="shared" si="338"/>
        <v>2.4560643080541835</v>
      </c>
      <c r="AI1250">
        <f t="shared" si="339"/>
        <v>0.6388727743072995</v>
      </c>
      <c r="AJ1250">
        <f t="shared" si="340"/>
        <v>1.096012635042737</v>
      </c>
      <c r="AK1250">
        <f t="shared" si="341"/>
        <v>0.45498980906433917</v>
      </c>
      <c r="AL1250">
        <f t="shared" si="342"/>
        <v>0.44581739812105226</v>
      </c>
      <c r="AM1250">
        <f t="shared" si="343"/>
        <v>0.2848151982546443</v>
      </c>
    </row>
    <row r="1251" spans="1:39" x14ac:dyDescent="0.2">
      <c r="A1251" s="46">
        <v>43754</v>
      </c>
      <c r="B1251">
        <v>6.1180590835885297E-4</v>
      </c>
      <c r="C1251">
        <v>-2.3341046674645299E-3</v>
      </c>
      <c r="D1251">
        <v>-8.1937434682522996E-3</v>
      </c>
      <c r="E1251">
        <v>-4.03709705288368E-3</v>
      </c>
      <c r="F1251">
        <v>-4.2938221342753097E-3</v>
      </c>
      <c r="G1251">
        <v>5.6864108456355896E-3</v>
      </c>
      <c r="H1251">
        <v>1.7539820241613401E-2</v>
      </c>
      <c r="I1251">
        <v>-4.9085950122609301E-3</v>
      </c>
      <c r="J1251">
        <v>-4.2989585720021301E-4</v>
      </c>
      <c r="K1251">
        <v>-6.1740510802066302E-3</v>
      </c>
      <c r="L1251">
        <v>-2.1545919741450198E-3</v>
      </c>
      <c r="M1251" cm="1">
        <f t="array" ref="M1251">SUMPRODUCT(B1251:K1251,TRANSPOSE(Weight_1))</f>
        <v>-9.2671651265812532E-4</v>
      </c>
      <c r="N1251" cm="1">
        <f t="array" ref="N1251">SUMPRODUCT(B1251:K1251,TRANSPOSE(Weight_2))</f>
        <v>2.5062277205262213E-3</v>
      </c>
      <c r="O1251">
        <f>SUMPRODUCT(B1251:K1251,Equally_Weight)</f>
        <v>-6.5332722769357503E-4</v>
      </c>
      <c r="P1251">
        <v>-1.9995E-3</v>
      </c>
      <c r="Q1251">
        <v>-2.5626243445329099E-3</v>
      </c>
      <c r="R1251">
        <v>-5.7361115537135599E-4</v>
      </c>
      <c r="V1251" s="46">
        <v>43754</v>
      </c>
      <c r="W1251">
        <f t="shared" si="327"/>
        <v>1.3423662286687472</v>
      </c>
      <c r="X1251">
        <f t="shared" si="328"/>
        <v>1.1943318188862317</v>
      </c>
      <c r="Y1251">
        <f t="shared" si="329"/>
        <v>2.3556575489253673</v>
      </c>
      <c r="Z1251">
        <f t="shared" si="330"/>
        <v>1.3039896711393908</v>
      </c>
      <c r="AA1251">
        <f t="shared" si="331"/>
        <v>0.61721481761221386</v>
      </c>
      <c r="AB1251">
        <f t="shared" si="332"/>
        <v>4.7271790518931329</v>
      </c>
      <c r="AC1251">
        <f t="shared" si="333"/>
        <v>0.47264784255805026</v>
      </c>
      <c r="AD1251">
        <f t="shared" si="334"/>
        <v>0.11989056753485872</v>
      </c>
      <c r="AE1251">
        <f t="shared" si="335"/>
        <v>0.39387280581856854</v>
      </c>
      <c r="AF1251">
        <f t="shared" si="336"/>
        <v>-7.8518335840823683E-3</v>
      </c>
      <c r="AG1251">
        <f t="shared" si="337"/>
        <v>-2.1136063408184413E-2</v>
      </c>
      <c r="AH1251">
        <f t="shared" si="338"/>
        <v>2.4528615161911014</v>
      </c>
      <c r="AI1251">
        <f t="shared" si="339"/>
        <v>0.64298016268468405</v>
      </c>
      <c r="AJ1251">
        <f t="shared" si="340"/>
        <v>1.0946432529186736</v>
      </c>
      <c r="AK1251">
        <f t="shared" si="341"/>
        <v>0.45208055694111504</v>
      </c>
      <c r="AL1251">
        <f t="shared" si="342"/>
        <v>0.44211231125887807</v>
      </c>
      <c r="AM1251">
        <f t="shared" si="343"/>
        <v>0.28407821392433474</v>
      </c>
    </row>
    <row r="1252" spans="1:39" x14ac:dyDescent="0.2">
      <c r="A1252" s="46">
        <v>43755</v>
      </c>
      <c r="B1252">
        <v>7.8841905294650908E-3</v>
      </c>
      <c r="C1252">
        <v>5.59826951167807E-3</v>
      </c>
      <c r="D1252">
        <v>-5.12806497892515E-3</v>
      </c>
      <c r="E1252">
        <v>3.8826734323151799E-3</v>
      </c>
      <c r="F1252">
        <v>1.9903761394190998E-3</v>
      </c>
      <c r="G1252">
        <v>5.65418973130915E-3</v>
      </c>
      <c r="H1252">
        <v>7.3980321575395297E-3</v>
      </c>
      <c r="I1252">
        <v>8.3857640453575098E-3</v>
      </c>
      <c r="J1252">
        <v>-3.2012909858968302E-3</v>
      </c>
      <c r="K1252">
        <v>1.7666391075424202E-2</v>
      </c>
      <c r="L1252">
        <v>2.4291497975710199E-3</v>
      </c>
      <c r="M1252" cm="1">
        <f t="array" ref="M1252">SUMPRODUCT(B1252:K1252,TRANSPOSE(Weight_1))</f>
        <v>2.6974771964911539E-3</v>
      </c>
      <c r="N1252" cm="1">
        <f t="array" ref="N1252">SUMPRODUCT(B1252:K1252,TRANSPOSE(Weight_2))</f>
        <v>3.3349213066221125E-3</v>
      </c>
      <c r="O1252">
        <f>SUMPRODUCT(B1252:K1252,Equally_Weight)</f>
        <v>5.013053065768585E-3</v>
      </c>
      <c r="P1252">
        <v>2.76283E-3</v>
      </c>
      <c r="Q1252">
        <v>3.0660520410019602E-3</v>
      </c>
      <c r="R1252">
        <v>2.99268909285532E-3</v>
      </c>
      <c r="V1252" s="46">
        <v>43755</v>
      </c>
      <c r="W1252">
        <f t="shared" si="327"/>
        <v>1.3608338903053561</v>
      </c>
      <c r="X1252">
        <f t="shared" si="328"/>
        <v>1.2066162798064077</v>
      </c>
      <c r="Y1252">
        <f t="shared" si="329"/>
        <v>2.3384495189674572</v>
      </c>
      <c r="Z1252">
        <f t="shared" si="330"/>
        <v>1.3129353106238524</v>
      </c>
      <c r="AA1252">
        <f t="shared" si="331"/>
        <v>0.62043368339750415</v>
      </c>
      <c r="AB1252">
        <f t="shared" si="332"/>
        <v>4.759561608877716</v>
      </c>
      <c r="AC1252">
        <f t="shared" si="333"/>
        <v>0.48354253865402597</v>
      </c>
      <c r="AD1252">
        <f t="shared" si="334"/>
        <v>0.12928170559082752</v>
      </c>
      <c r="AE1252">
        <f t="shared" si="335"/>
        <v>0.38941061336981475</v>
      </c>
      <c r="AF1252">
        <f t="shared" si="336"/>
        <v>9.6758439285862252E-3</v>
      </c>
      <c r="AG1252">
        <f t="shared" si="337"/>
        <v>-1.8758256274762797E-2</v>
      </c>
      <c r="AH1252">
        <f t="shared" si="338"/>
        <v>2.4621755313936688</v>
      </c>
      <c r="AI1252">
        <f t="shared" si="339"/>
        <v>0.64845937223557848</v>
      </c>
      <c r="AJ1252">
        <f t="shared" si="340"/>
        <v>1.1051438106994089</v>
      </c>
      <c r="AK1252">
        <f t="shared" si="341"/>
        <v>0.45609240866624856</v>
      </c>
      <c r="AL1252">
        <f t="shared" si="342"/>
        <v>0.44653390265416748</v>
      </c>
      <c r="AM1252">
        <f t="shared" si="343"/>
        <v>0.28792106078951929</v>
      </c>
    </row>
    <row r="1253" spans="1:39" x14ac:dyDescent="0.2">
      <c r="A1253" s="46">
        <v>43756</v>
      </c>
      <c r="B1253">
        <v>-6.6970101544021601E-3</v>
      </c>
      <c r="C1253">
        <v>1.7449384892922401E-3</v>
      </c>
      <c r="D1253">
        <v>-1.6321707994583101E-2</v>
      </c>
      <c r="E1253">
        <v>4.8028645944904096E-3</v>
      </c>
      <c r="F1253">
        <v>1.05941649838527E-2</v>
      </c>
      <c r="G1253">
        <v>-1.6766604958152E-2</v>
      </c>
      <c r="H1253">
        <v>-6.2201613523855601E-2</v>
      </c>
      <c r="I1253">
        <v>-2.6903704825915701E-3</v>
      </c>
      <c r="J1253">
        <v>6.7107368864527395E-4</v>
      </c>
      <c r="K1253">
        <v>1.16368268794235E-2</v>
      </c>
      <c r="L1253">
        <v>-2.9617662897145599E-3</v>
      </c>
      <c r="M1253" cm="1">
        <f t="array" ref="M1253">SUMPRODUCT(B1253:K1253,TRANSPOSE(Weight_1))</f>
        <v>-6.6669763602984584E-3</v>
      </c>
      <c r="N1253" cm="1">
        <f t="array" ref="N1253">SUMPRODUCT(B1253:K1253,TRANSPOSE(Weight_2))</f>
        <v>-1.1709501561098378E-2</v>
      </c>
      <c r="O1253">
        <f>SUMPRODUCT(B1253:K1253,Equally_Weight)</f>
        <v>-7.5227438477880309E-3</v>
      </c>
      <c r="P1253">
        <v>-3.9192999999999997E-3</v>
      </c>
      <c r="Q1253">
        <v>-4.0353840716224002E-3</v>
      </c>
      <c r="R1253">
        <v>-3.0155500653974402E-3</v>
      </c>
      <c r="V1253" s="46">
        <v>43756</v>
      </c>
      <c r="W1253">
        <f t="shared" si="327"/>
        <v>1.3450233617691243</v>
      </c>
      <c r="X1253">
        <f t="shared" si="328"/>
        <v>1.2104666894841407</v>
      </c>
      <c r="Y1253">
        <f t="shared" si="329"/>
        <v>2.2839603207642138</v>
      </c>
      <c r="Z1253">
        <f t="shared" si="330"/>
        <v>1.3240440257365944</v>
      </c>
      <c r="AA1253">
        <f t="shared" si="331"/>
        <v>0.63760082518480954</v>
      </c>
      <c r="AB1253">
        <f t="shared" si="332"/>
        <v>4.6629933146495253</v>
      </c>
      <c r="AC1253">
        <f t="shared" si="333"/>
        <v>0.39126379901846864</v>
      </c>
      <c r="AD1253">
        <f t="shared" si="334"/>
        <v>0.12624351942357537</v>
      </c>
      <c r="AE1253">
        <f t="shared" si="335"/>
        <v>0.39034301027517171</v>
      </c>
      <c r="AF1253">
        <f t="shared" si="336"/>
        <v>2.1425266928719156E-2</v>
      </c>
      <c r="AG1253">
        <f t="shared" si="337"/>
        <v>-2.1664464993388921E-2</v>
      </c>
      <c r="AH1253">
        <f t="shared" si="338"/>
        <v>2.4390932889706636</v>
      </c>
      <c r="AI1253">
        <f t="shared" si="339"/>
        <v>0.62915673464297872</v>
      </c>
      <c r="AJ1253">
        <f t="shared" si="340"/>
        <v>1.0893073530487607</v>
      </c>
      <c r="AK1253">
        <f t="shared" si="341"/>
        <v>0.45038554568896294</v>
      </c>
      <c r="AL1253">
        <f t="shared" si="342"/>
        <v>0.44069658278433499</v>
      </c>
      <c r="AM1253">
        <f t="shared" si="343"/>
        <v>0.28403727035042881</v>
      </c>
    </row>
    <row r="1254" spans="1:39" x14ac:dyDescent="0.2">
      <c r="A1254" s="46">
        <v>43759</v>
      </c>
      <c r="B1254">
        <v>-1.04471098144265E-4</v>
      </c>
      <c r="C1254">
        <v>2.48009925827146E-2</v>
      </c>
      <c r="D1254">
        <v>7.42285082738547E-3</v>
      </c>
      <c r="E1254">
        <v>1.73427128858669E-2</v>
      </c>
      <c r="F1254">
        <v>-4.9139637322646E-3</v>
      </c>
      <c r="G1254">
        <v>1.6016992368547801E-2</v>
      </c>
      <c r="H1254">
        <v>2.50593470196469E-3</v>
      </c>
      <c r="I1254">
        <v>1.74126750446057E-2</v>
      </c>
      <c r="J1254">
        <v>1.30772708285289E-2</v>
      </c>
      <c r="K1254">
        <v>3.2057782313628098E-3</v>
      </c>
      <c r="L1254">
        <v>7.56143667296793E-3</v>
      </c>
      <c r="M1254" cm="1">
        <f t="array" ref="M1254">SUMPRODUCT(B1254:K1254,TRANSPOSE(Weight_1))</f>
        <v>1.1380790052973051E-2</v>
      </c>
      <c r="N1254" cm="1">
        <f t="array" ref="N1254">SUMPRODUCT(B1254:K1254,TRANSPOSE(Weight_2))</f>
        <v>4.4720040046689882E-3</v>
      </c>
      <c r="O1254">
        <f>SUMPRODUCT(B1254:K1254,Equally_Weight)</f>
        <v>9.6766772640567988E-3</v>
      </c>
      <c r="P1254">
        <v>6.8716200000000002E-3</v>
      </c>
      <c r="Q1254">
        <v>6.38083563624891E-3</v>
      </c>
      <c r="R1254">
        <v>6.4046499763128397E-3</v>
      </c>
      <c r="V1254" s="46">
        <v>43759</v>
      </c>
      <c r="W1254">
        <f t="shared" si="327"/>
        <v>1.3447783746033464</v>
      </c>
      <c r="X1254">
        <f t="shared" si="328"/>
        <v>1.2652884574543748</v>
      </c>
      <c r="Y1254">
        <f t="shared" si="329"/>
        <v>2.3083366683482995</v>
      </c>
      <c r="Z1254">
        <f t="shared" si="330"/>
        <v>1.3643492540090585</v>
      </c>
      <c r="AA1254">
        <f t="shared" si="331"/>
        <v>0.62955371412192473</v>
      </c>
      <c r="AB1254">
        <f t="shared" si="332"/>
        <v>4.7536974353534038</v>
      </c>
      <c r="AC1254">
        <f t="shared" si="333"/>
        <v>0.39475021525201615</v>
      </c>
      <c r="AD1254">
        <f t="shared" si="334"/>
        <v>0.1458544318483912</v>
      </c>
      <c r="AE1254">
        <f t="shared" si="335"/>
        <v>0.40852490236509231</v>
      </c>
      <c r="AF1254">
        <f t="shared" si="336"/>
        <v>2.469972981440316E-2</v>
      </c>
      <c r="AG1254">
        <f t="shared" si="337"/>
        <v>-1.4266842800522261E-2</v>
      </c>
      <c r="AH1254">
        <f t="shared" si="338"/>
        <v>2.478232887665027</v>
      </c>
      <c r="AI1254">
        <f t="shared" si="339"/>
        <v>0.63644233008453566</v>
      </c>
      <c r="AJ1254">
        <f t="shared" si="340"/>
        <v>1.1095249060096344</v>
      </c>
      <c r="AK1254">
        <f t="shared" si="341"/>
        <v>0.46035204401243024</v>
      </c>
      <c r="AL1254">
        <f t="shared" si="342"/>
        <v>0.44988943088078726</v>
      </c>
      <c r="AM1254">
        <f t="shared" si="343"/>
        <v>0.2922610796235634</v>
      </c>
    </row>
    <row r="1255" spans="1:39" x14ac:dyDescent="0.2">
      <c r="A1255" s="46">
        <v>43760</v>
      </c>
      <c r="B1255">
        <v>-2.47538982582606E-3</v>
      </c>
      <c r="C1255">
        <v>1.0036301215488401E-2</v>
      </c>
      <c r="D1255">
        <v>-1.48809520482909E-2</v>
      </c>
      <c r="E1255">
        <v>-2.2867293384203299E-3</v>
      </c>
      <c r="F1255">
        <v>3.29272135555225E-4</v>
      </c>
      <c r="G1255">
        <v>-1.1161169164035801E-2</v>
      </c>
      <c r="H1255">
        <v>9.2172159155665592E-3</v>
      </c>
      <c r="I1255">
        <v>9.6418793737627004E-3</v>
      </c>
      <c r="J1255">
        <v>-4.1137186315155496E-3</v>
      </c>
      <c r="K1255">
        <v>2.2932273556105699E-2</v>
      </c>
      <c r="L1255">
        <v>-5.3604931653716804E-4</v>
      </c>
      <c r="M1255" cm="1">
        <f t="array" ref="M1255">SUMPRODUCT(B1255:K1255,TRANSPOSE(Weight_1))</f>
        <v>-5.8292010519003373E-3</v>
      </c>
      <c r="N1255" cm="1">
        <f t="array" ref="N1255">SUMPRODUCT(B1255:K1255,TRANSPOSE(Weight_2))</f>
        <v>1.6091705778901017E-3</v>
      </c>
      <c r="O1255">
        <f>SUMPRODUCT(B1255:K1255,Equally_Weight)</f>
        <v>1.7238983188389949E-3</v>
      </c>
      <c r="P1255">
        <v>-3.5687000000000002E-3</v>
      </c>
      <c r="Q1255">
        <v>-3.5136939820403701E-3</v>
      </c>
      <c r="R1255">
        <v>-2.2857504956231801E-3</v>
      </c>
      <c r="V1255" s="46">
        <v>43760</v>
      </c>
      <c r="W1255">
        <f t="shared" si="327"/>
        <v>1.3389741340710364</v>
      </c>
      <c r="X1255">
        <f t="shared" si="328"/>
        <v>1.2880235747533564</v>
      </c>
      <c r="Y1255">
        <f t="shared" si="329"/>
        <v>2.259105469027006</v>
      </c>
      <c r="Z1255">
        <f t="shared" si="330"/>
        <v>1.3589426272036436</v>
      </c>
      <c r="AA1255">
        <f t="shared" si="331"/>
        <v>0.6300902807533757</v>
      </c>
      <c r="AB1255">
        <f t="shared" si="332"/>
        <v>4.6894794449587458</v>
      </c>
      <c r="AC1255">
        <f t="shared" si="333"/>
        <v>0.40760592913427685</v>
      </c>
      <c r="AD1255">
        <f t="shared" si="334"/>
        <v>0.15690262206016481</v>
      </c>
      <c r="AE1255">
        <f t="shared" si="335"/>
        <v>0.40273062723127939</v>
      </c>
      <c r="AF1255">
        <f t="shared" si="336"/>
        <v>4.8198424331374667E-2</v>
      </c>
      <c r="AG1255">
        <f t="shared" si="337"/>
        <v>-1.4795244385727102E-2</v>
      </c>
      <c r="AH1255">
        <f t="shared" si="338"/>
        <v>2.4579575688574957</v>
      </c>
      <c r="AI1255">
        <f t="shared" si="339"/>
        <v>0.6390756449345214</v>
      </c>
      <c r="AJ1255">
        <f t="shared" si="340"/>
        <v>1.1131615124486536</v>
      </c>
      <c r="AK1255">
        <f t="shared" si="341"/>
        <v>0.45514048567296306</v>
      </c>
      <c r="AL1255">
        <f t="shared" si="342"/>
        <v>0.44479496311287758</v>
      </c>
      <c r="AM1255">
        <f t="shared" si="343"/>
        <v>0.28930729322033932</v>
      </c>
    </row>
    <row r="1256" spans="1:39" x14ac:dyDescent="0.2">
      <c r="A1256" s="46">
        <v>43761</v>
      </c>
      <c r="B1256">
        <v>1.3237233610446901E-2</v>
      </c>
      <c r="C1256">
        <v>2.6445029957602399E-3</v>
      </c>
      <c r="D1256">
        <v>6.3797793173654398E-3</v>
      </c>
      <c r="E1256">
        <v>1.3418783234391701E-2</v>
      </c>
      <c r="F1256">
        <v>1.8100730397589901E-3</v>
      </c>
      <c r="G1256">
        <v>-2.0161273596840299E-3</v>
      </c>
      <c r="H1256">
        <v>5.4180479404009E-3</v>
      </c>
      <c r="I1256">
        <v>7.2818378641466E-3</v>
      </c>
      <c r="J1256">
        <v>1.6143367418202099E-3</v>
      </c>
      <c r="K1256">
        <v>6.4314741195057304E-3</v>
      </c>
      <c r="L1256">
        <v>1.6090104585679799E-3</v>
      </c>
      <c r="M1256" cm="1">
        <f t="array" ref="M1256">SUMPRODUCT(B1256:K1256,TRANSPOSE(Weight_1))</f>
        <v>2.3035642112959839E-3</v>
      </c>
      <c r="N1256" cm="1">
        <f t="array" ref="N1256">SUMPRODUCT(B1256:K1256,TRANSPOSE(Weight_2))</f>
        <v>4.9208717254943446E-3</v>
      </c>
      <c r="O1256">
        <f>SUMPRODUCT(B1256:K1256,Equally_Weight)</f>
        <v>5.6219941503912688E-3</v>
      </c>
      <c r="P1256">
        <v>2.8471500000000001E-3</v>
      </c>
      <c r="Q1256">
        <v>2.6793923344026098E-3</v>
      </c>
      <c r="R1256">
        <v>1.8101066556579499E-3</v>
      </c>
      <c r="V1256" s="46">
        <v>43761</v>
      </c>
      <c r="W1256">
        <f t="shared" si="327"/>
        <v>1.3699356810925276</v>
      </c>
      <c r="X1256">
        <f t="shared" si="328"/>
        <v>1.2940742599511617</v>
      </c>
      <c r="Y1256">
        <f t="shared" si="329"/>
        <v>2.2798978426914172</v>
      </c>
      <c r="Z1256">
        <f t="shared" si="330"/>
        <v>1.390596766980456</v>
      </c>
      <c r="AA1256">
        <f t="shared" si="331"/>
        <v>0.63304086322294051</v>
      </c>
      <c r="AB1256">
        <f t="shared" si="332"/>
        <v>4.6780087297874049</v>
      </c>
      <c r="AC1256">
        <f t="shared" si="333"/>
        <v>0.4152324055395189</v>
      </c>
      <c r="AD1256">
        <f t="shared" si="334"/>
        <v>0.16532699937861306</v>
      </c>
      <c r="AE1256">
        <f t="shared" si="335"/>
        <v>0.40499510682169526</v>
      </c>
      <c r="AF1256">
        <f t="shared" si="336"/>
        <v>5.493988536956862E-2</v>
      </c>
      <c r="AG1256">
        <f t="shared" si="337"/>
        <v>-1.3210039630112802E-2</v>
      </c>
      <c r="AH1256">
        <f t="shared" si="338"/>
        <v>2.4659231961572963</v>
      </c>
      <c r="AI1256">
        <f t="shared" si="339"/>
        <v>0.64714132593162588</v>
      </c>
      <c r="AJ1256">
        <f t="shared" si="340"/>
        <v>1.1250416941104717</v>
      </c>
      <c r="AK1256">
        <f t="shared" si="341"/>
        <v>0.45928348890674697</v>
      </c>
      <c r="AL1256">
        <f t="shared" si="342"/>
        <v>0.44866613566182578</v>
      </c>
      <c r="AM1256">
        <f t="shared" si="343"/>
        <v>0.2916410769329858</v>
      </c>
    </row>
    <row r="1257" spans="1:39" x14ac:dyDescent="0.2">
      <c r="A1257" s="46">
        <v>43762</v>
      </c>
      <c r="B1257">
        <v>1.1768011760246999E-3</v>
      </c>
      <c r="C1257">
        <v>-7.19302851903469E-4</v>
      </c>
      <c r="D1257">
        <v>1.9673384632330902E-2</v>
      </c>
      <c r="E1257">
        <v>1.6448623379974299E-3</v>
      </c>
      <c r="F1257">
        <v>-4.9276850592722098E-3</v>
      </c>
      <c r="G1257">
        <v>1.05608340213845E-2</v>
      </c>
      <c r="H1257">
        <v>-1.84758085189878E-2</v>
      </c>
      <c r="I1257">
        <v>-4.0708616726419601E-2</v>
      </c>
      <c r="J1257">
        <v>-3.31822233955791E-3</v>
      </c>
      <c r="K1257">
        <v>-7.3032031926744097E-3</v>
      </c>
      <c r="L1257">
        <v>8.0321285140572097E-4</v>
      </c>
      <c r="M1257" cm="1">
        <f t="array" ref="M1257">SUMPRODUCT(B1257:K1257,TRANSPOSE(Weight_1))</f>
        <v>6.7842961733687399E-3</v>
      </c>
      <c r="N1257" cm="1">
        <f t="array" ref="N1257">SUMPRODUCT(B1257:K1257,TRANSPOSE(Weight_2))</f>
        <v>-6.4376153773941878E-3</v>
      </c>
      <c r="O1257">
        <f>SUMPRODUCT(B1257:K1257,Equally_Weight)</f>
        <v>-4.2396956521077878E-3</v>
      </c>
      <c r="P1257">
        <v>1.92045E-3</v>
      </c>
      <c r="Q1257">
        <v>6.4539739249136398E-4</v>
      </c>
      <c r="R1257">
        <v>3.3329106816162302E-3</v>
      </c>
      <c r="V1257" s="46">
        <v>43762</v>
      </c>
      <c r="W1257">
        <f t="shared" si="327"/>
        <v>1.3727246241891402</v>
      </c>
      <c r="X1257">
        <f t="shared" si="328"/>
        <v>1.2924241257935005</v>
      </c>
      <c r="Y1257">
        <f t="shared" si="329"/>
        <v>2.3444245345054378</v>
      </c>
      <c r="Z1257">
        <f t="shared" si="330"/>
        <v>1.3945289695678005</v>
      </c>
      <c r="AA1257">
        <f t="shared" si="331"/>
        <v>0.62499375216005593</v>
      </c>
      <c r="AB1257">
        <f t="shared" si="332"/>
        <v>4.7379732375546624</v>
      </c>
      <c r="AC1257">
        <f t="shared" si="333"/>
        <v>0.38908484260490428</v>
      </c>
      <c r="AD1257">
        <f t="shared" si="334"/>
        <v>0.1178881491999606</v>
      </c>
      <c r="AE1257">
        <f t="shared" si="335"/>
        <v>0.40033302067126986</v>
      </c>
      <c r="AF1257">
        <f t="shared" si="336"/>
        <v>4.7235445030658019E-2</v>
      </c>
      <c r="AG1257">
        <f t="shared" si="337"/>
        <v>-1.2417437252305596E-2</v>
      </c>
      <c r="AH1257">
        <f t="shared" si="338"/>
        <v>2.4894370456341766</v>
      </c>
      <c r="AI1257">
        <f t="shared" si="339"/>
        <v>0.63653766360306707</v>
      </c>
      <c r="AJ1257">
        <f t="shared" si="340"/>
        <v>1.116032164079404</v>
      </c>
      <c r="AK1257">
        <f t="shared" si="341"/>
        <v>0.46208596988301798</v>
      </c>
      <c r="AL1257">
        <f t="shared" si="342"/>
        <v>0.44960110100837247</v>
      </c>
      <c r="AM1257">
        <f t="shared" si="343"/>
        <v>0.29594600127511006</v>
      </c>
    </row>
    <row r="1258" spans="1:39" x14ac:dyDescent="0.2">
      <c r="A1258" s="46">
        <v>43763</v>
      </c>
      <c r="B1258">
        <v>4.1220096234193503E-3</v>
      </c>
      <c r="C1258">
        <v>7.9980209517567201E-3</v>
      </c>
      <c r="D1258">
        <v>5.6452779218849596E-3</v>
      </c>
      <c r="E1258">
        <v>1.23163991901746E-2</v>
      </c>
      <c r="F1258">
        <v>-3.4665991902833502E-3</v>
      </c>
      <c r="G1258">
        <v>-1.0922221117825001E-2</v>
      </c>
      <c r="H1258">
        <v>6.6667743570005796E-3</v>
      </c>
      <c r="I1258">
        <v>2.59434094829511E-2</v>
      </c>
      <c r="J1258">
        <v>7.3243060266121596E-3</v>
      </c>
      <c r="K1258">
        <v>1.12193941813549E-2</v>
      </c>
      <c r="L1258">
        <v>5.3504547886569203E-3</v>
      </c>
      <c r="M1258" cm="1">
        <f t="array" ref="M1258">SUMPRODUCT(B1258:K1258,TRANSPOSE(Weight_1))</f>
        <v>-1.6871986755192291E-3</v>
      </c>
      <c r="N1258" cm="1">
        <f t="array" ref="N1258">SUMPRODUCT(B1258:K1258,TRANSPOSE(Weight_2))</f>
        <v>4.7663423540206893E-3</v>
      </c>
      <c r="O1258">
        <f>SUMPRODUCT(B1258:K1258,Equally_Weight)</f>
        <v>6.6846771427046025E-3</v>
      </c>
      <c r="P1258">
        <v>4.0727000000000003E-3</v>
      </c>
      <c r="Q1258">
        <v>6.34163984151059E-3</v>
      </c>
      <c r="R1258">
        <v>3.2090050730264599E-3</v>
      </c>
      <c r="V1258" s="46">
        <v>43763</v>
      </c>
      <c r="W1258">
        <f t="shared" si="327"/>
        <v>1.3825050179237719</v>
      </c>
      <c r="X1258">
        <f t="shared" si="328"/>
        <v>1.3107589819819094</v>
      </c>
      <c r="Y1258">
        <f t="shared" si="329"/>
        <v>2.3633047404914915</v>
      </c>
      <c r="Z1258">
        <f t="shared" si="330"/>
        <v>1.4240209442294351</v>
      </c>
      <c r="AA1258">
        <f t="shared" si="331"/>
        <v>0.61936055013460245</v>
      </c>
      <c r="AB1258">
        <f t="shared" si="332"/>
        <v>4.6753018250859277</v>
      </c>
      <c r="AC1258">
        <f t="shared" si="333"/>
        <v>0.39834555781328085</v>
      </c>
      <c r="AD1258">
        <f t="shared" si="334"/>
        <v>0.14688997921079361</v>
      </c>
      <c r="AE1258">
        <f t="shared" si="335"/>
        <v>0.41058948825383634</v>
      </c>
      <c r="AF1258">
        <f t="shared" si="336"/>
        <v>5.8984792289143773E-2</v>
      </c>
      <c r="AG1258">
        <f t="shared" si="337"/>
        <v>-7.1334214002580776E-3</v>
      </c>
      <c r="AH1258">
        <f t="shared" si="338"/>
        <v>2.4835496720724746</v>
      </c>
      <c r="AI1258">
        <f t="shared" si="339"/>
        <v>0.64433796238304852</v>
      </c>
      <c r="AJ1258">
        <f t="shared" si="340"/>
        <v>1.1301771559198537</v>
      </c>
      <c r="AK1258">
        <f t="shared" si="341"/>
        <v>0.46804060741256071</v>
      </c>
      <c r="AL1258">
        <f t="shared" si="342"/>
        <v>0.45879394910482474</v>
      </c>
      <c r="AM1258">
        <f t="shared" si="343"/>
        <v>0.30010469856757016</v>
      </c>
    </row>
    <row r="1259" spans="1:39" x14ac:dyDescent="0.2">
      <c r="A1259" s="46">
        <v>43766</v>
      </c>
      <c r="B1259">
        <v>1.95206285592575E-2</v>
      </c>
      <c r="C1259">
        <v>3.8086867493007902E-3</v>
      </c>
      <c r="D1259">
        <v>2.45862319607821E-2</v>
      </c>
      <c r="E1259">
        <v>1.0016934871518E-2</v>
      </c>
      <c r="F1259">
        <v>-3.1471816404401399E-3</v>
      </c>
      <c r="G1259">
        <v>8.9421064723609299E-3</v>
      </c>
      <c r="H1259">
        <v>6.4666452343498104E-3</v>
      </c>
      <c r="I1259">
        <v>1.7881982090047901E-2</v>
      </c>
      <c r="J1259">
        <v>5.0047098362633298E-3</v>
      </c>
      <c r="K1259">
        <v>1.1094844423063801E-2</v>
      </c>
      <c r="L1259">
        <v>7.1846726982438503E-3</v>
      </c>
      <c r="M1259" cm="1">
        <f t="array" ref="M1259">SUMPRODUCT(B1259:K1259,TRANSPOSE(Weight_1))</f>
        <v>8.790668979278906E-3</v>
      </c>
      <c r="N1259" cm="1">
        <f t="array" ref="N1259">SUMPRODUCT(B1259:K1259,TRANSPOSE(Weight_2))</f>
        <v>6.2896259099267434E-3</v>
      </c>
      <c r="O1259">
        <f>SUMPRODUCT(B1259:K1259,Equally_Weight)</f>
        <v>1.0417558855650402E-2</v>
      </c>
      <c r="P1259">
        <v>5.5813399999999997E-3</v>
      </c>
      <c r="Q1259">
        <v>5.6546910675667698E-3</v>
      </c>
      <c r="R1259">
        <v>3.8915757507591501E-3</v>
      </c>
      <c r="V1259" s="46">
        <v>43766</v>
      </c>
      <c r="W1259">
        <f t="shared" si="327"/>
        <v>1.4290130134192292</v>
      </c>
      <c r="X1259">
        <f t="shared" si="328"/>
        <v>1.3195599390974118</v>
      </c>
      <c r="Y1259">
        <f t="shared" si="329"/>
        <v>2.4459957309960134</v>
      </c>
      <c r="Z1259">
        <f t="shared" si="330"/>
        <v>1.4483022041549769</v>
      </c>
      <c r="AA1259">
        <f t="shared" si="331"/>
        <v>0.61426412834196586</v>
      </c>
      <c r="AB1259">
        <f t="shared" si="332"/>
        <v>4.7260509782686304</v>
      </c>
      <c r="AC1259">
        <f t="shared" si="333"/>
        <v>0.40738816245068832</v>
      </c>
      <c r="AD1259">
        <f t="shared" si="334"/>
        <v>0.16739864527829651</v>
      </c>
      <c r="AE1259">
        <f t="shared" si="335"/>
        <v>0.41764907934063</v>
      </c>
      <c r="AF1259">
        <f t="shared" si="336"/>
        <v>7.073406380598235E-2</v>
      </c>
      <c r="AG1259">
        <f t="shared" si="337"/>
        <v>6.2172489379008766E-15</v>
      </c>
      <c r="AH1259">
        <f t="shared" si="338"/>
        <v>2.5141724041125393</v>
      </c>
      <c r="AI1259">
        <f t="shared" si="339"/>
        <v>0.65468023303592915</v>
      </c>
      <c r="AJ1259">
        <f t="shared" si="340"/>
        <v>1.1523684018146105</v>
      </c>
      <c r="AK1259">
        <f t="shared" si="341"/>
        <v>0.47623424117633673</v>
      </c>
      <c r="AL1259">
        <f t="shared" si="342"/>
        <v>0.46704297821824836</v>
      </c>
      <c r="AM1259">
        <f t="shared" si="343"/>
        <v>0.30516415448596379</v>
      </c>
    </row>
    <row r="1260" spans="1:39" x14ac:dyDescent="0.2">
      <c r="A1260" s="46">
        <v>43767</v>
      </c>
      <c r="B1260">
        <v>-2.1970819344117098E-2</v>
      </c>
      <c r="C1260">
        <v>-6.3234136734346903E-4</v>
      </c>
      <c r="D1260">
        <v>-9.4320438602487604E-3</v>
      </c>
      <c r="E1260">
        <v>-2.3127884709848501E-2</v>
      </c>
      <c r="F1260">
        <v>1.66063105567992E-4</v>
      </c>
      <c r="G1260">
        <v>-8.0862963246124409E-3</v>
      </c>
      <c r="H1260">
        <v>-4.6455974213854801E-4</v>
      </c>
      <c r="I1260">
        <v>-1.47874055496965E-3</v>
      </c>
      <c r="J1260">
        <v>7.0465985180057002E-4</v>
      </c>
      <c r="K1260">
        <v>3.23803455157944E-3</v>
      </c>
      <c r="L1260">
        <v>-1.05680317040945E-3</v>
      </c>
      <c r="M1260" cm="1">
        <f t="array" ref="M1260">SUMPRODUCT(B1260:K1260,TRANSPOSE(Weight_1))</f>
        <v>-6.8739665849876438E-3</v>
      </c>
      <c r="N1260" cm="1">
        <f t="array" ref="N1260">SUMPRODUCT(B1260:K1260,TRANSPOSE(Weight_2))</f>
        <v>-3.7521106207223666E-3</v>
      </c>
      <c r="O1260">
        <f>SUMPRODUCT(B1260:K1260,Equally_Weight)</f>
        <v>-6.1083928394330463E-3</v>
      </c>
      <c r="P1260">
        <v>-8.3239999999999996E-4</v>
      </c>
      <c r="Q1260">
        <v>-8.5173790816106499E-4</v>
      </c>
      <c r="R1260">
        <v>4.7055660123684803E-4</v>
      </c>
      <c r="V1260" s="46">
        <v>43767</v>
      </c>
      <c r="W1260">
        <f t="shared" si="327"/>
        <v>1.3756456073168861</v>
      </c>
      <c r="X1260">
        <f t="shared" si="328"/>
        <v>1.318093185393888</v>
      </c>
      <c r="Y1260">
        <f t="shared" si="329"/>
        <v>2.4134929481190288</v>
      </c>
      <c r="Z1260">
        <f t="shared" si="330"/>
        <v>1.3916781530424127</v>
      </c>
      <c r="AA1260">
        <f t="shared" si="331"/>
        <v>0.61453219805632542</v>
      </c>
      <c r="AB1260">
        <f t="shared" si="332"/>
        <v>4.6797484332885135</v>
      </c>
      <c r="AC1260">
        <f t="shared" si="333"/>
        <v>0.40673434656885132</v>
      </c>
      <c r="AD1260">
        <f t="shared" si="334"/>
        <v>0.16567236555770681</v>
      </c>
      <c r="AE1260">
        <f t="shared" si="335"/>
        <v>0.41864803973078346</v>
      </c>
      <c r="AF1260">
        <f t="shared" si="336"/>
        <v>7.4201137700139252E-2</v>
      </c>
      <c r="AG1260">
        <f t="shared" si="337"/>
        <v>-1.0568031704032421E-3</v>
      </c>
      <c r="AH1260">
        <f t="shared" si="338"/>
        <v>2.4900161004327841</v>
      </c>
      <c r="AI1260">
        <f t="shared" si="339"/>
        <v>0.64847168975965563</v>
      </c>
      <c r="AJ1260">
        <f t="shared" si="340"/>
        <v>1.1392208900811442</v>
      </c>
      <c r="AK1260">
        <f t="shared" si="341"/>
        <v>0.47500542379398158</v>
      </c>
      <c r="AL1260">
        <f t="shared" si="342"/>
        <v>0.46579344210079832</v>
      </c>
      <c r="AM1260">
        <f t="shared" si="343"/>
        <v>0.30577830809455486</v>
      </c>
    </row>
    <row r="1261" spans="1:39" x14ac:dyDescent="0.2">
      <c r="A1261" s="46">
        <v>43768</v>
      </c>
      <c r="B1261" s="1">
        <v>3.1663565993378303E-5</v>
      </c>
      <c r="C1261">
        <v>-5.5367067913647504E-3</v>
      </c>
      <c r="D1261">
        <v>1.2462388859248301E-2</v>
      </c>
      <c r="E1261">
        <v>-1.2334696664173501E-4</v>
      </c>
      <c r="F1261">
        <v>1.0466919702173101E-2</v>
      </c>
      <c r="G1261">
        <v>9.8031041293284993E-3</v>
      </c>
      <c r="H1261">
        <v>2.88105293901697E-2</v>
      </c>
      <c r="I1261">
        <v>-2.60657001656727E-3</v>
      </c>
      <c r="J1261">
        <v>1.1267334836550999E-3</v>
      </c>
      <c r="K1261">
        <v>1.97239021756274E-2</v>
      </c>
      <c r="L1261">
        <v>2.3803226659613302E-3</v>
      </c>
      <c r="M1261" cm="1">
        <f t="array" ref="M1261">SUMPRODUCT(B1261:K1261,TRANSPOSE(Weight_1))</f>
        <v>7.5003270924378519E-3</v>
      </c>
      <c r="N1261" cm="1">
        <f t="array" ref="N1261">SUMPRODUCT(B1261:K1261,TRANSPOSE(Weight_2))</f>
        <v>1.0140565458518538E-2</v>
      </c>
      <c r="O1261">
        <f>SUMPRODUCT(B1261:K1261,Equally_Weight)</f>
        <v>7.4158617531621725E-3</v>
      </c>
      <c r="P1261">
        <v>3.2533699999999998E-3</v>
      </c>
      <c r="Q1261">
        <v>3.2073284248854599E-3</v>
      </c>
      <c r="R1261">
        <v>2.1769804474904798E-3</v>
      </c>
      <c r="V1261" s="46">
        <v>43768</v>
      </c>
      <c r="W1261">
        <f t="shared" si="327"/>
        <v>1.3757208287283502</v>
      </c>
      <c r="X1261">
        <f t="shared" si="328"/>
        <v>1.3052585831113013</v>
      </c>
      <c r="Y1261">
        <f t="shared" si="329"/>
        <v>2.4560332246067902</v>
      </c>
      <c r="Z1261">
        <f t="shared" si="330"/>
        <v>1.3913831467970517</v>
      </c>
      <c r="AA1261">
        <f t="shared" si="331"/>
        <v>0.63143137692995421</v>
      </c>
      <c r="AB1261">
        <f t="shared" si="332"/>
        <v>4.7354275986084309</v>
      </c>
      <c r="AC1261">
        <f t="shared" si="333"/>
        <v>0.44726310780483436</v>
      </c>
      <c r="AD1261">
        <f t="shared" si="334"/>
        <v>0.16263395892050303</v>
      </c>
      <c r="AE1261">
        <f t="shared" si="335"/>
        <v>0.42024647797866987</v>
      </c>
      <c r="AF1261">
        <f t="shared" si="336"/>
        <v>9.538857585708449E-2</v>
      </c>
      <c r="AG1261">
        <f t="shared" si="337"/>
        <v>1.3210039630180415E-3</v>
      </c>
      <c r="AH1261">
        <f t="shared" si="338"/>
        <v>2.5161923627439045</v>
      </c>
      <c r="AI1261">
        <f t="shared" si="339"/>
        <v>0.66518812483617795</v>
      </c>
      <c r="AJ1261">
        <f t="shared" si="340"/>
        <v>1.1550850564614623</v>
      </c>
      <c r="AK1261">
        <f t="shared" si="341"/>
        <v>0.4798041621895901</v>
      </c>
      <c r="AL1261">
        <f t="shared" si="342"/>
        <v>0.47049472307265883</v>
      </c>
      <c r="AM1261">
        <f t="shared" si="343"/>
        <v>0.30862096194003397</v>
      </c>
    </row>
    <row r="1262" spans="1:39" x14ac:dyDescent="0.2">
      <c r="A1262" s="46">
        <v>43769</v>
      </c>
      <c r="B1262">
        <v>-1.5070218270286601E-3</v>
      </c>
      <c r="C1262">
        <v>-6.4424431416615297E-3</v>
      </c>
      <c r="D1262">
        <v>-8.57509858479788E-3</v>
      </c>
      <c r="E1262">
        <v>2.2609546760740101E-2</v>
      </c>
      <c r="F1262">
        <v>-5.7546484473119898E-3</v>
      </c>
      <c r="G1262">
        <v>-1.8707723486968101E-3</v>
      </c>
      <c r="H1262">
        <v>-6.0224001779239896E-3</v>
      </c>
      <c r="I1262">
        <v>-2.0074676183550098E-2</v>
      </c>
      <c r="J1262">
        <v>-3.14184369962633E-3</v>
      </c>
      <c r="K1262">
        <v>8.7919032897552096E-3</v>
      </c>
      <c r="L1262">
        <v>-2.9023746701847199E-3</v>
      </c>
      <c r="M1262" cm="1">
        <f t="array" ref="M1262">SUMPRODUCT(B1262:K1262,TRANSPOSE(Weight_1))</f>
        <v>-2.5153732441132877E-3</v>
      </c>
      <c r="N1262" cm="1">
        <f t="array" ref="N1262">SUMPRODUCT(B1262:K1262,TRANSPOSE(Weight_2))</f>
        <v>-2.6018467727676013E-3</v>
      </c>
      <c r="O1262">
        <f>SUMPRODUCT(B1262:K1262,Equally_Weight)</f>
        <v>-2.1987454360101978E-3</v>
      </c>
      <c r="P1262">
        <v>-3.0228999999999998E-3</v>
      </c>
      <c r="Q1262">
        <v>-3.3932236792854E-3</v>
      </c>
      <c r="R1262">
        <v>-1.6895289432396999E-3</v>
      </c>
      <c r="V1262" s="46">
        <v>43769</v>
      </c>
      <c r="W1262">
        <f t="shared" si="327"/>
        <v>1.3721405655845298</v>
      </c>
      <c r="X1262">
        <f t="shared" si="328"/>
        <v>1.2904070857627796</v>
      </c>
      <c r="Y1262">
        <f t="shared" si="329"/>
        <v>2.42639739899345</v>
      </c>
      <c r="Z1262">
        <f t="shared" si="330"/>
        <v>1.4454512358774054</v>
      </c>
      <c r="AA1262">
        <f t="shared" si="331"/>
        <v>0.62204306288980815</v>
      </c>
      <c r="AB1262">
        <f t="shared" si="332"/>
        <v>4.7246979192490013</v>
      </c>
      <c r="AC1262">
        <f t="shared" si="333"/>
        <v>0.43854711020688764</v>
      </c>
      <c r="AD1262">
        <f t="shared" si="334"/>
        <v>0.13929445867517498</v>
      </c>
      <c r="AE1262">
        <f t="shared" si="335"/>
        <v>0.41578428552991609</v>
      </c>
      <c r="AF1262">
        <f t="shared" si="336"/>
        <v>0.10501912628072274</v>
      </c>
      <c r="AG1262">
        <f t="shared" si="337"/>
        <v>-1.5852047556081938E-3</v>
      </c>
      <c r="AH1262">
        <f t="shared" si="338"/>
        <v>2.5073478265535027</v>
      </c>
      <c r="AI1262">
        <f t="shared" si="339"/>
        <v>0.66085556048752192</v>
      </c>
      <c r="AJ1262">
        <f t="shared" si="340"/>
        <v>1.1503465730293541</v>
      </c>
      <c r="AK1262">
        <f t="shared" si="341"/>
        <v>0.47533086218770704</v>
      </c>
      <c r="AL1262">
        <f t="shared" si="342"/>
        <v>0.46550500555806451</v>
      </c>
      <c r="AM1262">
        <f t="shared" si="343"/>
        <v>0.30641000894910619</v>
      </c>
    </row>
    <row r="1263" spans="1:39" x14ac:dyDescent="0.2">
      <c r="A1263" s="46">
        <v>43770</v>
      </c>
      <c r="B1263">
        <v>1.0684739950873099E-2</v>
      </c>
      <c r="C1263">
        <v>2.3054861381333499E-2</v>
      </c>
      <c r="D1263">
        <v>2.4415403105071398E-3</v>
      </c>
      <c r="E1263">
        <v>2.8380861579887499E-2</v>
      </c>
      <c r="F1263">
        <v>-1.6537863985105401E-3</v>
      </c>
      <c r="G1263">
        <v>8.31892818109492E-3</v>
      </c>
      <c r="H1263">
        <v>-6.3617081929651098E-3</v>
      </c>
      <c r="I1263">
        <v>3.0910838696506002E-2</v>
      </c>
      <c r="J1263">
        <v>1.52883618967267E-2</v>
      </c>
      <c r="K1263">
        <v>-3.6604173463876599E-3</v>
      </c>
      <c r="L1263">
        <v>7.9386080973804507E-3</v>
      </c>
      <c r="M1263" cm="1">
        <f t="array" ref="M1263">SUMPRODUCT(B1263:K1263,TRANSPOSE(Weight_1))</f>
        <v>8.8561107004384819E-3</v>
      </c>
      <c r="N1263" cm="1">
        <f t="array" ref="N1263">SUMPRODUCT(B1263:K1263,TRANSPOSE(Weight_2))</f>
        <v>5.5142042122635331E-3</v>
      </c>
      <c r="O1263">
        <f>SUMPRODUCT(B1263:K1263,Equally_Weight)</f>
        <v>1.0740422005906556E-2</v>
      </c>
      <c r="P1263">
        <v>9.6623100000000003E-3</v>
      </c>
      <c r="Q1263">
        <v>9.9697648362402306E-3</v>
      </c>
      <c r="R1263">
        <v>8.3007615747270301E-3</v>
      </c>
      <c r="V1263" s="46">
        <v>43770</v>
      </c>
      <c r="W1263">
        <f t="shared" si="327"/>
        <v>1.3974862706547175</v>
      </c>
      <c r="X1263">
        <f t="shared" si="328"/>
        <v>1.3432121036318647</v>
      </c>
      <c r="Y1263">
        <f t="shared" si="329"/>
        <v>2.4347630863629095</v>
      </c>
      <c r="Z1263">
        <f t="shared" si="330"/>
        <v>1.5148552489032068</v>
      </c>
      <c r="AA1263">
        <f t="shared" si="331"/>
        <v>0.61936055013460267</v>
      </c>
      <c r="AB1263">
        <f t="shared" si="332"/>
        <v>4.7723212700976969</v>
      </c>
      <c r="AC1263">
        <f t="shared" si="333"/>
        <v>0.42939549326991822</v>
      </c>
      <c r="AD1263">
        <f t="shared" si="334"/>
        <v>0.17451100591510649</v>
      </c>
      <c r="AE1263">
        <f t="shared" si="335"/>
        <v>0.43742930805479618</v>
      </c>
      <c r="AF1263">
        <f t="shared" si="336"/>
        <v>0.10097429510279454</v>
      </c>
      <c r="AG1263">
        <f t="shared" si="337"/>
        <v>6.3408190224634176E-3</v>
      </c>
      <c r="AH1263">
        <f t="shared" si="338"/>
        <v>2.5384092871704032</v>
      </c>
      <c r="AI1263">
        <f t="shared" si="339"/>
        <v>0.67001385721512352</v>
      </c>
      <c r="AJ1263">
        <f t="shared" si="340"/>
        <v>1.1734422026826445</v>
      </c>
      <c r="AK1263">
        <f t="shared" si="341"/>
        <v>0.48958596633073181</v>
      </c>
      <c r="AL1263">
        <f t="shared" si="342"/>
        <v>0.48011574582981131</v>
      </c>
      <c r="AM1263">
        <f t="shared" si="343"/>
        <v>0.31725420695222972</v>
      </c>
    </row>
    <row r="1264" spans="1:39" x14ac:dyDescent="0.2">
      <c r="A1264" s="46">
        <v>43773</v>
      </c>
      <c r="B1264">
        <v>1.3645105405040299E-2</v>
      </c>
      <c r="C1264">
        <v>7.9811883301970001E-3</v>
      </c>
      <c r="D1264">
        <v>5.7751013484961203E-3</v>
      </c>
      <c r="E1264">
        <v>6.5669936355152699E-3</v>
      </c>
      <c r="F1264">
        <v>-8.2822339786003899E-3</v>
      </c>
      <c r="G1264">
        <v>7.3795902770035201E-3</v>
      </c>
      <c r="H1264">
        <v>-7.39333734745051E-3</v>
      </c>
      <c r="I1264">
        <v>2.8279112530882101E-2</v>
      </c>
      <c r="J1264">
        <v>9.9615154438414902E-3</v>
      </c>
      <c r="K1264">
        <v>-9.0972588795051792E-3</v>
      </c>
      <c r="L1264">
        <v>3.9380414807035297E-3</v>
      </c>
      <c r="M1264" cm="1">
        <f t="array" ref="M1264">SUMPRODUCT(B1264:K1264,TRANSPOSE(Weight_1))</f>
        <v>3.8519572615106842E-3</v>
      </c>
      <c r="N1264" cm="1">
        <f t="array" ref="N1264">SUMPRODUCT(B1264:K1264,TRANSPOSE(Weight_2))</f>
        <v>1.5818219152543406E-3</v>
      </c>
      <c r="O1264">
        <f>SUMPRODUCT(B1264:K1264,Equally_Weight)</f>
        <v>5.481577676541974E-3</v>
      </c>
      <c r="P1264">
        <v>3.7040900000000002E-3</v>
      </c>
      <c r="Q1264">
        <v>3.61317448386055E-3</v>
      </c>
      <c r="R1264">
        <v>4.1650570364153401E-3</v>
      </c>
      <c r="V1264" s="46">
        <v>43773</v>
      </c>
      <c r="W1264">
        <f t="shared" si="327"/>
        <v>1.4302002235249383</v>
      </c>
      <c r="X1264">
        <f t="shared" si="328"/>
        <v>1.3619137207285479</v>
      </c>
      <c r="Y1264">
        <f t="shared" si="329"/>
        <v>2.4545991912947285</v>
      </c>
      <c r="Z1264">
        <f t="shared" si="330"/>
        <v>1.5313702873169963</v>
      </c>
      <c r="AA1264">
        <f t="shared" si="331"/>
        <v>0.60594862716267284</v>
      </c>
      <c r="AB1264">
        <f t="shared" si="332"/>
        <v>4.8149186360182501</v>
      </c>
      <c r="AC1264">
        <f t="shared" si="333"/>
        <v>0.41882749018524823</v>
      </c>
      <c r="AD1264">
        <f t="shared" si="334"/>
        <v>0.20772513482013943</v>
      </c>
      <c r="AE1264">
        <f t="shared" si="335"/>
        <v>0.45174828230641451</v>
      </c>
      <c r="AF1264">
        <f t="shared" si="336"/>
        <v>9.0958446920563762E-2</v>
      </c>
      <c r="AG1264">
        <f t="shared" si="337"/>
        <v>1.0303830911499112E-2</v>
      </c>
      <c r="AH1264">
        <f t="shared" si="338"/>
        <v>2.5520390885183164</v>
      </c>
      <c r="AI1264">
        <f t="shared" si="339"/>
        <v>0.67265552173324483</v>
      </c>
      <c r="AJ1264">
        <f t="shared" si="340"/>
        <v>1.185356094942124</v>
      </c>
      <c r="AK1264">
        <f t="shared" si="341"/>
        <v>0.49510352681275793</v>
      </c>
      <c r="AL1264">
        <f t="shared" si="342"/>
        <v>0.48546366227580373</v>
      </c>
      <c r="AM1264">
        <f t="shared" si="343"/>
        <v>0.32274064585564388</v>
      </c>
    </row>
    <row r="1265" spans="1:39" x14ac:dyDescent="0.2">
      <c r="A1265" s="46">
        <v>43774</v>
      </c>
      <c r="B1265">
        <v>1.41899960102165E-3</v>
      </c>
      <c r="C1265">
        <v>2.17356920452482E-3</v>
      </c>
      <c r="D1265">
        <v>-6.2255563154345296E-4</v>
      </c>
      <c r="E1265">
        <v>-1.4367288957438599E-3</v>
      </c>
      <c r="F1265">
        <v>-6.1800070706176102E-3</v>
      </c>
      <c r="G1265">
        <v>-1.63469749776357E-3</v>
      </c>
      <c r="H1265">
        <v>1.4591541365696001E-3</v>
      </c>
      <c r="I1265">
        <v>2.1156606166019502E-3</v>
      </c>
      <c r="J1265">
        <v>1.33040151028274E-2</v>
      </c>
      <c r="K1265">
        <v>-4.4138025837840902E-3</v>
      </c>
      <c r="L1265">
        <v>2.6150627615062401E-4</v>
      </c>
      <c r="M1265" cm="1">
        <f t="array" ref="M1265">SUMPRODUCT(B1265:K1265,TRANSPOSE(Weight_1))</f>
        <v>-1.8423306264170622E-3</v>
      </c>
      <c r="N1265" cm="1">
        <f t="array" ref="N1265">SUMPRODUCT(B1265:K1265,TRANSPOSE(Weight_2))</f>
        <v>3.2389284813738803E-3</v>
      </c>
      <c r="O1265">
        <f>SUMPRODUCT(B1265:K1265,Equally_Weight)</f>
        <v>6.1836069820928367E-4</v>
      </c>
      <c r="P1265">
        <v>-1.1857E-3</v>
      </c>
      <c r="Q1265">
        <v>-1.2412262324206201E-3</v>
      </c>
      <c r="R1265">
        <v>-9.6840522673491403E-4</v>
      </c>
      <c r="V1265" s="46">
        <v>43774</v>
      </c>
      <c r="W1265">
        <f t="shared" si="327"/>
        <v>1.4336486766725227</v>
      </c>
      <c r="X1265">
        <f t="shared" si="328"/>
        <v>1.3670475036556682</v>
      </c>
      <c r="Y1265">
        <f t="shared" si="329"/>
        <v>2.4524485111134626</v>
      </c>
      <c r="Z1265">
        <f t="shared" si="330"/>
        <v>1.5277333944793807</v>
      </c>
      <c r="AA1265">
        <f t="shared" si="331"/>
        <v>0.59602385329175878</v>
      </c>
      <c r="AB1265">
        <f t="shared" si="332"/>
        <v>4.8054130030742526</v>
      </c>
      <c r="AC1265">
        <f t="shared" si="333"/>
        <v>0.42089777818663077</v>
      </c>
      <c r="AD1265">
        <f t="shared" si="334"/>
        <v>0.21028027132355875</v>
      </c>
      <c r="AE1265">
        <f t="shared" si="335"/>
        <v>0.47106236337972285</v>
      </c>
      <c r="AF1265">
        <f t="shared" si="336"/>
        <v>8.6143171708744637E-2</v>
      </c>
      <c r="AG1265">
        <f t="shared" si="337"/>
        <v>1.0568031704101477E-2</v>
      </c>
      <c r="AH1265">
        <f t="shared" si="338"/>
        <v>2.5454950581193088</v>
      </c>
      <c r="AI1265">
        <f t="shared" si="339"/>
        <v>0.67807313334211394</v>
      </c>
      <c r="AJ1265">
        <f t="shared" si="340"/>
        <v>1.1867074332628285</v>
      </c>
      <c r="AK1265">
        <f t="shared" si="341"/>
        <v>0.49333078256101603</v>
      </c>
      <c r="AL1265">
        <f t="shared" si="342"/>
        <v>0.48361986581087946</v>
      </c>
      <c r="AM1265">
        <f t="shared" si="343"/>
        <v>0.32145969690058251</v>
      </c>
    </row>
    <row r="1266" spans="1:39" x14ac:dyDescent="0.2">
      <c r="A1266" s="46">
        <v>43775</v>
      </c>
      <c r="B1266">
        <v>-3.3290873763502899E-4</v>
      </c>
      <c r="C1266">
        <v>1.5492609179657E-3</v>
      </c>
      <c r="D1266">
        <v>-2.7690778841043999E-3</v>
      </c>
      <c r="E1266">
        <v>4.2768852124597202E-4</v>
      </c>
      <c r="F1266">
        <v>1.05882327748998E-2</v>
      </c>
      <c r="G1266">
        <v>-3.2968355257131298E-3</v>
      </c>
      <c r="H1266">
        <v>4.1403776184121199E-3</v>
      </c>
      <c r="I1266">
        <v>-7.2461345857741596E-3</v>
      </c>
      <c r="J1266">
        <v>5.0706043663015701E-3</v>
      </c>
      <c r="K1266">
        <v>1.0108154717137699E-2</v>
      </c>
      <c r="L1266">
        <v>1.8300653594771599E-3</v>
      </c>
      <c r="M1266" cm="1">
        <f t="array" ref="M1266">SUMPRODUCT(B1266:K1266,TRANSPOSE(Weight_1))</f>
        <v>6.5337701446403947E-4</v>
      </c>
      <c r="N1266" cm="1">
        <f t="array" ref="N1266">SUMPRODUCT(B1266:K1266,TRANSPOSE(Weight_2))</f>
        <v>5.3422488767156081E-3</v>
      </c>
      <c r="O1266">
        <f>SUMPRODUCT(B1266:K1266,Equally_Weight)</f>
        <v>1.8239362182736142E-3</v>
      </c>
      <c r="P1266">
        <v>7.025E-4</v>
      </c>
      <c r="Q1266">
        <v>3.5338204229651201E-4</v>
      </c>
      <c r="R1266">
        <v>9.3393412002140599E-4</v>
      </c>
      <c r="V1266" s="46">
        <v>43775</v>
      </c>
      <c r="W1266">
        <f t="shared" si="327"/>
        <v>1.4328384937637244</v>
      </c>
      <c r="X1266">
        <f t="shared" si="328"/>
        <v>1.3707146778440502</v>
      </c>
      <c r="Y1266">
        <f t="shared" si="329"/>
        <v>2.4428884122953289</v>
      </c>
      <c r="Z1266">
        <f t="shared" si="330"/>
        <v>1.5288144770369696</v>
      </c>
      <c r="AA1266">
        <f t="shared" si="331"/>
        <v>0.61292292536470461</v>
      </c>
      <c r="AB1266">
        <f t="shared" si="332"/>
        <v>4.7862735112442802</v>
      </c>
      <c r="AC1266">
        <f t="shared" si="333"/>
        <v>0.42678083154548618</v>
      </c>
      <c r="AD1266">
        <f t="shared" si="334"/>
        <v>0.20151041759104094</v>
      </c>
      <c r="AE1266">
        <f t="shared" si="335"/>
        <v>0.47852153862257807</v>
      </c>
      <c r="AF1266">
        <f t="shared" si="336"/>
        <v>9.7122074933339464E-2</v>
      </c>
      <c r="AG1266">
        <f t="shared" si="337"/>
        <v>1.2417437252318253E-2</v>
      </c>
      <c r="AH1266">
        <f t="shared" si="338"/>
        <v>2.5478116030951798</v>
      </c>
      <c r="AI1266">
        <f t="shared" si="339"/>
        <v>0.68703781765375749</v>
      </c>
      <c r="AJ1266">
        <f t="shared" si="340"/>
        <v>1.190695848149125</v>
      </c>
      <c r="AK1266">
        <f t="shared" si="341"/>
        <v>0.49437984743576524</v>
      </c>
      <c r="AL1266">
        <f t="shared" si="342"/>
        <v>0.48414415042905135</v>
      </c>
      <c r="AM1266">
        <f t="shared" si="343"/>
        <v>0.32269385319975119</v>
      </c>
    </row>
    <row r="1267" spans="1:39" x14ac:dyDescent="0.2">
      <c r="A1267" s="46">
        <v>43776</v>
      </c>
      <c r="B1267">
        <v>1.23391232601806E-2</v>
      </c>
      <c r="C1267">
        <v>5.4136891600495797E-3</v>
      </c>
      <c r="D1267">
        <v>1.38822237507296E-3</v>
      </c>
      <c r="E1267">
        <v>1.1541333210434299E-2</v>
      </c>
      <c r="F1267">
        <v>6.6522193024078904E-3</v>
      </c>
      <c r="G1267">
        <v>-4.2154999120382897E-3</v>
      </c>
      <c r="H1267">
        <v>3.5888364770400001E-3</v>
      </c>
      <c r="I1267">
        <v>2.9885667641540402E-3</v>
      </c>
      <c r="J1267">
        <v>3.3333580773155999E-3</v>
      </c>
      <c r="K1267">
        <v>1.08848725966352E-2</v>
      </c>
      <c r="L1267">
        <v>2.6096033402922499E-3</v>
      </c>
      <c r="M1267" cm="1">
        <f t="array" ref="M1267">SUMPRODUCT(B1267:K1267,TRANSPOSE(Weight_1))</f>
        <v>1.7414373440796721E-3</v>
      </c>
      <c r="N1267" cm="1">
        <f t="array" ref="N1267">SUMPRODUCT(B1267:K1267,TRANSPOSE(Weight_2))</f>
        <v>6.143977871771112E-3</v>
      </c>
      <c r="O1267">
        <f>SUMPRODUCT(B1267:K1267,Equally_Weight)</f>
        <v>5.3914721311251884E-3</v>
      </c>
      <c r="P1267">
        <v>2.7301000000000001E-3</v>
      </c>
      <c r="Q1267">
        <v>2.7554780921234998E-3</v>
      </c>
      <c r="R1267">
        <v>2.3525561938117999E-3</v>
      </c>
      <c r="V1267" s="46">
        <v>43776</v>
      </c>
      <c r="W1267">
        <f t="shared" si="327"/>
        <v>1.4628575878103871</v>
      </c>
      <c r="X1267">
        <f t="shared" si="328"/>
        <v>1.383548990197065</v>
      </c>
      <c r="Y1267">
        <f t="shared" si="329"/>
        <v>2.4476679070241567</v>
      </c>
      <c r="Z1267">
        <f t="shared" si="330"/>
        <v>1.5580003675438236</v>
      </c>
      <c r="AA1267">
        <f t="shared" si="331"/>
        <v>0.62365244238211193</v>
      </c>
      <c r="AB1267">
        <f t="shared" si="332"/>
        <v>4.7618814757666001</v>
      </c>
      <c r="AC1267">
        <f t="shared" si="333"/>
        <v>0.43190131463847803</v>
      </c>
      <c r="AD1267">
        <f t="shared" si="334"/>
        <v>0.20510121169183826</v>
      </c>
      <c r="AE1267">
        <f t="shared" si="335"/>
        <v>0.48344998033583075</v>
      </c>
      <c r="AF1267">
        <f t="shared" si="336"/>
        <v>0.10906410894194507</v>
      </c>
      <c r="AG1267">
        <f t="shared" si="337"/>
        <v>1.5059445178342123E-2</v>
      </c>
      <c r="AH1267">
        <f t="shared" si="338"/>
        <v>2.5539898947105688</v>
      </c>
      <c r="AI1267">
        <f t="shared" si="339"/>
        <v>0.69740294067426323</v>
      </c>
      <c r="AJ1267">
        <f t="shared" si="340"/>
        <v>1.2025069237621926</v>
      </c>
      <c r="AK1267">
        <f t="shared" si="341"/>
        <v>0.49845965385724966</v>
      </c>
      <c r="AL1267">
        <f t="shared" si="342"/>
        <v>0.48823367712111176</v>
      </c>
      <c r="AM1267">
        <f t="shared" si="343"/>
        <v>0.32580556481661316</v>
      </c>
    </row>
    <row r="1268" spans="1:39" x14ac:dyDescent="0.2">
      <c r="A1268" s="46">
        <v>43777</v>
      </c>
      <c r="B1268">
        <v>1.57624580019599E-3</v>
      </c>
      <c r="C1268">
        <v>2.9230771289254702E-3</v>
      </c>
      <c r="D1268">
        <v>1.17844437105676E-2</v>
      </c>
      <c r="E1268">
        <v>2.73675947555207E-3</v>
      </c>
      <c r="F1268">
        <v>-1.9494441788107698E-2</v>
      </c>
      <c r="G1268">
        <v>-1.2973640266247201E-3</v>
      </c>
      <c r="H1268">
        <v>1.1945506424676899E-2</v>
      </c>
      <c r="I1268">
        <v>-7.8501749844700399E-3</v>
      </c>
      <c r="J1268">
        <v>-6.4200767679975998E-3</v>
      </c>
      <c r="K1268">
        <v>7.6414738376906401E-3</v>
      </c>
      <c r="L1268">
        <v>3.90421655387807E-3</v>
      </c>
      <c r="M1268" cm="1">
        <f t="array" ref="M1268">SUMPRODUCT(B1268:K1268,TRANSPOSE(Weight_1))</f>
        <v>-1.6619283305099237E-3</v>
      </c>
      <c r="N1268" cm="1">
        <f t="array" ref="N1268">SUMPRODUCT(B1268:K1268,TRANSPOSE(Weight_2))</f>
        <v>-2.8072097831630784E-3</v>
      </c>
      <c r="O1268">
        <f>SUMPRODUCT(B1268:K1268,Equally_Weight)</f>
        <v>3.5454488104086129E-4</v>
      </c>
      <c r="P1268">
        <v>2.5606800000000001E-3</v>
      </c>
      <c r="Q1268">
        <v>2.8184352702782501E-3</v>
      </c>
      <c r="R1268">
        <v>9.4410792830057402E-4</v>
      </c>
      <c r="V1268" s="46">
        <v>43777</v>
      </c>
      <c r="W1268">
        <f t="shared" si="327"/>
        <v>1.4667396567396542</v>
      </c>
      <c r="X1268">
        <f t="shared" si="328"/>
        <v>1.3905162877359833</v>
      </c>
      <c r="Y1268">
        <f t="shared" si="329"/>
        <v>2.4882967554072133</v>
      </c>
      <c r="Z1268">
        <f t="shared" si="330"/>
        <v>1.5650009992881651</v>
      </c>
      <c r="AA1268">
        <f t="shared" si="331"/>
        <v>0.592000244359975</v>
      </c>
      <c r="AB1268">
        <f t="shared" si="332"/>
        <v>4.7544062180142648</v>
      </c>
      <c r="AC1268">
        <f t="shared" si="333"/>
        <v>0.44900610099199545</v>
      </c>
      <c r="AD1268">
        <f t="shared" si="334"/>
        <v>0.19564095630606038</v>
      </c>
      <c r="AE1268">
        <f t="shared" si="335"/>
        <v>0.47392611758059022</v>
      </c>
      <c r="AF1268">
        <f t="shared" si="336"/>
        <v>0.1175389933147466</v>
      </c>
      <c r="AG1268">
        <f t="shared" si="337"/>
        <v>1.9022457067377596E-2</v>
      </c>
      <c r="AH1268">
        <f t="shared" si="338"/>
        <v>2.5480834182182033</v>
      </c>
      <c r="AI1268">
        <f t="shared" si="339"/>
        <v>0.69263797453323273</v>
      </c>
      <c r="AJ1268">
        <f t="shared" si="340"/>
        <v>1.2032878113174696</v>
      </c>
      <c r="AK1268">
        <f t="shared" si="341"/>
        <v>0.50229672952368887</v>
      </c>
      <c r="AL1268">
        <f t="shared" si="342"/>
        <v>0.49242816740712581</v>
      </c>
      <c r="AM1268">
        <f t="shared" si="343"/>
        <v>0.32705726836174165</v>
      </c>
    </row>
    <row r="1269" spans="1:39" x14ac:dyDescent="0.2">
      <c r="A1269" s="46">
        <v>43780</v>
      </c>
      <c r="B1269">
        <v>-8.1894352201107301E-3</v>
      </c>
      <c r="C1269">
        <v>-3.5281902284030001E-3</v>
      </c>
      <c r="D1269">
        <v>1.02753405396049E-3</v>
      </c>
      <c r="E1269">
        <v>7.9190352422271407E-3</v>
      </c>
      <c r="F1269">
        <v>4.3807728208939897E-3</v>
      </c>
      <c r="G1269">
        <v>-7.96804960570896E-3</v>
      </c>
      <c r="H1269">
        <v>-7.6691428115084302E-3</v>
      </c>
      <c r="I1269">
        <v>-1.75568724211238E-2</v>
      </c>
      <c r="J1269">
        <v>-2.07849378768498E-3</v>
      </c>
      <c r="K1269">
        <v>2.2406545693460702E-3</v>
      </c>
      <c r="L1269">
        <v>-2.8519574799066301E-3</v>
      </c>
      <c r="M1269" cm="1">
        <f t="array" ref="M1269">SUMPRODUCT(B1269:K1269,TRANSPOSE(Weight_1))</f>
        <v>-1.7650431676003828E-3</v>
      </c>
      <c r="N1269" cm="1">
        <f t="array" ref="N1269">SUMPRODUCT(B1269:K1269,TRANSPOSE(Weight_2))</f>
        <v>-2.3177266028429361E-3</v>
      </c>
      <c r="O1269">
        <f>SUMPRODUCT(B1269:K1269,Equally_Weight)</f>
        <v>-3.142218738811221E-3</v>
      </c>
      <c r="P1269">
        <v>-1.9624999999999998E-3</v>
      </c>
      <c r="Q1269">
        <v>-1.5692191464034E-3</v>
      </c>
      <c r="R1269">
        <v>-1.0886668459072399E-3</v>
      </c>
      <c r="V1269" s="46">
        <v>43780</v>
      </c>
      <c r="W1269">
        <f t="shared" si="327"/>
        <v>1.4465384521159068</v>
      </c>
      <c r="X1269">
        <f t="shared" si="328"/>
        <v>1.3820820915287548</v>
      </c>
      <c r="Y1269">
        <f t="shared" si="329"/>
        <v>2.4918810991137139</v>
      </c>
      <c r="Z1269">
        <f t="shared" si="330"/>
        <v>1.5853133325978757</v>
      </c>
      <c r="AA1269">
        <f t="shared" si="331"/>
        <v>0.59897443576132381</v>
      </c>
      <c r="AB1269">
        <f t="shared" si="332"/>
        <v>4.7085548238177273</v>
      </c>
      <c r="AC1269">
        <f t="shared" si="333"/>
        <v>0.43789346626874082</v>
      </c>
      <c r="AD1269">
        <f t="shared" si="334"/>
        <v>0.17464924057472442</v>
      </c>
      <c r="AE1269">
        <f t="shared" si="335"/>
        <v>0.47086257130169229</v>
      </c>
      <c r="AF1269">
        <f t="shared" si="336"/>
        <v>0.12004301216653968</v>
      </c>
      <c r="AG1269">
        <f t="shared" si="337"/>
        <v>1.6116248348751361E-2</v>
      </c>
      <c r="AH1269">
        <f t="shared" si="338"/>
        <v>2.541820897822801</v>
      </c>
      <c r="AI1269">
        <f t="shared" si="339"/>
        <v>0.68871490247067491</v>
      </c>
      <c r="AJ1269">
        <f t="shared" si="340"/>
        <v>1.1963645990697533</v>
      </c>
      <c r="AK1269">
        <f t="shared" si="341"/>
        <v>0.49934847219199874</v>
      </c>
      <c r="AL1269">
        <f t="shared" si="342"/>
        <v>0.49008622055219875</v>
      </c>
      <c r="AM1269">
        <f t="shared" si="343"/>
        <v>0.32561254511105608</v>
      </c>
    </row>
    <row r="1270" spans="1:39" x14ac:dyDescent="0.2">
      <c r="A1270" s="46">
        <v>43781</v>
      </c>
      <c r="B1270">
        <v>-8.2421999509196798E-4</v>
      </c>
      <c r="C1270">
        <v>-5.8496326376906698E-3</v>
      </c>
      <c r="D1270">
        <v>6.5705054041864603E-3</v>
      </c>
      <c r="E1270">
        <v>-9.1556815705839901E-4</v>
      </c>
      <c r="F1270">
        <v>-4.8649524181657499E-3</v>
      </c>
      <c r="G1270">
        <v>3.5842155608796201E-3</v>
      </c>
      <c r="H1270">
        <v>-4.7734650422324096E-3</v>
      </c>
      <c r="I1270">
        <v>4.29125100754346E-3</v>
      </c>
      <c r="J1270">
        <v>1.81088001030227E-4</v>
      </c>
      <c r="K1270">
        <v>4.1272202523763204E-3</v>
      </c>
      <c r="L1270">
        <v>2.6001040041601E-4</v>
      </c>
      <c r="M1270" cm="1">
        <f t="array" ref="M1270">SUMPRODUCT(B1270:K1270,TRANSPOSE(Weight_1))</f>
        <v>7.2752052792584188E-4</v>
      </c>
      <c r="N1270" cm="1">
        <f t="array" ref="N1270">SUMPRODUCT(B1270:K1270,TRANSPOSE(Weight_2))</f>
        <v>-1.9806115272040718E-3</v>
      </c>
      <c r="O1270">
        <f>SUMPRODUCT(B1270:K1270,Equally_Weight)</f>
        <v>1.5264419757768925E-4</v>
      </c>
      <c r="P1270">
        <v>1.5646499999999999E-3</v>
      </c>
      <c r="Q1270">
        <v>1.5013157630996399E-3</v>
      </c>
      <c r="R1270">
        <v>1.6105120104485901E-3</v>
      </c>
      <c r="V1270" s="46">
        <v>43781</v>
      </c>
      <c r="W1270">
        <f t="shared" si="327"/>
        <v>1.4445219662049116</v>
      </c>
      <c r="X1270">
        <f t="shared" si="328"/>
        <v>1.3681477863804896</v>
      </c>
      <c r="Y1270">
        <f t="shared" si="329"/>
        <v>2.5148245227462174</v>
      </c>
      <c r="Z1270">
        <f t="shared" si="330"/>
        <v>1.5829463020345305</v>
      </c>
      <c r="AA1270">
        <f t="shared" si="331"/>
        <v>0.59119550121348152</v>
      </c>
      <c r="AB1270">
        <f t="shared" si="332"/>
        <v>4.7290155148473891</v>
      </c>
      <c r="AC1270">
        <f t="shared" si="333"/>
        <v>0.43102973207305251</v>
      </c>
      <c r="AD1270">
        <f t="shared" si="334"/>
        <v>0.17968995531185095</v>
      </c>
      <c r="AE1270">
        <f t="shared" si="335"/>
        <v>0.47112892686451957</v>
      </c>
      <c r="AF1270">
        <f t="shared" si="336"/>
        <v>0.1246656763698859</v>
      </c>
      <c r="AG1270">
        <f t="shared" si="337"/>
        <v>1.6380449141353726E-2</v>
      </c>
      <c r="AH1270">
        <f t="shared" si="338"/>
        <v>2.5443976452322037</v>
      </c>
      <c r="AI1270">
        <f t="shared" si="339"/>
        <v>0.68537021426868017</v>
      </c>
      <c r="AJ1270">
        <f t="shared" si="340"/>
        <v>1.1966998613815663</v>
      </c>
      <c r="AK1270">
        <f t="shared" si="341"/>
        <v>0.50169442777901385</v>
      </c>
      <c r="AL1270">
        <f t="shared" si="342"/>
        <v>0.49232331048349143</v>
      </c>
      <c r="AM1270">
        <f t="shared" si="343"/>
        <v>0.32774746003615873</v>
      </c>
    </row>
    <row r="1271" spans="1:39" x14ac:dyDescent="0.2">
      <c r="A1271" s="46">
        <v>43782</v>
      </c>
      <c r="B1271">
        <v>-7.9394026994539203E-4</v>
      </c>
      <c r="C1271">
        <v>-5.2648683544175203E-3</v>
      </c>
      <c r="D1271">
        <v>1.6318776155965699E-3</v>
      </c>
      <c r="E1271">
        <v>9.5816781543636102E-3</v>
      </c>
      <c r="F1271">
        <v>1.5172424995162301E-3</v>
      </c>
      <c r="G1271">
        <v>-1.39988833793236E-2</v>
      </c>
      <c r="H1271">
        <v>-6.0893956443042099E-4</v>
      </c>
      <c r="I1271">
        <v>-1.6975041288241799E-3</v>
      </c>
      <c r="J1271">
        <v>-5.0703749390293897E-3</v>
      </c>
      <c r="K1271">
        <v>6.8505618905993996E-3</v>
      </c>
      <c r="L1271">
        <v>-1.0397712503249501E-3</v>
      </c>
      <c r="M1271" cm="1">
        <f t="array" ref="M1271">SUMPRODUCT(B1271:K1271,TRANSPOSE(Weight_1))</f>
        <v>-4.646935571632628E-3</v>
      </c>
      <c r="N1271" cm="1">
        <f t="array" ref="N1271">SUMPRODUCT(B1271:K1271,TRANSPOSE(Weight_2))</f>
        <v>-8.8490476888588817E-4</v>
      </c>
      <c r="O1271">
        <f>SUMPRODUCT(B1271:K1271,Equally_Weight)</f>
        <v>-7.8531504758946955E-4</v>
      </c>
      <c r="P1271">
        <v>7.1153000000000004E-4</v>
      </c>
      <c r="Q1271">
        <v>6.8505821136333103E-4</v>
      </c>
      <c r="R1271">
        <v>-7.4008484544130205E-4</v>
      </c>
      <c r="V1271" s="46">
        <v>43782</v>
      </c>
      <c r="W1271">
        <f t="shared" si="327"/>
        <v>1.4425811617751756</v>
      </c>
      <c r="X1271">
        <f t="shared" si="328"/>
        <v>1.3556798000413912</v>
      </c>
      <c r="Y1271">
        <f t="shared" si="329"/>
        <v>2.5205602862076368</v>
      </c>
      <c r="Z1271">
        <f t="shared" si="330"/>
        <v>1.6076952621906289</v>
      </c>
      <c r="AA1271">
        <f t="shared" si="331"/>
        <v>0.59360973065296174</v>
      </c>
      <c r="AB1271">
        <f t="shared" si="332"/>
        <v>4.6488156947767045</v>
      </c>
      <c r="AC1271">
        <f t="shared" si="333"/>
        <v>0.43015832145131694</v>
      </c>
      <c r="AD1271">
        <f t="shared" si="334"/>
        <v>0.17768742674197657</v>
      </c>
      <c r="AE1271">
        <f t="shared" si="335"/>
        <v>0.46366975162166457</v>
      </c>
      <c r="AF1271">
        <f t="shared" si="336"/>
        <v>0.13237026819209063</v>
      </c>
      <c r="AG1271">
        <f t="shared" si="337"/>
        <v>1.5323645970944266E-2</v>
      </c>
      <c r="AH1271">
        <f t="shared" si="338"/>
        <v>2.5279270577345629</v>
      </c>
      <c r="AI1271">
        <f t="shared" si="339"/>
        <v>0.68387882212873552</v>
      </c>
      <c r="AJ1271">
        <f t="shared" si="340"/>
        <v>1.1949747599253855</v>
      </c>
      <c r="AK1271">
        <f t="shared" si="341"/>
        <v>0.50276292841521153</v>
      </c>
      <c r="AL1271">
        <f t="shared" si="342"/>
        <v>0.49334563882134708</v>
      </c>
      <c r="AM1271">
        <f t="shared" si="343"/>
        <v>0.32676481426241288</v>
      </c>
    </row>
    <row r="1272" spans="1:39" x14ac:dyDescent="0.2">
      <c r="A1272" s="46">
        <v>43783</v>
      </c>
      <c r="B1272">
        <v>1.00063032647295E-2</v>
      </c>
      <c r="C1272">
        <v>9.3402996452795995E-4</v>
      </c>
      <c r="D1272">
        <v>5.0912172484822698E-3</v>
      </c>
      <c r="E1272">
        <v>-6.9194978138265003E-3</v>
      </c>
      <c r="F1272">
        <v>-1.17824506961305E-3</v>
      </c>
      <c r="G1272">
        <v>8.4991258211108902E-4</v>
      </c>
      <c r="H1272">
        <v>-2.3616195879650999E-3</v>
      </c>
      <c r="I1272">
        <v>2.2281237819920998E-3</v>
      </c>
      <c r="J1272">
        <v>-1.8656033768879E-3</v>
      </c>
      <c r="K1272">
        <v>-4.76287272253217E-3</v>
      </c>
      <c r="L1272">
        <v>1.04085349986982E-3</v>
      </c>
      <c r="M1272" cm="1">
        <f t="array" ref="M1272">SUMPRODUCT(B1272:K1272,TRANSPOSE(Weight_1))</f>
        <v>5.9273980573848343E-4</v>
      </c>
      <c r="N1272" cm="1">
        <f t="array" ref="N1272">SUMPRODUCT(B1272:K1272,TRANSPOSE(Weight_2))</f>
        <v>-3.5596811422159666E-4</v>
      </c>
      <c r="O1272">
        <f>SUMPRODUCT(B1272:K1272,Equally_Weight)</f>
        <v>2.0217482710181966E-4</v>
      </c>
      <c r="P1272">
        <v>8.3704000000000005E-4</v>
      </c>
      <c r="Q1272">
        <v>9.8309698909315691E-4</v>
      </c>
      <c r="R1272">
        <v>-1.34019300542687E-3</v>
      </c>
      <c r="V1272" s="46">
        <v>43783</v>
      </c>
      <c r="W1272">
        <f t="shared" si="327"/>
        <v>1.4670223696286135</v>
      </c>
      <c r="X1272">
        <f t="shared" si="328"/>
        <v>1.3578800755614631</v>
      </c>
      <c r="Y1272">
        <f t="shared" si="329"/>
        <v>2.5384842234610989</v>
      </c>
      <c r="Z1272">
        <f t="shared" si="330"/>
        <v>1.5896513205247751</v>
      </c>
      <c r="AA1272">
        <f t="shared" si="331"/>
        <v>0.59173206784493249</v>
      </c>
      <c r="AB1272">
        <f t="shared" si="332"/>
        <v>4.6536166943097221</v>
      </c>
      <c r="AC1272">
        <f t="shared" si="333"/>
        <v>0.42678083154548618</v>
      </c>
      <c r="AD1272">
        <f t="shared" si="334"/>
        <v>0.18031146010525356</v>
      </c>
      <c r="AE1272">
        <f t="shared" si="335"/>
        <v>0.46093912439039042</v>
      </c>
      <c r="AF1272">
        <f t="shared" si="336"/>
        <v>0.12697693272991217</v>
      </c>
      <c r="AG1272">
        <f t="shared" si="337"/>
        <v>1.6380449141353726E-2</v>
      </c>
      <c r="AH1272">
        <f t="shared" si="338"/>
        <v>2.5300182005334237</v>
      </c>
      <c r="AI1272">
        <f t="shared" si="339"/>
        <v>0.68327941495984468</v>
      </c>
      <c r="AJ1272">
        <f t="shared" si="340"/>
        <v>1.1954185285679659</v>
      </c>
      <c r="AK1272">
        <f t="shared" si="341"/>
        <v>0.50402080109681213</v>
      </c>
      <c r="AL1272">
        <f t="shared" si="342"/>
        <v>0.49481374242254783</v>
      </c>
      <c r="AM1272">
        <f t="shared" si="343"/>
        <v>0.32498669333849195</v>
      </c>
    </row>
    <row r="1273" spans="1:39" x14ac:dyDescent="0.2">
      <c r="A1273" s="46">
        <v>43784</v>
      </c>
      <c r="B1273">
        <v>1.8630419885875101E-2</v>
      </c>
      <c r="C1273">
        <v>7.23163919614355E-3</v>
      </c>
      <c r="D1273">
        <v>1.2900220127863101E-2</v>
      </c>
      <c r="E1273">
        <v>1.18794008931262E-2</v>
      </c>
      <c r="F1273">
        <v>2.8647798545911002E-3</v>
      </c>
      <c r="G1273">
        <v>-8.6116411500100007E-3</v>
      </c>
      <c r="H1273">
        <v>3.03909855369166E-2</v>
      </c>
      <c r="I1273">
        <v>5.5578323137108702E-3</v>
      </c>
      <c r="J1273">
        <v>1.73233443542653E-3</v>
      </c>
      <c r="K1273">
        <v>1.3673428130391799E-3</v>
      </c>
      <c r="L1273">
        <v>7.5383415648557703E-3</v>
      </c>
      <c r="M1273" cm="1">
        <f t="array" ref="M1273">SUMPRODUCT(B1273:K1273,TRANSPOSE(Weight_1))</f>
        <v>1.7373178470730158E-3</v>
      </c>
      <c r="N1273" cm="1">
        <f t="array" ref="N1273">SUMPRODUCT(B1273:K1273,TRANSPOSE(Weight_2))</f>
        <v>1.1280541103350888E-2</v>
      </c>
      <c r="O1273">
        <f>SUMPRODUCT(B1273:K1273,Equally_Weight)</f>
        <v>8.3943313906682214E-3</v>
      </c>
      <c r="P1273">
        <v>7.6954900000000001E-3</v>
      </c>
      <c r="Q1273">
        <v>7.7457296406104803E-3</v>
      </c>
      <c r="R1273">
        <v>7.72969465278183E-3</v>
      </c>
      <c r="V1273" s="46">
        <v>43784</v>
      </c>
      <c r="W1273">
        <f t="shared" si="327"/>
        <v>1.5129840322426413</v>
      </c>
      <c r="X1273">
        <f t="shared" si="328"/>
        <v>1.3749314135356991</v>
      </c>
      <c r="Y1273">
        <f t="shared" si="329"/>
        <v>2.5841314488627183</v>
      </c>
      <c r="Z1273">
        <f t="shared" si="330"/>
        <v>1.6204148267347027</v>
      </c>
      <c r="AA1273">
        <f t="shared" si="331"/>
        <v>0.59629202980680129</v>
      </c>
      <c r="AB1273">
        <f t="shared" si="332"/>
        <v>4.6049297761386212</v>
      </c>
      <c r="AC1273">
        <f t="shared" si="333"/>
        <v>0.47014210716133498</v>
      </c>
      <c r="AD1273">
        <f t="shared" si="334"/>
        <v>0.18687143327846978</v>
      </c>
      <c r="AE1273">
        <f t="shared" si="335"/>
        <v>0.46346995954363379</v>
      </c>
      <c r="AF1273">
        <f t="shared" si="336"/>
        <v>0.12851789653934143</v>
      </c>
      <c r="AG1273">
        <f t="shared" si="337"/>
        <v>2.404227212682275E-2</v>
      </c>
      <c r="AH1273">
        <f t="shared" si="338"/>
        <v>2.5361509641537028</v>
      </c>
      <c r="AI1273">
        <f t="shared" si="339"/>
        <v>0.70226771758872375</v>
      </c>
      <c r="AJ1273">
        <f t="shared" si="340"/>
        <v>1.2138475992379787</v>
      </c>
      <c r="AK1273">
        <f t="shared" si="341"/>
        <v>0.51559497813144461</v>
      </c>
      <c r="AL1273">
        <f t="shared" si="342"/>
        <v>0.50639216553442212</v>
      </c>
      <c r="AM1273">
        <f t="shared" si="343"/>
        <v>0.33522843589699769</v>
      </c>
    </row>
    <row r="1274" spans="1:39" x14ac:dyDescent="0.2">
      <c r="A1274" s="46">
        <v>43787</v>
      </c>
      <c r="B1274">
        <v>-1.0273462244012399E-2</v>
      </c>
      <c r="C1274">
        <v>8.4150978684005492E-3</v>
      </c>
      <c r="D1274">
        <v>2.4672873437465701E-3</v>
      </c>
      <c r="E1274">
        <v>5.04212367536105E-3</v>
      </c>
      <c r="F1274">
        <v>-1.1762652277707E-3</v>
      </c>
      <c r="G1274">
        <v>7.49647260732033E-3</v>
      </c>
      <c r="H1274">
        <v>-8.1519161622789396E-4</v>
      </c>
      <c r="I1274">
        <v>-7.7961381257336503E-3</v>
      </c>
      <c r="J1274">
        <v>-1.77482197096134E-3</v>
      </c>
      <c r="K1274">
        <v>-1.6043551326887302E-2</v>
      </c>
      <c r="L1274">
        <v>7.73993808049544E-4</v>
      </c>
      <c r="M1274" cm="1">
        <f t="array" ref="M1274">SUMPRODUCT(B1274:K1274,TRANSPOSE(Weight_1))</f>
        <v>4.6706894974268926E-3</v>
      </c>
      <c r="N1274" cm="1">
        <f t="array" ref="N1274">SUMPRODUCT(B1274:K1274,TRANSPOSE(Weight_2))</f>
        <v>-3.2730232767806664E-3</v>
      </c>
      <c r="O1274">
        <f>SUMPRODUCT(B1274:K1274,Equally_Weight)</f>
        <v>-1.4458449016764784E-3</v>
      </c>
      <c r="P1274">
        <v>5.0314999999999995E-4</v>
      </c>
      <c r="Q1274">
        <v>5.3370842808253495E-4</v>
      </c>
      <c r="R1274">
        <v>1.29665323287198E-3</v>
      </c>
      <c r="V1274" s="46">
        <v>43787</v>
      </c>
      <c r="W1274">
        <f t="shared" si="327"/>
        <v>1.4871669856675904</v>
      </c>
      <c r="X1274">
        <f t="shared" si="328"/>
        <v>1.3949166938113411</v>
      </c>
      <c r="Y1274">
        <f t="shared" si="329"/>
        <v>2.5929745310248213</v>
      </c>
      <c r="Z1274">
        <f t="shared" si="330"/>
        <v>1.6336272823718487</v>
      </c>
      <c r="AA1274">
        <f t="shared" si="331"/>
        <v>0.59441436699877204</v>
      </c>
      <c r="AB1274">
        <f t="shared" si="332"/>
        <v>4.6469469786713988</v>
      </c>
      <c r="AC1274">
        <f t="shared" si="333"/>
        <v>0.46894365964091334</v>
      </c>
      <c r="AD1274">
        <f t="shared" si="334"/>
        <v>0.17761841964714331</v>
      </c>
      <c r="AE1274">
        <f t="shared" si="335"/>
        <v>0.46087256090559392</v>
      </c>
      <c r="AF1274">
        <f t="shared" si="336"/>
        <v>0.11041246174290165</v>
      </c>
      <c r="AG1274">
        <f t="shared" si="337"/>
        <v>2.4834874504629845E-2</v>
      </c>
      <c r="AH1274">
        <f t="shared" si="338"/>
        <v>2.5526672273232913</v>
      </c>
      <c r="AI1274">
        <f t="shared" si="339"/>
        <v>0.69669615572574362</v>
      </c>
      <c r="AJ1274">
        <f t="shared" si="340"/>
        <v>1.2106467189735319</v>
      </c>
      <c r="AK1274">
        <f t="shared" si="341"/>
        <v>0.51635754974469128</v>
      </c>
      <c r="AL1274">
        <f t="shared" si="342"/>
        <v>0.50719613972916533</v>
      </c>
      <c r="AM1274">
        <f t="shared" si="343"/>
        <v>0.33695976416502615</v>
      </c>
    </row>
    <row r="1275" spans="1:39" x14ac:dyDescent="0.2">
      <c r="A1275" s="46">
        <v>43788</v>
      </c>
      <c r="B1275">
        <v>-5.4930902137775199E-3</v>
      </c>
      <c r="C1275">
        <v>-3.0634334097290301E-4</v>
      </c>
      <c r="D1275">
        <v>3.3242970089553098E-4</v>
      </c>
      <c r="E1275">
        <v>-3.0325921546731E-3</v>
      </c>
      <c r="F1275">
        <v>1.0094529542006201E-3</v>
      </c>
      <c r="G1275">
        <v>1.4836251663496999E-4</v>
      </c>
      <c r="H1275" s="1">
        <v>-7.4328407720480801E-5</v>
      </c>
      <c r="I1275">
        <v>8.2094566575330297E-4</v>
      </c>
      <c r="J1275">
        <v>-1.45888906001545E-3</v>
      </c>
      <c r="K1275">
        <v>-2.0294973025185199E-2</v>
      </c>
      <c r="L1275">
        <v>-2.0623872131991699E-3</v>
      </c>
      <c r="M1275" cm="1">
        <f t="array" ref="M1275">SUMPRODUCT(B1275:K1275,TRANSPOSE(Weight_1))</f>
        <v>3.1416579159394981E-5</v>
      </c>
      <c r="N1275" cm="1">
        <f t="array" ref="N1275">SUMPRODUCT(B1275:K1275,TRANSPOSE(Weight_2))</f>
        <v>-2.3111959584050028E-3</v>
      </c>
      <c r="O1275">
        <f>SUMPRODUCT(B1275:K1275,Equally_Weight)</f>
        <v>-2.834902536486023E-3</v>
      </c>
      <c r="P1275">
        <v>-5.9259999999999998E-4</v>
      </c>
      <c r="Q1275">
        <v>-1.5655211656761999E-4</v>
      </c>
      <c r="R1275">
        <v>-3.9811703765935098E-4</v>
      </c>
      <c r="V1275" s="46">
        <v>43788</v>
      </c>
      <c r="W1275">
        <f t="shared" si="327"/>
        <v>1.4735047530385894</v>
      </c>
      <c r="X1275">
        <f t="shared" si="328"/>
        <v>1.3941830270300071</v>
      </c>
      <c r="Y1275">
        <f t="shared" si="329"/>
        <v>2.5941689424734951</v>
      </c>
      <c r="Z1275">
        <f t="shared" si="330"/>
        <v>1.6256405649369947</v>
      </c>
      <c r="AA1275">
        <f t="shared" si="331"/>
        <v>0.59602385329175878</v>
      </c>
      <c r="AB1275">
        <f t="shared" si="332"/>
        <v>4.6477847739364586</v>
      </c>
      <c r="AC1275">
        <f t="shared" si="333"/>
        <v>0.46883447539766121</v>
      </c>
      <c r="AD1275">
        <f t="shared" si="334"/>
        <v>0.17858518038466387</v>
      </c>
      <c r="AE1275">
        <f t="shared" si="335"/>
        <v>0.45874130990841189</v>
      </c>
      <c r="AF1275">
        <f t="shared" si="336"/>
        <v>8.7876670784999833E-2</v>
      </c>
      <c r="AG1275">
        <f t="shared" si="337"/>
        <v>2.2721268163810926E-2</v>
      </c>
      <c r="AH1275">
        <f t="shared" si="338"/>
        <v>2.552778839974466</v>
      </c>
      <c r="AI1275">
        <f t="shared" si="339"/>
        <v>0.69277475842798886</v>
      </c>
      <c r="AJ1275">
        <f t="shared" si="340"/>
        <v>1.2043797509826395</v>
      </c>
      <c r="AK1275">
        <f t="shared" si="341"/>
        <v>0.51545895626071259</v>
      </c>
      <c r="AL1275">
        <f t="shared" si="342"/>
        <v>0.50696018498340822</v>
      </c>
      <c r="AM1275">
        <f t="shared" si="343"/>
        <v>0.33642749770424696</v>
      </c>
    </row>
    <row r="1276" spans="1:39" x14ac:dyDescent="0.2">
      <c r="A1276" s="46">
        <v>43789</v>
      </c>
      <c r="B1276">
        <v>-8.1746628788558207E-3</v>
      </c>
      <c r="C1276">
        <v>-7.2750532253773497E-3</v>
      </c>
      <c r="D1276">
        <v>-1.7347475248390401E-3</v>
      </c>
      <c r="E1276">
        <v>-1.1641321083610301E-2</v>
      </c>
      <c r="F1276">
        <v>-3.3612268993443701E-4</v>
      </c>
      <c r="G1276">
        <v>-4.1419734274095099E-3</v>
      </c>
      <c r="H1276">
        <v>8.3076071590952802E-3</v>
      </c>
      <c r="I1276">
        <v>-1.7049410507640899E-2</v>
      </c>
      <c r="J1276">
        <v>-7.0766701383204698E-3</v>
      </c>
      <c r="K1276">
        <v>-1.2393657254699999E-3</v>
      </c>
      <c r="L1276">
        <v>-4.1332988891760103E-3</v>
      </c>
      <c r="M1276" cm="1">
        <f t="array" ref="M1276">SUMPRODUCT(B1276:K1276,TRANSPOSE(Weight_1))</f>
        <v>-3.960164495088213E-3</v>
      </c>
      <c r="N1276" cm="1">
        <f t="array" ref="N1276">SUMPRODUCT(B1276:K1276,TRANSPOSE(Weight_2))</f>
        <v>-2.1833550497673449E-3</v>
      </c>
      <c r="O1276">
        <f>SUMPRODUCT(B1276:K1276,Equally_Weight)</f>
        <v>-5.0361720042362548E-3</v>
      </c>
      <c r="P1276">
        <v>-3.7561999999999999E-3</v>
      </c>
      <c r="Q1276">
        <v>-3.2995056085861601E-3</v>
      </c>
      <c r="R1276">
        <v>-4.3460183381840399E-3</v>
      </c>
      <c r="V1276" s="46">
        <v>43789</v>
      </c>
      <c r="W1276">
        <f t="shared" si="327"/>
        <v>1.4532846855532515</v>
      </c>
      <c r="X1276">
        <f t="shared" si="328"/>
        <v>1.3767652180770686</v>
      </c>
      <c r="Y1276">
        <f t="shared" si="329"/>
        <v>2.5879339667966859</v>
      </c>
      <c r="Z1276">
        <f t="shared" si="330"/>
        <v>1.5950746400704112</v>
      </c>
      <c r="AA1276">
        <f t="shared" si="331"/>
        <v>0.59548739346099078</v>
      </c>
      <c r="AB1276">
        <f t="shared" si="332"/>
        <v>4.6243917994790857</v>
      </c>
      <c r="AC1276">
        <f t="shared" si="333"/>
        <v>0.48103697520100086</v>
      </c>
      <c r="AD1276">
        <f t="shared" si="334"/>
        <v>0.1584909978260638</v>
      </c>
      <c r="AE1276">
        <f t="shared" si="335"/>
        <v>0.44841827884104846</v>
      </c>
      <c r="AF1276">
        <f t="shared" si="336"/>
        <v>8.6528393725690433E-2</v>
      </c>
      <c r="AG1276">
        <f t="shared" si="337"/>
        <v>1.8494055482172866E-2</v>
      </c>
      <c r="AH1276">
        <f t="shared" si="338"/>
        <v>2.5387092513534983</v>
      </c>
      <c r="AI1276">
        <f t="shared" si="339"/>
        <v>0.68907883011105642</v>
      </c>
      <c r="AJ1276">
        <f t="shared" si="340"/>
        <v>1.1932781153940355</v>
      </c>
      <c r="AK1276">
        <f t="shared" si="341"/>
        <v>0.50976658932920604</v>
      </c>
      <c r="AL1276">
        <f t="shared" si="342"/>
        <v>0.50198796140113933</v>
      </c>
      <c r="AM1276">
        <f t="shared" si="343"/>
        <v>0.33061935929157094</v>
      </c>
    </row>
    <row r="1277" spans="1:39" x14ac:dyDescent="0.2">
      <c r="A1277" s="46">
        <v>43790</v>
      </c>
      <c r="B1277">
        <v>-1.3211641209330801E-3</v>
      </c>
      <c r="C1277">
        <v>2.31417637046726E-3</v>
      </c>
      <c r="D1277">
        <v>-9.3582111964818295E-4</v>
      </c>
      <c r="E1277">
        <v>-4.48354866514544E-3</v>
      </c>
      <c r="F1277">
        <v>2.1855655611096002E-3</v>
      </c>
      <c r="G1277">
        <v>-6.1987294276074599E-3</v>
      </c>
      <c r="H1277">
        <v>3.67806350496313E-3</v>
      </c>
      <c r="I1277">
        <v>-7.1545291321856103E-3</v>
      </c>
      <c r="J1277">
        <v>-3.9083633503075301E-3</v>
      </c>
      <c r="K1277">
        <v>7.7999658561533902E-3</v>
      </c>
      <c r="L1277">
        <v>-2.0752269779506999E-3</v>
      </c>
      <c r="M1277" cm="1">
        <f t="array" ref="M1277">SUMPRODUCT(B1277:K1277,TRANSPOSE(Weight_1))</f>
        <v>-2.153335291043704E-3</v>
      </c>
      <c r="N1277" cm="1">
        <f t="array" ref="N1277">SUMPRODUCT(B1277:K1277,TRANSPOSE(Weight_2))</f>
        <v>1.0577189510246914E-4</v>
      </c>
      <c r="O1277">
        <f>SUMPRODUCT(B1277:K1277,Equally_Weight)</f>
        <v>-8.0243845231339241E-4</v>
      </c>
      <c r="P1277">
        <v>-1.5828000000000001E-3</v>
      </c>
      <c r="Q1277">
        <v>-1.9373388524894699E-3</v>
      </c>
      <c r="R1277">
        <v>-2.0044660911152602E-3</v>
      </c>
      <c r="V1277" s="46">
        <v>43790</v>
      </c>
      <c r="W1277">
        <f t="shared" si="327"/>
        <v>1.450043493848264</v>
      </c>
      <c r="X1277">
        <f t="shared" si="328"/>
        <v>1.3822654719828913</v>
      </c>
      <c r="Y1277">
        <f t="shared" si="329"/>
        <v>2.5845763024146544</v>
      </c>
      <c r="Z1277">
        <f t="shared" si="330"/>
        <v>1.5834394966319709</v>
      </c>
      <c r="AA1277">
        <f t="shared" si="331"/>
        <v>0.59897443576132359</v>
      </c>
      <c r="AB1277">
        <f t="shared" si="332"/>
        <v>4.5895277165192603</v>
      </c>
      <c r="AC1277">
        <f t="shared" si="333"/>
        <v>0.4864843232489886</v>
      </c>
      <c r="AD1277">
        <f t="shared" si="334"/>
        <v>0.15020254023274249</v>
      </c>
      <c r="AE1277">
        <f t="shared" si="335"/>
        <v>0.44275733392411065</v>
      </c>
      <c r="AF1277">
        <f t="shared" si="336"/>
        <v>9.5003278098491961E-2</v>
      </c>
      <c r="AG1277">
        <f t="shared" si="337"/>
        <v>1.6380449141353948E-2</v>
      </c>
      <c r="AH1277">
        <f t="shared" si="338"/>
        <v>2.531089223837816</v>
      </c>
      <c r="AI1277">
        <f t="shared" si="339"/>
        <v>0.68925748717989488</v>
      </c>
      <c r="AJ1277">
        <f t="shared" si="340"/>
        <v>1.1915181446976257</v>
      </c>
      <c r="AK1277">
        <f t="shared" si="341"/>
        <v>0.50737693077161583</v>
      </c>
      <c r="AL1277">
        <f t="shared" si="342"/>
        <v>0.49907810176754541</v>
      </c>
      <c r="AM1277">
        <f t="shared" si="343"/>
        <v>0.32795217790568953</v>
      </c>
    </row>
    <row r="1278" spans="1:39" x14ac:dyDescent="0.2">
      <c r="A1278" s="46">
        <v>43791</v>
      </c>
      <c r="B1278">
        <v>-4.9763645686072798E-3</v>
      </c>
      <c r="C1278">
        <v>6.6190165789103902E-3</v>
      </c>
      <c r="D1278">
        <v>7.3605045128100001E-4</v>
      </c>
      <c r="E1278">
        <v>-8.7793352329179597E-4</v>
      </c>
      <c r="F1278">
        <v>2.3485838998233899E-3</v>
      </c>
      <c r="G1278">
        <v>6.3468879602643904E-3</v>
      </c>
      <c r="H1278">
        <v>1.1946539927851101E-2</v>
      </c>
      <c r="I1278">
        <v>1.48965440040911E-2</v>
      </c>
      <c r="J1278">
        <v>6.1395088449274198E-3</v>
      </c>
      <c r="K1278">
        <v>-7.0359975107011597E-3</v>
      </c>
      <c r="L1278">
        <v>2.5994281258123701E-3</v>
      </c>
      <c r="M1278" cm="1">
        <f t="array" ref="M1278">SUMPRODUCT(B1278:K1278,TRANSPOSE(Weight_1))</f>
        <v>3.8875612256309691E-3</v>
      </c>
      <c r="N1278" cm="1">
        <f t="array" ref="N1278">SUMPRODUCT(B1278:K1278,TRANSPOSE(Weight_2))</f>
        <v>4.002075762067521E-3</v>
      </c>
      <c r="O1278">
        <f>SUMPRODUCT(B1278:K1278,Equally_Weight)</f>
        <v>3.6142836064548562E-3</v>
      </c>
      <c r="P1278">
        <v>2.1749400000000002E-3</v>
      </c>
      <c r="Q1278">
        <v>2.1976214113961202E-3</v>
      </c>
      <c r="R1278">
        <v>1.55481949999103E-3</v>
      </c>
      <c r="V1278" s="46">
        <v>43791</v>
      </c>
      <c r="W1278">
        <f t="shared" si="327"/>
        <v>1.4378511842139305</v>
      </c>
      <c r="X1278">
        <f t="shared" si="328"/>
        <v>1.398033726637312</v>
      </c>
      <c r="Y1278">
        <f t="shared" si="329"/>
        <v>2.587214731419698</v>
      </c>
      <c r="Z1278">
        <f t="shared" si="330"/>
        <v>1.5811714084924815</v>
      </c>
      <c r="AA1278">
        <f t="shared" si="331"/>
        <v>0.60272976137738188</v>
      </c>
      <c r="AB1278">
        <f t="shared" si="332"/>
        <v>4.6250038226868009</v>
      </c>
      <c r="AC1278">
        <f t="shared" si="333"/>
        <v>0.50424266756880742</v>
      </c>
      <c r="AD1278">
        <f t="shared" si="334"/>
        <v>0.16733658298693688</v>
      </c>
      <c r="AE1278">
        <f t="shared" si="335"/>
        <v>0.45161515533682173</v>
      </c>
      <c r="AF1278">
        <f t="shared" si="336"/>
        <v>8.729883775958136E-2</v>
      </c>
      <c r="AG1278">
        <f t="shared" si="337"/>
        <v>1.9022457067377818E-2</v>
      </c>
      <c r="AH1278">
        <f t="shared" si="338"/>
        <v>2.5448165493886514</v>
      </c>
      <c r="AI1278">
        <f t="shared" si="339"/>
        <v>0.69601802362522869</v>
      </c>
      <c r="AJ1278">
        <f t="shared" si="340"/>
        <v>1.1994389128012544</v>
      </c>
      <c r="AK1278">
        <f t="shared" si="341"/>
        <v>0.51065538515342812</v>
      </c>
      <c r="AL1278">
        <f t="shared" si="342"/>
        <v>0.5023725079013448</v>
      </c>
      <c r="AM1278">
        <f t="shared" si="343"/>
        <v>0.33001690384695292</v>
      </c>
    </row>
    <row r="1279" spans="1:39" x14ac:dyDescent="0.2">
      <c r="A1279" s="46">
        <v>43794</v>
      </c>
      <c r="B1279">
        <v>9.2527231028864902E-3</v>
      </c>
      <c r="C1279">
        <v>5.3520754004565598E-3</v>
      </c>
      <c r="D1279">
        <v>1.0963260213319099E-2</v>
      </c>
      <c r="E1279">
        <v>1.7533768056928498E-2</v>
      </c>
      <c r="F1279">
        <v>-6.1924187783126599E-3</v>
      </c>
      <c r="G1279">
        <v>1.6107964386671701E-2</v>
      </c>
      <c r="H1279">
        <v>4.3756267530947702E-4</v>
      </c>
      <c r="I1279">
        <v>1.5751690584945702E-2</v>
      </c>
      <c r="J1279">
        <v>5.04675541770649E-3</v>
      </c>
      <c r="K1279">
        <v>-4.9601671514680704E-3</v>
      </c>
      <c r="L1279">
        <v>7.7780658542907499E-3</v>
      </c>
      <c r="M1279" cm="1">
        <f t="array" ref="M1279">SUMPRODUCT(B1279:K1279,TRANSPOSE(Weight_1))</f>
        <v>9.1632663312496525E-3</v>
      </c>
      <c r="N1279" cm="1">
        <f t="array" ref="N1279">SUMPRODUCT(B1279:K1279,TRANSPOSE(Weight_2))</f>
        <v>2.1165367354712512E-3</v>
      </c>
      <c r="O1279">
        <f>SUMPRODUCT(B1279:K1279,Equally_Weight)</f>
        <v>6.9293213908443287E-3</v>
      </c>
      <c r="P1279">
        <v>7.5072899999999998E-3</v>
      </c>
      <c r="Q1279">
        <v>7.9103197470082806E-3</v>
      </c>
      <c r="R1279">
        <v>7.3706291861084204E-3</v>
      </c>
      <c r="V1279" s="46">
        <v>43794</v>
      </c>
      <c r="W1279">
        <f t="shared" si="327"/>
        <v>1.4604079461875061</v>
      </c>
      <c r="X1279">
        <f t="shared" si="328"/>
        <v>1.4108681839551127</v>
      </c>
      <c r="Y1279">
        <f t="shared" si="329"/>
        <v>2.626542299961304</v>
      </c>
      <c r="Z1279">
        <f t="shared" si="330"/>
        <v>1.6264290692841641</v>
      </c>
      <c r="AA1279">
        <f t="shared" si="331"/>
        <v>0.59280498750646804</v>
      </c>
      <c r="AB1279">
        <f t="shared" si="332"/>
        <v>4.7156111839375319</v>
      </c>
      <c r="AC1279">
        <f t="shared" si="333"/>
        <v>0.50490086801474354</v>
      </c>
      <c r="AD1279">
        <f t="shared" si="334"/>
        <v>0.18572410765063485</v>
      </c>
      <c r="AE1279">
        <f t="shared" si="335"/>
        <v>0.45894110198644267</v>
      </c>
      <c r="AF1279">
        <f t="shared" si="336"/>
        <v>8.1905653780696808E-2</v>
      </c>
      <c r="AG1279">
        <f t="shared" si="337"/>
        <v>2.6948480845448985E-2</v>
      </c>
      <c r="AH1279">
        <f t="shared" si="338"/>
        <v>2.5772986475261215</v>
      </c>
      <c r="AI1279">
        <f t="shared" si="339"/>
        <v>0.69960770807625283</v>
      </c>
      <c r="AJ1279">
        <f t="shared" si="340"/>
        <v>1.2146795319075836</v>
      </c>
      <c r="AK1279">
        <f t="shared" si="341"/>
        <v>0.52199631321983642</v>
      </c>
      <c r="AL1279">
        <f t="shared" si="342"/>
        <v>0.51425675481795907</v>
      </c>
      <c r="AM1279">
        <f t="shared" si="343"/>
        <v>0.33981996525646485</v>
      </c>
    </row>
    <row r="1280" spans="1:39" x14ac:dyDescent="0.2">
      <c r="A1280" s="46">
        <v>43795</v>
      </c>
      <c r="B1280">
        <v>5.6370709146382697E-3</v>
      </c>
      <c r="C1280">
        <v>1.3687925402610099E-3</v>
      </c>
      <c r="D1280">
        <v>5.2900363368801797E-3</v>
      </c>
      <c r="E1280">
        <v>-7.8084717272817097E-3</v>
      </c>
      <c r="F1280">
        <v>8.5887515389260205E-3</v>
      </c>
      <c r="G1280">
        <v>1.3022581535564201E-2</v>
      </c>
      <c r="H1280" s="1">
        <v>-7.2780960500784504E-5</v>
      </c>
      <c r="I1280">
        <v>-5.9328769386369704E-3</v>
      </c>
      <c r="J1280">
        <v>-7.3041022501873999E-4</v>
      </c>
      <c r="K1280">
        <v>9.9697161008720503E-3</v>
      </c>
      <c r="L1280">
        <v>2.8299459737586201E-3</v>
      </c>
      <c r="M1280" cm="1">
        <f t="array" ref="M1280">SUMPRODUCT(B1280:K1280,TRANSPOSE(Weight_1))</f>
        <v>7.2877160606012572E-3</v>
      </c>
      <c r="N1280" cm="1">
        <f t="array" ref="N1280">SUMPRODUCT(B1280:K1280,TRANSPOSE(Weight_2))</f>
        <v>2.7202529150350857E-3</v>
      </c>
      <c r="O1280">
        <f>SUMPRODUCT(B1280:K1280,Equally_Weight)</f>
        <v>2.9332409115703528E-3</v>
      </c>
      <c r="P1280">
        <v>2.19557E-3</v>
      </c>
      <c r="Q1280">
        <v>2.3833322144475302E-3</v>
      </c>
      <c r="R1280">
        <v>1.8029816864209001E-3</v>
      </c>
      <c r="V1280" s="46">
        <v>43795</v>
      </c>
      <c r="W1280">
        <f t="shared" si="327"/>
        <v>1.4742774402591046</v>
      </c>
      <c r="X1280">
        <f t="shared" si="328"/>
        <v>1.4141681623408631</v>
      </c>
      <c r="Y1280">
        <f t="shared" si="329"/>
        <v>2.6457268405053322</v>
      </c>
      <c r="Z1280">
        <f t="shared" si="330"/>
        <v>1.6059206721529478</v>
      </c>
      <c r="AA1280">
        <f t="shared" si="331"/>
        <v>0.60648519379412336</v>
      </c>
      <c r="AB1280">
        <f t="shared" si="332"/>
        <v>4.7900431966059411</v>
      </c>
      <c r="AC1280">
        <f t="shared" si="333"/>
        <v>0.50479133988411107</v>
      </c>
      <c r="AD1280">
        <f t="shared" si="334"/>
        <v>0.17868935243676853</v>
      </c>
      <c r="AE1280">
        <f t="shared" si="335"/>
        <v>0.45787547648785165</v>
      </c>
      <c r="AF1280">
        <f t="shared" si="336"/>
        <v>9.2691945996818736E-2</v>
      </c>
      <c r="AG1280">
        <f t="shared" si="337"/>
        <v>2.9854689564074999E-2</v>
      </c>
      <c r="AH1280">
        <f t="shared" si="338"/>
        <v>2.6033689843332648</v>
      </c>
      <c r="AI1280">
        <f t="shared" si="339"/>
        <v>0.70423107089856352</v>
      </c>
      <c r="AJ1280">
        <f t="shared" si="340"/>
        <v>1.2211757205165923</v>
      </c>
      <c r="AK1280">
        <f t="shared" si="341"/>
        <v>0.52533796266525257</v>
      </c>
      <c r="AL1280">
        <f t="shared" si="342"/>
        <v>0.51786573172266159</v>
      </c>
      <c r="AM1280">
        <f t="shared" si="343"/>
        <v>0.34223563611692343</v>
      </c>
    </row>
    <row r="1281" spans="1:39" x14ac:dyDescent="0.2">
      <c r="A1281" s="46">
        <v>43796</v>
      </c>
      <c r="B1281">
        <v>-6.6260100318926696E-4</v>
      </c>
      <c r="C1281">
        <v>2.9619635055255699E-3</v>
      </c>
      <c r="D1281">
        <v>1.9074964631287099E-3</v>
      </c>
      <c r="E1281">
        <v>1.3432049406331499E-2</v>
      </c>
      <c r="F1281">
        <v>3.5063389598388702E-3</v>
      </c>
      <c r="G1281">
        <v>1.20037781243231E-2</v>
      </c>
      <c r="H1281">
        <v>4.22834454569254E-3</v>
      </c>
      <c r="I1281">
        <v>8.1546749002128199E-3</v>
      </c>
      <c r="J1281">
        <v>7.3093017274008503E-3</v>
      </c>
      <c r="K1281">
        <v>1.53358730458881E-2</v>
      </c>
      <c r="L1281">
        <v>3.5915854284247401E-3</v>
      </c>
      <c r="M1281" cm="1">
        <f t="array" ref="M1281">SUMPRODUCT(B1281:K1281,TRANSPOSE(Weight_1))</f>
        <v>7.2107549688327326E-3</v>
      </c>
      <c r="N1281" cm="1">
        <f t="array" ref="N1281">SUMPRODUCT(B1281:K1281,TRANSPOSE(Weight_2))</f>
        <v>5.2376199755792387E-3</v>
      </c>
      <c r="O1281">
        <f>SUMPRODUCT(B1281:K1281,Equally_Weight)</f>
        <v>6.8177219675152802E-3</v>
      </c>
      <c r="P1281">
        <v>4.1744199999999999E-3</v>
      </c>
      <c r="Q1281">
        <v>4.2487074742731902E-3</v>
      </c>
      <c r="R1281">
        <v>3.4382380881827698E-3</v>
      </c>
      <c r="V1281" s="46">
        <v>43796</v>
      </c>
      <c r="W1281">
        <f t="shared" si="327"/>
        <v>1.4726379815450201</v>
      </c>
      <c r="X1281">
        <f t="shared" si="328"/>
        <v>1.4213188403339183</v>
      </c>
      <c r="Y1281">
        <f t="shared" si="329"/>
        <v>2.6526810515591297</v>
      </c>
      <c r="Z1281">
        <f t="shared" si="330"/>
        <v>1.6409235273702869</v>
      </c>
      <c r="AA1281">
        <f t="shared" si="331"/>
        <v>0.61211807541752794</v>
      </c>
      <c r="AB1281">
        <f t="shared" si="332"/>
        <v>4.8595455904682456</v>
      </c>
      <c r="AC1281">
        <f t="shared" si="333"/>
        <v>0.51115411613851536</v>
      </c>
      <c r="AD1281">
        <f t="shared" si="334"/>
        <v>0.18830118091423276</v>
      </c>
      <c r="AE1281">
        <f t="shared" si="335"/>
        <v>0.4685315282264797</v>
      </c>
      <c r="AF1281">
        <f t="shared" si="336"/>
        <v>0.10944933095889042</v>
      </c>
      <c r="AG1281">
        <f t="shared" si="337"/>
        <v>3.3553500660508329E-2</v>
      </c>
      <c r="AH1281">
        <f t="shared" si="338"/>
        <v>2.6293519951415836</v>
      </c>
      <c r="AI1281">
        <f t="shared" si="339"/>
        <v>0.71315718559850461</v>
      </c>
      <c r="AJ1281">
        <f t="shared" si="340"/>
        <v>1.2363190790200695</v>
      </c>
      <c r="AK1281">
        <f t="shared" si="341"/>
        <v>0.53170536396336177</v>
      </c>
      <c r="AL1281">
        <f t="shared" si="342"/>
        <v>0.52431469920197471</v>
      </c>
      <c r="AM1281">
        <f t="shared" si="343"/>
        <v>0.34685056180433693</v>
      </c>
    </row>
    <row r="1282" spans="1:39" x14ac:dyDescent="0.2">
      <c r="A1282" s="46">
        <v>43797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cm="1">
        <f t="array" ref="M1282">SUMPRODUCT(B1282:K1282,TRANSPOSE(Weight_1))</f>
        <v>0</v>
      </c>
      <c r="N1282" cm="1">
        <f t="array" ref="N1282">SUMPRODUCT(B1282:K1282,TRANSPOSE(Weight_2))</f>
        <v>0</v>
      </c>
      <c r="O1282">
        <f>SUMPRODUCT(B1282:K1282,Equally_Weight)</f>
        <v>0</v>
      </c>
      <c r="P1282">
        <v>0</v>
      </c>
      <c r="Q1282">
        <v>0</v>
      </c>
      <c r="R1282">
        <v>-3.8216505187460499E-4</v>
      </c>
      <c r="V1282" s="46">
        <v>43797</v>
      </c>
      <c r="W1282">
        <f t="shared" si="327"/>
        <v>1.4726379815450201</v>
      </c>
      <c r="X1282">
        <f t="shared" si="328"/>
        <v>1.4213188403339183</v>
      </c>
      <c r="Y1282">
        <f t="shared" si="329"/>
        <v>2.6526810515591297</v>
      </c>
      <c r="Z1282">
        <f t="shared" si="330"/>
        <v>1.6409235273702869</v>
      </c>
      <c r="AA1282">
        <f t="shared" si="331"/>
        <v>0.61211807541752794</v>
      </c>
      <c r="AB1282">
        <f t="shared" si="332"/>
        <v>4.8595455904682456</v>
      </c>
      <c r="AC1282">
        <f t="shared" si="333"/>
        <v>0.51115411613851536</v>
      </c>
      <c r="AD1282">
        <f t="shared" si="334"/>
        <v>0.18830118091423276</v>
      </c>
      <c r="AE1282">
        <f t="shared" si="335"/>
        <v>0.4685315282264797</v>
      </c>
      <c r="AF1282">
        <f t="shared" si="336"/>
        <v>0.10944933095889042</v>
      </c>
      <c r="AG1282">
        <f t="shared" si="337"/>
        <v>3.3553500660508329E-2</v>
      </c>
      <c r="AH1282">
        <f t="shared" si="338"/>
        <v>2.6293519951415836</v>
      </c>
      <c r="AI1282">
        <f t="shared" si="339"/>
        <v>0.71315718559850461</v>
      </c>
      <c r="AJ1282">
        <f t="shared" si="340"/>
        <v>1.2363190790200695</v>
      </c>
      <c r="AK1282">
        <f t="shared" si="341"/>
        <v>0.53170536396336177</v>
      </c>
      <c r="AL1282">
        <f t="shared" si="342"/>
        <v>0.52431469920197471</v>
      </c>
      <c r="AM1282">
        <f t="shared" si="343"/>
        <v>0.34633584258951755</v>
      </c>
    </row>
    <row r="1283" spans="1:39" x14ac:dyDescent="0.2">
      <c r="A1283" s="46">
        <v>43798</v>
      </c>
      <c r="B1283">
        <v>-6.1274713881861401E-3</v>
      </c>
      <c r="C1283">
        <v>-2.2717139699931499E-3</v>
      </c>
      <c r="D1283">
        <v>-6.1712109637346302E-3</v>
      </c>
      <c r="E1283">
        <v>-2.2027401227499E-3</v>
      </c>
      <c r="F1283">
        <v>2.3295683329223001E-3</v>
      </c>
      <c r="G1283">
        <v>-9.7387206242447403E-3</v>
      </c>
      <c r="H1283">
        <v>-1.8875466410852499E-3</v>
      </c>
      <c r="I1283">
        <v>-4.9235086172533197E-3</v>
      </c>
      <c r="J1283">
        <v>-9.0701563828654499E-4</v>
      </c>
      <c r="K1283">
        <v>-1.1458367397012399E-2</v>
      </c>
      <c r="L1283">
        <v>-4.3456032719835199E-3</v>
      </c>
      <c r="M1283" cm="1">
        <f t="array" ref="M1283">SUMPRODUCT(B1283:K1283,TRANSPOSE(Weight_1))</f>
        <v>-4.9075196081025995E-3</v>
      </c>
      <c r="N1283" cm="1">
        <f t="array" ref="N1283">SUMPRODUCT(B1283:K1283,TRANSPOSE(Weight_2))</f>
        <v>-1.8453368753864386E-3</v>
      </c>
      <c r="O1283">
        <f>SUMPRODUCT(B1283:K1283,Equally_Weight)</f>
        <v>-4.3358727029623777E-3</v>
      </c>
      <c r="P1283">
        <v>-4.0112000000000004E-3</v>
      </c>
      <c r="Q1283">
        <v>-4.31673676366228E-3</v>
      </c>
      <c r="R1283">
        <v>-4.1402560615867402E-3</v>
      </c>
      <c r="V1283" s="46">
        <v>43798</v>
      </c>
      <c r="W1283">
        <f t="shared" si="327"/>
        <v>1.4574869630597607</v>
      </c>
      <c r="X1283">
        <f t="shared" si="328"/>
        <v>1.4158182964985242</v>
      </c>
      <c r="Y1283">
        <f t="shared" si="329"/>
        <v>2.6301395862067221</v>
      </c>
      <c r="Z1283">
        <f t="shared" si="330"/>
        <v>1.6351062591554344</v>
      </c>
      <c r="AA1283">
        <f t="shared" si="331"/>
        <v>0.61587361463495216</v>
      </c>
      <c r="AB1283">
        <f t="shared" si="332"/>
        <v>4.8024811129776506</v>
      </c>
      <c r="AC1283">
        <f t="shared" si="333"/>
        <v>0.50830174226243585</v>
      </c>
      <c r="AD1283">
        <f t="shared" si="334"/>
        <v>0.18245056981010932</v>
      </c>
      <c r="AE1283">
        <f t="shared" si="335"/>
        <v>0.4671995471650614</v>
      </c>
      <c r="AF1283">
        <f t="shared" si="336"/>
        <v>9.673685291639389E-2</v>
      </c>
      <c r="AG1283">
        <f t="shared" si="337"/>
        <v>2.9062087186267904E-2</v>
      </c>
      <c r="AH1283">
        <f t="shared" si="338"/>
        <v>2.61154087906072</v>
      </c>
      <c r="AI1283">
        <f t="shared" si="339"/>
        <v>0.70999583347058648</v>
      </c>
      <c r="AJ1283">
        <f t="shared" si="340"/>
        <v>1.2266226841702323</v>
      </c>
      <c r="AK1283">
        <f t="shared" si="341"/>
        <v>0.52556138740743186</v>
      </c>
      <c r="AL1283">
        <f t="shared" si="342"/>
        <v>0.51773463390053864</v>
      </c>
      <c r="AM1283">
        <f t="shared" si="343"/>
        <v>0.34076166745630476</v>
      </c>
    </row>
    <row r="1284" spans="1:39" x14ac:dyDescent="0.2">
      <c r="A1284" s="46">
        <v>43801</v>
      </c>
      <c r="B1284">
        <v>-1.1678627140704801E-2</v>
      </c>
      <c r="C1284">
        <v>-2.2009181833657601E-3</v>
      </c>
      <c r="D1284">
        <v>-1.2088813879491201E-2</v>
      </c>
      <c r="E1284">
        <v>-1.15621862858875E-2</v>
      </c>
      <c r="F1284">
        <v>-4.6481098303573498E-3</v>
      </c>
      <c r="G1284">
        <v>-1.0661968414917599E-2</v>
      </c>
      <c r="H1284">
        <v>-9.45387108262307E-4</v>
      </c>
      <c r="I1284">
        <v>-8.8354812416976403E-3</v>
      </c>
      <c r="J1284">
        <v>1.3617239619301199E-4</v>
      </c>
      <c r="K1284">
        <v>8.2543673602661904E-3</v>
      </c>
      <c r="L1284">
        <v>-7.4454428754815397E-3</v>
      </c>
      <c r="M1284" cm="1">
        <f t="array" ref="M1284">SUMPRODUCT(B1284:K1284,TRANSPOSE(Weight_1))</f>
        <v>-8.6009300136751319E-3</v>
      </c>
      <c r="N1284" cm="1">
        <f t="array" ref="N1284">SUMPRODUCT(B1284:K1284,TRANSPOSE(Weight_2))</f>
        <v>-2.8583706464449282E-3</v>
      </c>
      <c r="O1284">
        <f>SUMPRODUCT(B1284:K1284,Equally_Weight)</f>
        <v>-5.4230952328224967E-3</v>
      </c>
      <c r="P1284">
        <v>-8.6309999999999998E-3</v>
      </c>
      <c r="Q1284">
        <v>-8.8666405449712108E-3</v>
      </c>
      <c r="R1284">
        <v>-6.9189358973240599E-3</v>
      </c>
      <c r="V1284" s="46">
        <v>43801</v>
      </c>
      <c r="W1284">
        <f t="shared" si="327"/>
        <v>1.4287868891150426</v>
      </c>
      <c r="X1284">
        <f t="shared" si="328"/>
        <v>1.4105012780820529</v>
      </c>
      <c r="Y1284">
        <f t="shared" si="329"/>
        <v>2.5862555043924957</v>
      </c>
      <c r="Z1284">
        <f t="shared" si="330"/>
        <v>1.6046386697039714</v>
      </c>
      <c r="AA1284">
        <f t="shared" si="331"/>
        <v>0.60836285660215239</v>
      </c>
      <c r="AB1284">
        <f t="shared" si="332"/>
        <v>4.7406152426229271</v>
      </c>
      <c r="AC1284">
        <f t="shared" si="333"/>
        <v>0.50687581323993136</v>
      </c>
      <c r="AD1284">
        <f t="shared" si="334"/>
        <v>0.17200304998131744</v>
      </c>
      <c r="AE1284">
        <f t="shared" si="335"/>
        <v>0.46739933924309218</v>
      </c>
      <c r="AF1284">
        <f t="shared" si="336"/>
        <v>0.10578972179790802</v>
      </c>
      <c r="AG1284">
        <f t="shared" si="337"/>
        <v>2.1400264200798658E-2</v>
      </c>
      <c r="AH1284">
        <f t="shared" si="338"/>
        <v>2.5804782687183918</v>
      </c>
      <c r="AI1284">
        <f t="shared" si="339"/>
        <v>0.70510803157465118</v>
      </c>
      <c r="AJ1284">
        <f t="shared" si="340"/>
        <v>1.2145474973064143</v>
      </c>
      <c r="AK1284">
        <f t="shared" si="341"/>
        <v>0.51239426707271818</v>
      </c>
      <c r="AL1284">
        <f t="shared" si="342"/>
        <v>0.50427742645908902</v>
      </c>
      <c r="AM1284">
        <f t="shared" si="343"/>
        <v>0.33148502342558528</v>
      </c>
    </row>
    <row r="1285" spans="1:39" x14ac:dyDescent="0.2">
      <c r="A1285" s="46">
        <v>43802</v>
      </c>
      <c r="B1285">
        <v>4.5621750614039903E-3</v>
      </c>
      <c r="C1285">
        <v>-1.2854620032192199E-2</v>
      </c>
      <c r="D1285">
        <v>-1.6048388510410099E-3</v>
      </c>
      <c r="E1285">
        <v>-1.7830005120089001E-2</v>
      </c>
      <c r="F1285">
        <v>3.00196268384023E-3</v>
      </c>
      <c r="G1285">
        <v>-6.53346138748645E-3</v>
      </c>
      <c r="H1285">
        <v>-1.45622177657456E-3</v>
      </c>
      <c r="I1285">
        <v>-1.8422925353997199E-2</v>
      </c>
      <c r="J1285">
        <v>-1.02119547102135E-2</v>
      </c>
      <c r="K1285">
        <v>5.9222600454509298E-3</v>
      </c>
      <c r="L1285">
        <v>-6.4666321779617199E-3</v>
      </c>
      <c r="M1285" cm="1">
        <f t="array" ref="M1285">SUMPRODUCT(B1285:K1285,TRANSPOSE(Weight_1))</f>
        <v>-5.4469299263080178E-3</v>
      </c>
      <c r="N1285" cm="1">
        <f t="array" ref="N1285">SUMPRODUCT(B1285:K1285,TRANSPOSE(Weight_2))</f>
        <v>-2.5607179513325922E-3</v>
      </c>
      <c r="O1285">
        <f>SUMPRODUCT(B1285:K1285,Equally_Weight)</f>
        <v>-5.542762944089878E-3</v>
      </c>
      <c r="P1285">
        <v>-6.6381000000000001E-3</v>
      </c>
      <c r="Q1285">
        <v>-6.3028121024090097E-3</v>
      </c>
      <c r="R1285">
        <v>-5.8425584255843398E-3</v>
      </c>
      <c r="V1285" s="46">
        <v>43802</v>
      </c>
      <c r="W1285">
        <f t="shared" ref="W1285:W1305" si="344">(W1284+1)*(1+B1285) - 1</f>
        <v>1.4398674400900284</v>
      </c>
      <c r="X1285">
        <f t="shared" ref="X1285:X1305" si="345">(X1284+1)*(1+C1285) - 1</f>
        <v>1.3795152000651947</v>
      </c>
      <c r="Y1285">
        <f t="shared" ref="Y1285:Y1305" si="346">(Y1284+1)*(1+D1285) - 1</f>
        <v>2.5805001422292868</v>
      </c>
      <c r="Z1285">
        <f t="shared" ref="Z1285:Z1305" si="347">(Z1284+1)*(1+E1285) - 1</f>
        <v>1.5581979488871678</v>
      </c>
      <c r="AA1285">
        <f t="shared" ref="AA1285:AA1305" si="348">(AA1284+1)*(1+F1285) - 1</f>
        <v>0.61319110187974668</v>
      </c>
      <c r="AB1285">
        <f t="shared" ref="AB1285:AB1305" si="349">(AB1284+1)*(1+G1285) - 1</f>
        <v>4.7031091545948343</v>
      </c>
      <c r="AC1285">
        <f t="shared" ref="AC1285:AC1305" si="350">(AC1284+1)*(1+H1285) - 1</f>
        <v>0.5046814678660978</v>
      </c>
      <c r="AD1285">
        <f t="shared" ref="AD1285:AD1305" si="351">(AD1284+1)*(1+I1285) - 1</f>
        <v>0.15041132527685463</v>
      </c>
      <c r="AE1285">
        <f t="shared" ref="AE1285:AE1305" si="352">(AE1284+1)*(1+J1285) - 1</f>
        <v>0.45241432364894441</v>
      </c>
      <c r="AF1285">
        <f t="shared" ref="AF1285:AF1305" si="353">(AF1284+1)*(1+K1285) - 1</f>
        <v>0.11233849608598212</v>
      </c>
      <c r="AG1285">
        <f t="shared" ref="AG1285:AG1305" si="354">(AG1284+1)*(1+L1285) - 1</f>
        <v>1.4795244385739093E-2</v>
      </c>
      <c r="AH1285">
        <f t="shared" ref="AH1285:AH1305" si="355">(AH1284+1)*(1+M1285) - 1</f>
        <v>2.5609756544860143</v>
      </c>
      <c r="AI1285">
        <f t="shared" ref="AI1285:AI1305" si="356">(AI1284+1)*(1+N1285) - 1</f>
        <v>0.70074173082923652</v>
      </c>
      <c r="AJ1285">
        <f t="shared" ref="AJ1285:AJ1305" si="357">(AJ1284+1)*(1+O1285) - 1</f>
        <v>1.2022727855004174</v>
      </c>
      <c r="AK1285">
        <f t="shared" ref="AK1285:AK1305" si="358">(AK1284+1)*(1+P1285) - 1</f>
        <v>0.50235484268846275</v>
      </c>
      <c r="AL1285">
        <f t="shared" ref="AL1285:AL1305" si="359">(AL1284+1)*(1+Q1285) - 1</f>
        <v>0.49479624849022197</v>
      </c>
      <c r="AM1285">
        <f t="shared" ref="AM1285:AM1305" si="360">(AM1284+1)*(1+R1285) - 1</f>
        <v>0.3237057443834308</v>
      </c>
    </row>
    <row r="1286" spans="1:39" x14ac:dyDescent="0.2">
      <c r="A1286" s="46">
        <v>43803</v>
      </c>
      <c r="B1286">
        <v>1.8690973751026501E-2</v>
      </c>
      <c r="C1286">
        <v>1.9725685366222601E-2</v>
      </c>
      <c r="D1286">
        <v>3.6165883440884001E-3</v>
      </c>
      <c r="E1286">
        <v>8.8262159077845403E-3</v>
      </c>
      <c r="F1286">
        <v>6.4848736706859499E-3</v>
      </c>
      <c r="G1286">
        <v>-5.2374176455042198E-3</v>
      </c>
      <c r="H1286">
        <v>1.6185554746633399E-2</v>
      </c>
      <c r="I1286">
        <v>1.1927184306005501E-2</v>
      </c>
      <c r="J1286">
        <v>1.4673150345880701E-3</v>
      </c>
      <c r="K1286">
        <v>1.99134465607822E-2</v>
      </c>
      <c r="L1286">
        <v>6.2483728195783499E-3</v>
      </c>
      <c r="M1286" cm="1">
        <f t="array" ref="M1286">SUMPRODUCT(B1286:K1286,TRANSPOSE(Weight_1))</f>
        <v>3.4784867706359099E-3</v>
      </c>
      <c r="N1286" cm="1">
        <f t="array" ref="N1286">SUMPRODUCT(B1286:K1286,TRANSPOSE(Weight_2))</f>
        <v>9.6978656097913944E-3</v>
      </c>
      <c r="O1286">
        <f>SUMPRODUCT(B1286:K1286,Equally_Weight)</f>
        <v>1.0160042004231293E-2</v>
      </c>
      <c r="P1286">
        <v>6.3235699999999997E-3</v>
      </c>
      <c r="Q1286">
        <v>6.0388625467282502E-3</v>
      </c>
      <c r="R1286">
        <v>5.4659537802128604E-3</v>
      </c>
      <c r="V1286" s="46">
        <v>43803</v>
      </c>
      <c r="W1286">
        <f t="shared" si="344"/>
        <v>1.4854709383687354</v>
      </c>
      <c r="X1286">
        <f t="shared" si="345"/>
        <v>1.426452768225825</v>
      </c>
      <c r="Y1286">
        <f t="shared" si="346"/>
        <v>2.5934493373096803</v>
      </c>
      <c r="Z1286">
        <f t="shared" si="347"/>
        <v>1.5807771563188977</v>
      </c>
      <c r="AA1286">
        <f t="shared" si="348"/>
        <v>0.62365244238211148</v>
      </c>
      <c r="AB1286">
        <f t="shared" si="349"/>
        <v>4.6732395900743224</v>
      </c>
      <c r="AC1286">
        <f t="shared" si="350"/>
        <v>0.52903557214048935</v>
      </c>
      <c r="AD1286">
        <f t="shared" si="351"/>
        <v>0.16413249318114786</v>
      </c>
      <c r="AE1286">
        <f t="shared" si="352"/>
        <v>0.4545454730224856</v>
      </c>
      <c r="AF1286">
        <f t="shared" si="353"/>
        <v>0.13448898928529118</v>
      </c>
      <c r="AG1286">
        <f t="shared" si="354"/>
        <v>2.1136063408196293E-2</v>
      </c>
      <c r="AH1286">
        <f t="shared" si="355"/>
        <v>2.5733624611907002</v>
      </c>
      <c r="AI1286">
        <f t="shared" si="356"/>
        <v>0.71723529557178267</v>
      </c>
      <c r="AJ1286">
        <f t="shared" si="357"/>
        <v>1.2246479695058774</v>
      </c>
      <c r="AK1286">
        <f t="shared" si="358"/>
        <v>0.51185508870104224</v>
      </c>
      <c r="AL1286">
        <f t="shared" si="359"/>
        <v>0.50382311757021947</v>
      </c>
      <c r="AM1286">
        <f t="shared" si="360"/>
        <v>0.3309410588008328</v>
      </c>
    </row>
    <row r="1287" spans="1:39" x14ac:dyDescent="0.2">
      <c r="A1287" s="46">
        <v>43804</v>
      </c>
      <c r="B1287">
        <v>6.0806555927779204E-3</v>
      </c>
      <c r="C1287">
        <v>5.44060175567029E-3</v>
      </c>
      <c r="D1287">
        <v>5.3397826464585097E-4</v>
      </c>
      <c r="E1287">
        <v>1.46710756413244E-2</v>
      </c>
      <c r="F1287">
        <v>4.7910096673333602E-3</v>
      </c>
      <c r="G1287">
        <v>-1.1478432665639301E-2</v>
      </c>
      <c r="H1287">
        <v>1.29129068681743E-3</v>
      </c>
      <c r="I1287">
        <v>-1.65728513444106E-2</v>
      </c>
      <c r="J1287">
        <v>5.4945615410595299E-3</v>
      </c>
      <c r="K1287">
        <v>9.8471773094115297E-3</v>
      </c>
      <c r="L1287">
        <v>7.7619663648120698E-4</v>
      </c>
      <c r="M1287" cm="1">
        <f t="array" ref="M1287">SUMPRODUCT(B1287:K1287,TRANSPOSE(Weight_1))</f>
        <v>-1.314672879317432E-3</v>
      </c>
      <c r="N1287" cm="1">
        <f t="array" ref="N1287">SUMPRODUCT(B1287:K1287,TRANSPOSE(Weight_2))</f>
        <v>5.0283393231298247E-3</v>
      </c>
      <c r="O1287">
        <f>SUMPRODUCT(B1287:K1287,Equally_Weight)</f>
        <v>2.009906644899041E-3</v>
      </c>
      <c r="P1287">
        <v>1.5002500000000001E-3</v>
      </c>
      <c r="Q1287">
        <v>1.2957995962366001E-3</v>
      </c>
      <c r="R1287">
        <v>1.3887240877710201E-3</v>
      </c>
      <c r="V1287" s="46">
        <v>43804</v>
      </c>
      <c r="W1287">
        <f t="shared" si="344"/>
        <v>1.5005842311308144</v>
      </c>
      <c r="X1287">
        <f t="shared" si="345"/>
        <v>1.4396541314166855</v>
      </c>
      <c r="Y1287">
        <f t="shared" si="346"/>
        <v>2.5953681611509096</v>
      </c>
      <c r="Z1287">
        <f t="shared" si="347"/>
        <v>1.6186399331926542</v>
      </c>
      <c r="AA1287">
        <f t="shared" si="348"/>
        <v>0.63143137692995355</v>
      </c>
      <c r="AB1287">
        <f t="shared" si="349"/>
        <v>4.6081196914436156</v>
      </c>
      <c r="AC1287">
        <f t="shared" si="350"/>
        <v>0.53101000153460687</v>
      </c>
      <c r="AD1287">
        <f t="shared" si="351"/>
        <v>0.14483949842645871</v>
      </c>
      <c r="AE1287">
        <f t="shared" si="352"/>
        <v>0.46253756263827728</v>
      </c>
      <c r="AF1287">
        <f t="shared" si="353"/>
        <v>0.14566050351835846</v>
      </c>
      <c r="AG1287">
        <f t="shared" si="354"/>
        <v>2.1928665786003387E-2</v>
      </c>
      <c r="AH1287">
        <f t="shared" si="355"/>
        <v>2.5686646584750017</v>
      </c>
      <c r="AI1287">
        <f t="shared" si="356"/>
        <v>0.72587013733557271</v>
      </c>
      <c r="AJ1287">
        <f t="shared" si="357"/>
        <v>1.2291193042423485</v>
      </c>
      <c r="AK1287">
        <f t="shared" si="358"/>
        <v>0.51412324929786601</v>
      </c>
      <c r="AL1287">
        <f t="shared" si="359"/>
        <v>0.50577177095877812</v>
      </c>
      <c r="AM1287">
        <f t="shared" si="360"/>
        <v>0.33278936870859299</v>
      </c>
    </row>
    <row r="1288" spans="1:39" x14ac:dyDescent="0.2">
      <c r="A1288" s="46">
        <v>43805</v>
      </c>
      <c r="B1288">
        <v>9.3673163296921196E-3</v>
      </c>
      <c r="C1288">
        <v>1.48804869225602E-2</v>
      </c>
      <c r="D1288">
        <v>1.2138976652127299E-2</v>
      </c>
      <c r="E1288">
        <v>1.9316032635088499E-2</v>
      </c>
      <c r="F1288">
        <v>6.0834761493864199E-3</v>
      </c>
      <c r="G1288">
        <v>6.3890393695840101E-3</v>
      </c>
      <c r="H1288">
        <v>5.87580872529347E-3</v>
      </c>
      <c r="I1288">
        <v>4.3195155682754997E-2</v>
      </c>
      <c r="J1288">
        <v>1.3706714131041801E-2</v>
      </c>
      <c r="K1288">
        <v>7.9018113237434504E-3</v>
      </c>
      <c r="L1288">
        <v>8.2730093071354798E-3</v>
      </c>
      <c r="M1288" cm="1">
        <f t="array" ref="M1288">SUMPRODUCT(B1288:K1288,TRANSPOSE(Weight_1))</f>
        <v>9.6692961774403289E-3</v>
      </c>
      <c r="N1288" cm="1">
        <f t="array" ref="N1288">SUMPRODUCT(B1288:K1288,TRANSPOSE(Weight_2))</f>
        <v>9.5332502293298017E-3</v>
      </c>
      <c r="O1288">
        <f>SUMPRODUCT(B1288:K1288,Equally_Weight)</f>
        <v>1.3885481792127227E-2</v>
      </c>
      <c r="P1288">
        <v>9.13572E-3</v>
      </c>
      <c r="Q1288">
        <v>8.9370830965178599E-3</v>
      </c>
      <c r="R1288">
        <v>7.7941570153994199E-3</v>
      </c>
      <c r="V1288" s="46">
        <v>43805</v>
      </c>
      <c r="W1288">
        <f t="shared" si="344"/>
        <v>1.5240079946328566</v>
      </c>
      <c r="X1288">
        <f t="shared" si="345"/>
        <v>1.4759573728148019</v>
      </c>
      <c r="Y1288">
        <f t="shared" si="346"/>
        <v>2.6390122513149228</v>
      </c>
      <c r="Z1288">
        <f t="shared" si="347"/>
        <v>1.6692216676017497</v>
      </c>
      <c r="AA1288">
        <f t="shared" si="348"/>
        <v>0.64135615080086761</v>
      </c>
      <c r="AB1288">
        <f t="shared" si="349"/>
        <v>4.643950188941588</v>
      </c>
      <c r="AC1288">
        <f t="shared" si="350"/>
        <v>0.54000592346013554</v>
      </c>
      <c r="AD1288">
        <f t="shared" si="351"/>
        <v>0.19429101879275668</v>
      </c>
      <c r="AE1288">
        <f t="shared" si="352"/>
        <v>0.48258414691527096</v>
      </c>
      <c r="AF1288">
        <f t="shared" si="353"/>
        <v>0.15471329665822542</v>
      </c>
      <c r="AG1288">
        <f t="shared" si="354"/>
        <v>3.0383091149279506E-2</v>
      </c>
      <c r="AH1288">
        <f t="shared" si="355"/>
        <v>2.6031711340157604</v>
      </c>
      <c r="AI1288">
        <f t="shared" si="356"/>
        <v>0.74232328921812041</v>
      </c>
      <c r="AJ1288">
        <f t="shared" si="357"/>
        <v>1.260071699753885</v>
      </c>
      <c r="AK1288">
        <f t="shared" si="358"/>
        <v>0.52795585534894141</v>
      </c>
      <c r="AL1288">
        <f t="shared" si="359"/>
        <v>0.51922897840022753</v>
      </c>
      <c r="AM1288">
        <f t="shared" si="360"/>
        <v>0.34317733831676289</v>
      </c>
    </row>
    <row r="1289" spans="1:39" x14ac:dyDescent="0.2">
      <c r="A1289" s="46">
        <v>43808</v>
      </c>
      <c r="B1289">
        <v>2.6877724535541098E-3</v>
      </c>
      <c r="C1289">
        <v>-4.6653000553404898E-3</v>
      </c>
      <c r="D1289">
        <v>-2.57000470894852E-3</v>
      </c>
      <c r="E1289">
        <v>-1.40000657216021E-2</v>
      </c>
      <c r="F1289">
        <v>-2.9415544423770901E-3</v>
      </c>
      <c r="G1289">
        <v>-1.1931752965532701E-3</v>
      </c>
      <c r="H1289">
        <v>8.5480248602820498E-4</v>
      </c>
      <c r="I1289">
        <v>-9.5642921279285292E-3</v>
      </c>
      <c r="J1289">
        <v>-5.5253390421214901E-3</v>
      </c>
      <c r="K1289">
        <v>2.21851531682857E-2</v>
      </c>
      <c r="L1289">
        <v>-1.79487179487181E-3</v>
      </c>
      <c r="M1289" cm="1">
        <f t="array" ref="M1289">SUMPRODUCT(B1289:K1289,TRANSPOSE(Weight_1))</f>
        <v>-3.3692408525095611E-3</v>
      </c>
      <c r="N1289" cm="1">
        <f t="array" ref="N1289">SUMPRODUCT(B1289:K1289,TRANSPOSE(Weight_2))</f>
        <v>-1.0655903350619584E-3</v>
      </c>
      <c r="O1289">
        <f>SUMPRODUCT(B1289:K1289,Equally_Weight)</f>
        <v>-1.4732003287003478E-3</v>
      </c>
      <c r="P1289">
        <v>-3.1627999999999999E-3</v>
      </c>
      <c r="Q1289">
        <v>-3.2211125687424602E-3</v>
      </c>
      <c r="R1289">
        <v>-1.6591258453485501E-3</v>
      </c>
      <c r="V1289" s="46">
        <v>43808</v>
      </c>
      <c r="W1289">
        <f t="shared" si="344"/>
        <v>1.5307919537933814</v>
      </c>
      <c r="X1289">
        <f t="shared" si="345"/>
        <v>1.4644062887463885</v>
      </c>
      <c r="Y1289">
        <f t="shared" si="346"/>
        <v>2.6296599726931222</v>
      </c>
      <c r="Z1289">
        <f t="shared" si="347"/>
        <v>1.6318523888298011</v>
      </c>
      <c r="AA1289">
        <f t="shared" si="348"/>
        <v>0.63652801232395628</v>
      </c>
      <c r="AB1289">
        <f t="shared" si="349"/>
        <v>4.6372159670011657</v>
      </c>
      <c r="AC1289">
        <f t="shared" si="350"/>
        <v>0.54132232435200733</v>
      </c>
      <c r="AD1289">
        <f t="shared" si="351"/>
        <v>0.18286847060326128</v>
      </c>
      <c r="AE1289">
        <f t="shared" si="352"/>
        <v>0.47439236684508956</v>
      </c>
      <c r="AF1289">
        <f t="shared" si="353"/>
        <v>0.18033078801004421</v>
      </c>
      <c r="AG1289">
        <f t="shared" si="354"/>
        <v>2.853368560106273E-2</v>
      </c>
      <c r="AH1289">
        <f t="shared" si="355"/>
        <v>2.5910311826324515</v>
      </c>
      <c r="AI1289">
        <f t="shared" si="356"/>
        <v>0.74046668636057622</v>
      </c>
      <c r="AJ1289">
        <f t="shared" si="357"/>
        <v>1.2567421613829213</v>
      </c>
      <c r="AK1289">
        <f t="shared" si="358"/>
        <v>0.52312323656964366</v>
      </c>
      <c r="AL1289">
        <f t="shared" si="359"/>
        <v>0.51433537084310488</v>
      </c>
      <c r="AM1289">
        <f t="shared" si="360"/>
        <v>0.34094883807987508</v>
      </c>
    </row>
    <row r="1290" spans="1:39" x14ac:dyDescent="0.2">
      <c r="A1290" s="46">
        <v>43809</v>
      </c>
      <c r="B1290" s="1">
        <v>-7.4442539903074494E-5</v>
      </c>
      <c r="C1290">
        <v>6.6964571953209695E-4</v>
      </c>
      <c r="D1290">
        <v>-1.5194262734414799E-3</v>
      </c>
      <c r="E1290">
        <v>5.8445165551199701E-3</v>
      </c>
      <c r="F1290">
        <v>3.6059705030242399E-3</v>
      </c>
      <c r="G1290">
        <v>-5.8873906240209904E-3</v>
      </c>
      <c r="H1290">
        <v>-3.6298077968913698E-3</v>
      </c>
      <c r="I1290">
        <v>-1.27774959209455E-2</v>
      </c>
      <c r="J1290">
        <v>-5.4210124369669099E-4</v>
      </c>
      <c r="K1290">
        <v>1.32179619361145E-2</v>
      </c>
      <c r="L1290">
        <v>-5.13742614949963E-4</v>
      </c>
      <c r="M1290" cm="1">
        <f t="array" ref="M1290">SUMPRODUCT(B1290:K1290,TRANSPOSE(Weight_1))</f>
        <v>-1.2094553533166796E-3</v>
      </c>
      <c r="N1290" cm="1">
        <f t="array" ref="N1290">SUMPRODUCT(B1290:K1290,TRANSPOSE(Weight_2))</f>
        <v>6.801758288789545E-4</v>
      </c>
      <c r="O1290">
        <f>SUMPRODUCT(B1290:K1290,Equally_Weight)</f>
        <v>-1.0925696851082998E-4</v>
      </c>
      <c r="P1290">
        <v>-1.0969E-3</v>
      </c>
      <c r="Q1290">
        <v>-1.1656469721073E-3</v>
      </c>
      <c r="R1290">
        <v>-1.2693123031692799E-3</v>
      </c>
      <c r="V1290" s="46">
        <v>43809</v>
      </c>
      <c r="W1290">
        <f t="shared" si="344"/>
        <v>1.5306035552123749</v>
      </c>
      <c r="X1290">
        <f t="shared" si="345"/>
        <v>1.4660565678688355</v>
      </c>
      <c r="Y1290">
        <f t="shared" si="346"/>
        <v>2.6241449719669534</v>
      </c>
      <c r="Z1290">
        <f t="shared" si="347"/>
        <v>1.6472342936869491</v>
      </c>
      <c r="AA1290">
        <f t="shared" si="348"/>
        <v>0.64242928406376931</v>
      </c>
      <c r="AB1290">
        <f t="shared" si="349"/>
        <v>4.6040274745714616</v>
      </c>
      <c r="AC1290">
        <f t="shared" si="350"/>
        <v>0.53572762056155177</v>
      </c>
      <c r="AD1290">
        <f t="shared" si="351"/>
        <v>0.16775437354511302</v>
      </c>
      <c r="AE1290">
        <f t="shared" si="352"/>
        <v>0.47359309690932583</v>
      </c>
      <c r="AF1290">
        <f t="shared" si="353"/>
        <v>0.19593235543798504</v>
      </c>
      <c r="AG1290">
        <f t="shared" si="354"/>
        <v>2.8005284015858001E-2</v>
      </c>
      <c r="AH1290">
        <f t="shared" si="355"/>
        <v>2.5866879907446898</v>
      </c>
      <c r="AI1290">
        <f t="shared" si="356"/>
        <v>0.74165050973160795</v>
      </c>
      <c r="AJ1290">
        <f t="shared" si="357"/>
        <v>1.2564955965756579</v>
      </c>
      <c r="AK1290">
        <f t="shared" si="358"/>
        <v>0.52145252269145037</v>
      </c>
      <c r="AL1290">
        <f t="shared" si="359"/>
        <v>0.51257019040332663</v>
      </c>
      <c r="AM1290">
        <f t="shared" si="360"/>
        <v>0.33924675522177972</v>
      </c>
    </row>
    <row r="1291" spans="1:39" x14ac:dyDescent="0.2">
      <c r="A1291" s="46">
        <v>43810</v>
      </c>
      <c r="B1291">
        <v>1.01273025841841E-3</v>
      </c>
      <c r="C1291">
        <v>-2.3793430976770599E-3</v>
      </c>
      <c r="D1291">
        <v>3.7712870178896402E-3</v>
      </c>
      <c r="E1291">
        <v>8.5294720569102297E-3</v>
      </c>
      <c r="F1291">
        <v>-2.44972625009809E-3</v>
      </c>
      <c r="G1291">
        <v>5.4680055767957203E-3</v>
      </c>
      <c r="H1291">
        <v>7.0718786041383801E-3</v>
      </c>
      <c r="I1291">
        <v>6.4417009964769997E-3</v>
      </c>
      <c r="J1291">
        <v>5.9206944314660302E-3</v>
      </c>
      <c r="K1291">
        <v>5.15388995572863E-3</v>
      </c>
      <c r="L1291">
        <v>1.02801336417379E-3</v>
      </c>
      <c r="M1291" cm="1">
        <f t="array" ref="M1291">SUMPRODUCT(B1291:K1291,TRANSPOSE(Weight_1))</f>
        <v>2.6876152175528021E-3</v>
      </c>
      <c r="N1291" cm="1">
        <f t="array" ref="N1291">SUMPRODUCT(B1291:K1291,TRANSPOSE(Weight_2))</f>
        <v>3.6942542792072893E-3</v>
      </c>
      <c r="O1291">
        <f>SUMPRODUCT(B1291:K1291,Equally_Weight)</f>
        <v>3.8540589550048895E-3</v>
      </c>
      <c r="P1291">
        <v>2.9081599999999999E-3</v>
      </c>
      <c r="Q1291">
        <v>2.6286578287797401E-3</v>
      </c>
      <c r="R1291">
        <v>2.3365812540672099E-3</v>
      </c>
      <c r="V1291" s="46">
        <v>43810</v>
      </c>
      <c r="W1291">
        <f t="shared" si="344"/>
        <v>1.5331663740047996</v>
      </c>
      <c r="X1291">
        <f t="shared" si="345"/>
        <v>1.4601889731955957</v>
      </c>
      <c r="Y1291">
        <f t="shared" si="346"/>
        <v>2.6378126628506826</v>
      </c>
      <c r="Z1291">
        <f t="shared" si="347"/>
        <v>1.6698138046230464</v>
      </c>
      <c r="AA1291">
        <f t="shared" si="348"/>
        <v>0.6384057819326685</v>
      </c>
      <c r="AB1291">
        <f t="shared" si="349"/>
        <v>4.6346703280549351</v>
      </c>
      <c r="AC1291">
        <f t="shared" si="350"/>
        <v>0.54658809986318535</v>
      </c>
      <c r="AD1291">
        <f t="shared" si="351"/>
        <v>0.175276698056819</v>
      </c>
      <c r="AE1291">
        <f t="shared" si="352"/>
        <v>0.48231779135244368</v>
      </c>
      <c r="AF1291">
        <f t="shared" si="353"/>
        <v>0.2020960591924077</v>
      </c>
      <c r="AG1291">
        <f t="shared" si="354"/>
        <v>2.9062087186267682E-2</v>
      </c>
      <c r="AH1291">
        <f t="shared" si="355"/>
        <v>2.5963276279692291</v>
      </c>
      <c r="AI1291">
        <f t="shared" si="356"/>
        <v>0.74808460958006751</v>
      </c>
      <c r="AJ1291">
        <f t="shared" si="357"/>
        <v>1.2651922636365693</v>
      </c>
      <c r="AK1291">
        <f t="shared" si="358"/>
        <v>0.5258771500598407</v>
      </c>
      <c r="AL1291">
        <f t="shared" si="359"/>
        <v>0.51654621987590921</v>
      </c>
      <c r="AM1291">
        <f t="shared" si="360"/>
        <v>0.34237601408460128</v>
      </c>
    </row>
    <row r="1292" spans="1:39" x14ac:dyDescent="0.2">
      <c r="A1292" s="46">
        <v>43811</v>
      </c>
      <c r="B1292">
        <v>3.1541679258879599E-3</v>
      </c>
      <c r="C1292">
        <v>2.86184467544583E-2</v>
      </c>
      <c r="D1292">
        <v>1.0151872500532001E-2</v>
      </c>
      <c r="E1292">
        <v>2.5481366487871602E-3</v>
      </c>
      <c r="F1292">
        <v>1.47332795333743E-3</v>
      </c>
      <c r="G1292">
        <v>6.6391335068325397E-3</v>
      </c>
      <c r="H1292">
        <v>2.55338233384505E-3</v>
      </c>
      <c r="I1292">
        <v>-1.0668233416895E-3</v>
      </c>
      <c r="J1292">
        <v>1.5051402859715001E-2</v>
      </c>
      <c r="K1292">
        <v>2.4515208709215301E-2</v>
      </c>
      <c r="L1292">
        <v>8.9858793324772892E-3</v>
      </c>
      <c r="M1292" cm="1">
        <f t="array" ref="M1292">SUMPRODUCT(B1292:K1292,TRANSPOSE(Weight_1))</f>
        <v>8.9155122934150531E-3</v>
      </c>
      <c r="N1292" cm="1">
        <f t="array" ref="N1292">SUMPRODUCT(B1292:K1292,TRANSPOSE(Weight_2))</f>
        <v>7.6527682735533864E-3</v>
      </c>
      <c r="O1292">
        <f>SUMPRODUCT(B1292:K1292,Equally_Weight)</f>
        <v>9.363825585092125E-3</v>
      </c>
      <c r="P1292">
        <v>8.5752299999999997E-3</v>
      </c>
      <c r="Q1292">
        <v>8.1820991488157305E-3</v>
      </c>
      <c r="R1292">
        <v>6.2483115615550302E-3</v>
      </c>
      <c r="V1292" s="46">
        <v>43811</v>
      </c>
      <c r="W1292">
        <f t="shared" si="344"/>
        <v>1.5411564061326235</v>
      </c>
      <c r="X1292">
        <f t="shared" si="345"/>
        <v>1.5305957603308995</v>
      </c>
      <c r="Y1292">
        <f t="shared" si="346"/>
        <v>2.6747432731847636</v>
      </c>
      <c r="Z1292">
        <f t="shared" si="347"/>
        <v>1.6766168550240441</v>
      </c>
      <c r="AA1292">
        <f t="shared" si="348"/>
        <v>0.64081969097009961</v>
      </c>
      <c r="AB1292">
        <f t="shared" si="349"/>
        <v>4.6720796566298795</v>
      </c>
      <c r="AC1292">
        <f t="shared" si="350"/>
        <v>0.550537130595111</v>
      </c>
      <c r="AD1292">
        <f t="shared" si="351"/>
        <v>0.1740228854423882</v>
      </c>
      <c r="AE1292">
        <f t="shared" si="352"/>
        <v>0.5046287535962124</v>
      </c>
      <c r="AF1292">
        <f t="shared" si="353"/>
        <v>0.23156569497203483</v>
      </c>
      <c r="AG1292">
        <f t="shared" si="354"/>
        <v>3.8309114927350674E-2</v>
      </c>
      <c r="AH1292">
        <f t="shared" si="355"/>
        <v>2.6283907311475367</v>
      </c>
      <c r="AI1292">
        <f t="shared" si="356"/>
        <v>0.7614622960197488</v>
      </c>
      <c r="AJ1292">
        <f t="shared" si="357"/>
        <v>1.2864031289099622</v>
      </c>
      <c r="AK1292">
        <f t="shared" si="358"/>
        <v>0.53896189757334834</v>
      </c>
      <c r="AL1292">
        <f t="shared" si="359"/>
        <v>0.52895475141069559</v>
      </c>
      <c r="AM1292">
        <f t="shared" si="360"/>
        <v>0.35076359765336029</v>
      </c>
    </row>
    <row r="1293" spans="1:39" x14ac:dyDescent="0.2">
      <c r="A1293" s="46">
        <v>43812</v>
      </c>
      <c r="B1293">
        <v>-1.20134011295547E-3</v>
      </c>
      <c r="C1293">
        <v>-8.7668726782452692E-3</v>
      </c>
      <c r="D1293">
        <v>8.4180430741687094E-3</v>
      </c>
      <c r="E1293">
        <v>1.3593317820683201E-2</v>
      </c>
      <c r="F1293">
        <v>-5.8851625247617802E-3</v>
      </c>
      <c r="G1293">
        <v>3.4651762271287098E-4</v>
      </c>
      <c r="H1293">
        <v>2.8310978971024498E-4</v>
      </c>
      <c r="I1293">
        <v>1.3644833399608599E-3</v>
      </c>
      <c r="J1293">
        <v>-2.4345036128520202E-3</v>
      </c>
      <c r="K1293">
        <v>-1.87668134104579E-3</v>
      </c>
      <c r="L1293">
        <v>-1.5267175572517501E-3</v>
      </c>
      <c r="M1293" cm="1">
        <f t="array" ref="M1293">SUMPRODUCT(B1293:K1293,TRANSPOSE(Weight_1))</f>
        <v>4.4709247012264438E-4</v>
      </c>
      <c r="N1293" cm="1">
        <f t="array" ref="N1293">SUMPRODUCT(B1293:K1293,TRANSPOSE(Weight_2))</f>
        <v>-1.8168014871645362E-3</v>
      </c>
      <c r="O1293">
        <f>SUMPRODUCT(B1293:K1293,Equally_Weight)</f>
        <v>3.8409113773755566E-4</v>
      </c>
      <c r="P1293" s="1">
        <v>7.2600000000000003E-5</v>
      </c>
      <c r="Q1293" s="1">
        <v>-1.7092872202528699E-5</v>
      </c>
      <c r="R1293">
        <v>4.49042158866519E-3</v>
      </c>
      <c r="V1293" s="46">
        <v>43812</v>
      </c>
      <c r="W1293">
        <f t="shared" si="344"/>
        <v>1.5381036130086425</v>
      </c>
      <c r="X1293">
        <f t="shared" si="345"/>
        <v>1.5084103494999712</v>
      </c>
      <c r="Y1293">
        <f t="shared" si="346"/>
        <v>2.7056774203449447</v>
      </c>
      <c r="Z1293">
        <f t="shared" si="347"/>
        <v>1.7130009586185837</v>
      </c>
      <c r="AA1293">
        <f t="shared" si="348"/>
        <v>0.63116320041491125</v>
      </c>
      <c r="AB1293">
        <f t="shared" si="349"/>
        <v>4.6740451321883327</v>
      </c>
      <c r="AC1293">
        <f t="shared" si="350"/>
        <v>0.55097610283609177</v>
      </c>
      <c r="AD1293">
        <f t="shared" si="351"/>
        <v>0.17562482011030722</v>
      </c>
      <c r="AE1293">
        <f t="shared" si="352"/>
        <v>0.50096572945958129</v>
      </c>
      <c r="AF1293">
        <f t="shared" si="353"/>
        <v>0.22925443861200878</v>
      </c>
      <c r="AG1293">
        <f t="shared" si="354"/>
        <v>3.6723910171736485E-2</v>
      </c>
      <c r="AH1293">
        <f t="shared" si="355"/>
        <v>2.6300129573220952</v>
      </c>
      <c r="AI1293">
        <f t="shared" si="356"/>
        <v>0.75826206870075574</v>
      </c>
      <c r="AJ1293">
        <f t="shared" si="357"/>
        <v>1.2872813160890719</v>
      </c>
      <c r="AK1293">
        <f t="shared" si="358"/>
        <v>0.53907362620711208</v>
      </c>
      <c r="AL1293">
        <f t="shared" si="359"/>
        <v>0.52892861718252626</v>
      </c>
      <c r="AM1293">
        <f t="shared" si="360"/>
        <v>0.35682909567344612</v>
      </c>
    </row>
    <row r="1294" spans="1:39" x14ac:dyDescent="0.2">
      <c r="A1294" s="46">
        <v>43815</v>
      </c>
      <c r="B1294">
        <v>1.026821898537E-2</v>
      </c>
      <c r="C1294">
        <v>3.8738795384818301E-3</v>
      </c>
      <c r="D1294">
        <v>6.4712340479375898E-3</v>
      </c>
      <c r="E1294">
        <v>1.71178416540076E-2</v>
      </c>
      <c r="F1294">
        <v>6.9067789452290597E-3</v>
      </c>
      <c r="G1294">
        <v>4.6963666033070697E-3</v>
      </c>
      <c r="H1294">
        <v>2.89991769634911E-3</v>
      </c>
      <c r="I1294">
        <v>1.16121224782617E-2</v>
      </c>
      <c r="J1294">
        <v>6.5670276363034496E-3</v>
      </c>
      <c r="K1294">
        <v>-5.0141189807173499E-3</v>
      </c>
      <c r="L1294">
        <v>6.3710499490316997E-3</v>
      </c>
      <c r="M1294" cm="1">
        <f t="array" ref="M1294">SUMPRODUCT(B1294:K1294,TRANSPOSE(Weight_1))</f>
        <v>6.420352953659168E-3</v>
      </c>
      <c r="N1294" cm="1">
        <f t="array" ref="N1294">SUMPRODUCT(B1294:K1294,TRANSPOSE(Weight_2))</f>
        <v>6.0920793214554068E-3</v>
      </c>
      <c r="O1294">
        <f>SUMPRODUCT(B1294:K1294,Equally_Weight)</f>
        <v>6.5399268604530054E-3</v>
      </c>
      <c r="P1294">
        <v>7.1477900000000002E-3</v>
      </c>
      <c r="Q1294">
        <v>7.3099440704684701E-3</v>
      </c>
      <c r="R1294">
        <v>7.6388200350903102E-3</v>
      </c>
      <c r="V1294" s="46">
        <v>43815</v>
      </c>
      <c r="W1294">
        <f t="shared" si="344"/>
        <v>1.564165416714574</v>
      </c>
      <c r="X1294">
        <f t="shared" si="345"/>
        <v>1.5181276290270151</v>
      </c>
      <c r="Y1294">
        <f t="shared" si="346"/>
        <v>2.7296577262381545</v>
      </c>
      <c r="Z1294">
        <f t="shared" si="347"/>
        <v>1.7594416794353878</v>
      </c>
      <c r="AA1294">
        <f t="shared" si="348"/>
        <v>0.64242928406376931</v>
      </c>
      <c r="AB1294">
        <f t="shared" si="349"/>
        <v>4.7006925282527989</v>
      </c>
      <c r="AC1294">
        <f t="shared" si="350"/>
        <v>0.55547380588332085</v>
      </c>
      <c r="AD1294">
        <f t="shared" si="351"/>
        <v>0.18927631950991253</v>
      </c>
      <c r="AE1294">
        <f t="shared" si="352"/>
        <v>0.51082261288608666</v>
      </c>
      <c r="AF1294">
        <f t="shared" si="353"/>
        <v>0.2230908105992333</v>
      </c>
      <c r="AG1294">
        <f t="shared" si="354"/>
        <v>4.332892998679605E-2</v>
      </c>
      <c r="AH1294">
        <f t="shared" si="355"/>
        <v>2.6533189217344586</v>
      </c>
      <c r="AI1294">
        <f t="shared" si="356"/>
        <v>0.76897354069118706</v>
      </c>
      <c r="AJ1294">
        <f t="shared" si="357"/>
        <v>1.302239968605575</v>
      </c>
      <c r="AK1294">
        <f t="shared" si="358"/>
        <v>0.55007460128177921</v>
      </c>
      <c r="AL1294">
        <f t="shared" si="359"/>
        <v>0.54010499986186922</v>
      </c>
      <c r="AM1294">
        <f t="shared" si="360"/>
        <v>0.36719366895366989</v>
      </c>
    </row>
    <row r="1295" spans="1:39" x14ac:dyDescent="0.2">
      <c r="A1295" s="46">
        <v>43816</v>
      </c>
      <c r="B1295">
        <v>-4.2698146041924004E-3</v>
      </c>
      <c r="C1295">
        <v>6.1161906981306302E-3</v>
      </c>
      <c r="D1295">
        <v>-5.4008703379656497E-3</v>
      </c>
      <c r="E1295">
        <v>1.9652584367637598E-3</v>
      </c>
      <c r="F1295">
        <v>4.2463308890692197E-3</v>
      </c>
      <c r="G1295">
        <v>1.2124097035278499E-2</v>
      </c>
      <c r="H1295">
        <v>1.2483178417436999E-2</v>
      </c>
      <c r="I1295">
        <v>-4.8024031388071899E-3</v>
      </c>
      <c r="J1295">
        <v>8.8162637364419495E-4</v>
      </c>
      <c r="K1295">
        <v>9.6063374021888494E-3</v>
      </c>
      <c r="L1295">
        <v>2.5322866548482798E-4</v>
      </c>
      <c r="M1295" cm="1">
        <f t="array" ref="M1295">SUMPRODUCT(B1295:K1295,TRANSPOSE(Weight_1))</f>
        <v>5.49537012309541E-3</v>
      </c>
      <c r="N1295" cm="1">
        <f t="array" ref="N1295">SUMPRODUCT(B1295:K1295,TRANSPOSE(Weight_2))</f>
        <v>3.9346299799773261E-3</v>
      </c>
      <c r="O1295">
        <f>SUMPRODUCT(B1295:K1295,Equally_Weight)</f>
        <v>3.2949931171546917E-3</v>
      </c>
      <c r="P1295">
        <v>3.3529000000000002E-4</v>
      </c>
      <c r="Q1295">
        <v>3.4617006937942498E-4</v>
      </c>
      <c r="R1295">
        <v>-3.55087809364884E-4</v>
      </c>
      <c r="V1295" s="46">
        <v>43816</v>
      </c>
      <c r="W1295">
        <f t="shared" si="344"/>
        <v>1.553216905770721</v>
      </c>
      <c r="X1295">
        <f t="shared" si="345"/>
        <v>1.533528977808376</v>
      </c>
      <c r="Y1295">
        <f t="shared" si="346"/>
        <v>2.7095143284537504</v>
      </c>
      <c r="Z1295">
        <f t="shared" si="347"/>
        <v>1.7648646954766556</v>
      </c>
      <c r="AA1295">
        <f t="shared" si="348"/>
        <v>0.64940358226580108</v>
      </c>
      <c r="AB1295">
        <f t="shared" si="349"/>
        <v>4.769808277633623</v>
      </c>
      <c r="AC1295">
        <f t="shared" si="350"/>
        <v>0.57489106292581216</v>
      </c>
      <c r="AD1295">
        <f t="shared" si="351"/>
        <v>0.18356493518018913</v>
      </c>
      <c r="AE1295">
        <f t="shared" si="352"/>
        <v>0.51215459394750518</v>
      </c>
      <c r="AF1295">
        <f t="shared" si="353"/>
        <v>0.23484023359936623</v>
      </c>
      <c r="AG1295">
        <f t="shared" si="354"/>
        <v>4.3593130779398415E-2</v>
      </c>
      <c r="AH1295">
        <f t="shared" si="355"/>
        <v>2.673395261387097</v>
      </c>
      <c r="AI1295">
        <f t="shared" si="356"/>
        <v>0.77593379701817744</v>
      </c>
      <c r="AJ1295">
        <f t="shared" si="357"/>
        <v>1.3098258334561685</v>
      </c>
      <c r="AK1295">
        <f t="shared" si="358"/>
        <v>0.55059432579484291</v>
      </c>
      <c r="AL1295">
        <f t="shared" si="359"/>
        <v>0.54063813811652306</v>
      </c>
      <c r="AM1295">
        <f t="shared" si="360"/>
        <v>0.36670819514878361</v>
      </c>
    </row>
    <row r="1296" spans="1:39" x14ac:dyDescent="0.2">
      <c r="A1296" s="46">
        <v>43817</v>
      </c>
      <c r="B1296">
        <v>-2.19942610583279E-3</v>
      </c>
      <c r="C1296">
        <v>-1.0131111667783699E-3</v>
      </c>
      <c r="D1296">
        <v>-2.0685851977780799E-3</v>
      </c>
      <c r="E1296">
        <v>-2.3892945203419702E-3</v>
      </c>
      <c r="F1296">
        <v>-1.0245630029743401E-2</v>
      </c>
      <c r="G1296">
        <v>-3.7025480863259702E-3</v>
      </c>
      <c r="H1296">
        <v>-2.5771501926666802E-3</v>
      </c>
      <c r="I1296">
        <v>-5.2962974070542802E-3</v>
      </c>
      <c r="J1296">
        <v>-8.9848426227805405E-3</v>
      </c>
      <c r="K1296">
        <v>-1.4974312899109599E-2</v>
      </c>
      <c r="L1296">
        <v>-5.0632911392411897E-4</v>
      </c>
      <c r="M1296" cm="1">
        <f t="array" ref="M1296">SUMPRODUCT(B1296:K1296,TRANSPOSE(Weight_1))</f>
        <v>-4.2655687715941453E-3</v>
      </c>
      <c r="N1296" cm="1">
        <f t="array" ref="N1296">SUMPRODUCT(B1296:K1296,TRANSPOSE(Weight_2))</f>
        <v>-6.8973403087245538E-3</v>
      </c>
      <c r="O1296">
        <f>SUMPRODUCT(B1296:K1296,Equally_Weight)</f>
        <v>-5.3451198228411691E-3</v>
      </c>
      <c r="P1296">
        <v>-4.3229999999999999E-4</v>
      </c>
      <c r="Q1296">
        <v>-2.8359782615616699E-4</v>
      </c>
      <c r="R1296">
        <v>-1.4294151381053499E-3</v>
      </c>
      <c r="V1296" s="46">
        <v>43817</v>
      </c>
      <c r="W1296">
        <f t="shared" si="344"/>
        <v>1.5476012938543153</v>
      </c>
      <c r="X1296">
        <f t="shared" si="345"/>
        <v>1.5309622313096019</v>
      </c>
      <c r="Y1296">
        <f t="shared" si="346"/>
        <v>2.7018408820229651</v>
      </c>
      <c r="Z1296">
        <f t="shared" si="347"/>
        <v>1.7582586194102663</v>
      </c>
      <c r="AA1296">
        <f t="shared" si="348"/>
        <v>0.63250440339217229</v>
      </c>
      <c r="AB1296">
        <f t="shared" si="349"/>
        <v>4.7484452850368033</v>
      </c>
      <c r="AC1296">
        <f t="shared" si="350"/>
        <v>0.57083233211956386</v>
      </c>
      <c r="AD1296">
        <f t="shared" si="351"/>
        <v>0.17729642328291395</v>
      </c>
      <c r="AE1296">
        <f t="shared" si="352"/>
        <v>0.4985681228995722</v>
      </c>
      <c r="AF1296">
        <f t="shared" si="353"/>
        <v>0.21634934956103979</v>
      </c>
      <c r="AG1296">
        <f t="shared" si="354"/>
        <v>4.3064729194193685E-2</v>
      </c>
      <c r="AH1296">
        <f t="shared" si="355"/>
        <v>2.6577261412744022</v>
      </c>
      <c r="AI1296">
        <f t="shared" si="356"/>
        <v>0.76368457725437766</v>
      </c>
      <c r="AJ1296">
        <f t="shared" si="357"/>
        <v>1.2974795376064514</v>
      </c>
      <c r="AK1296">
        <f t="shared" si="358"/>
        <v>0.54992400386780171</v>
      </c>
      <c r="AL1296">
        <f t="shared" si="359"/>
        <v>0.54020121648965991</v>
      </c>
      <c r="AM1296">
        <f t="shared" si="360"/>
        <v>0.3647546017652652</v>
      </c>
    </row>
    <row r="1297" spans="1:39" x14ac:dyDescent="0.2">
      <c r="A1297" s="46">
        <v>43818</v>
      </c>
      <c r="B1297">
        <v>3.3507460644828201E-3</v>
      </c>
      <c r="C1297">
        <v>-4.9984100029600801E-3</v>
      </c>
      <c r="D1297">
        <v>8.6803746734882507E-3</v>
      </c>
      <c r="E1297">
        <v>1.00087631695111E-3</v>
      </c>
      <c r="F1297">
        <v>-9.8583470216662096E-4</v>
      </c>
      <c r="G1297">
        <v>4.6243616220134004E-3</v>
      </c>
      <c r="H1297">
        <v>1.5084935128933699E-2</v>
      </c>
      <c r="I1297">
        <v>1.8458258102313999E-2</v>
      </c>
      <c r="J1297">
        <v>8.8890365723370802E-4</v>
      </c>
      <c r="K1297">
        <v>-4.7506137919302001E-3</v>
      </c>
      <c r="L1297">
        <v>1.7730496453900401E-3</v>
      </c>
      <c r="M1297" cm="1">
        <f t="array" ref="M1297">SUMPRODUCT(B1297:K1297,TRANSPOSE(Weight_1))</f>
        <v>2.6049433471992999E-3</v>
      </c>
      <c r="N1297" cm="1">
        <f t="array" ref="N1297">SUMPRODUCT(B1297:K1297,TRANSPOSE(Weight_2))</f>
        <v>3.745102903374189E-3</v>
      </c>
      <c r="O1297">
        <f>SUMPRODUCT(B1297:K1297,Equally_Weight)</f>
        <v>4.1353597068360098E-3</v>
      </c>
      <c r="P1297">
        <v>4.4592900000000003E-3</v>
      </c>
      <c r="Q1297">
        <v>4.5558204881648301E-3</v>
      </c>
      <c r="R1297">
        <v>3.1586436261399299E-3</v>
      </c>
      <c r="V1297" s="46">
        <v>43818</v>
      </c>
      <c r="W1297">
        <f t="shared" si="344"/>
        <v>1.5561376588635691</v>
      </c>
      <c r="X1297">
        <f t="shared" si="345"/>
        <v>1.5183114443755099</v>
      </c>
      <c r="Y1297">
        <f t="shared" si="346"/>
        <v>2.7339742478605609</v>
      </c>
      <c r="Z1297">
        <f t="shared" si="347"/>
        <v>1.7610192951384604</v>
      </c>
      <c r="AA1297">
        <f t="shared" si="348"/>
        <v>0.63089502389986851</v>
      </c>
      <c r="AB1297">
        <f t="shared" si="349"/>
        <v>4.7750281747991714</v>
      </c>
      <c r="AC1297">
        <f t="shared" si="350"/>
        <v>0.59452823594801907</v>
      </c>
      <c r="AD1297">
        <f t="shared" si="351"/>
        <v>0.1990272645268012</v>
      </c>
      <c r="AE1297">
        <f t="shared" si="352"/>
        <v>0.49990020558463155</v>
      </c>
      <c r="AF1297">
        <f t="shared" si="353"/>
        <v>0.21057094356520989</v>
      </c>
      <c r="AG1297">
        <f t="shared" si="354"/>
        <v>4.4914134742410239E-2</v>
      </c>
      <c r="AH1297">
        <f t="shared" si="355"/>
        <v>2.6672543106519919</v>
      </c>
      <c r="AI1297">
        <f t="shared" si="356"/>
        <v>0.77028975748528916</v>
      </c>
      <c r="AJ1297">
        <f t="shared" si="357"/>
        <v>1.3069804419135496</v>
      </c>
      <c r="AK1297">
        <f t="shared" si="358"/>
        <v>0.55683556447900928</v>
      </c>
      <c r="AL1297">
        <f t="shared" si="359"/>
        <v>0.54721809674763988</v>
      </c>
      <c r="AM1297">
        <f t="shared" si="360"/>
        <v>0.36906537518937621</v>
      </c>
    </row>
    <row r="1298" spans="1:39" x14ac:dyDescent="0.2">
      <c r="A1298" s="46">
        <v>43819</v>
      </c>
      <c r="B1298">
        <v>-3.8482873762278802E-3</v>
      </c>
      <c r="C1298">
        <v>-8.0094939616226404E-4</v>
      </c>
      <c r="D1298">
        <v>1.09177986143296E-2</v>
      </c>
      <c r="E1298">
        <v>-2.07120222065593E-3</v>
      </c>
      <c r="F1298">
        <v>2.08881136809611E-2</v>
      </c>
      <c r="G1298">
        <v>-3.2249588247337201E-3</v>
      </c>
      <c r="H1298">
        <v>4.8845377319945904E-3</v>
      </c>
      <c r="I1298">
        <v>1.87045836940711E-2</v>
      </c>
      <c r="J1298">
        <v>4.8842893829497101E-3</v>
      </c>
      <c r="K1298">
        <v>1.05011625864823E-2</v>
      </c>
      <c r="L1298">
        <v>-1.79519595448797E-2</v>
      </c>
      <c r="M1298" cm="1">
        <f t="array" ref="M1298">SUMPRODUCT(B1298:K1298,TRANSPOSE(Weight_1))</f>
        <v>4.870078021244559E-3</v>
      </c>
      <c r="N1298" cm="1">
        <f t="array" ref="N1298">SUMPRODUCT(B1298:K1298,TRANSPOSE(Weight_2))</f>
        <v>7.0527576726930356E-3</v>
      </c>
      <c r="O1298">
        <f>SUMPRODUCT(B1298:K1298,Equally_Weight)</f>
        <v>6.0835087873008604E-3</v>
      </c>
      <c r="P1298">
        <v>4.9447800000000002E-3</v>
      </c>
      <c r="Q1298">
        <v>5.0265869489094497E-3</v>
      </c>
      <c r="R1298">
        <v>3.9390767521840699E-3</v>
      </c>
      <c r="V1298" s="46">
        <v>43819</v>
      </c>
      <c r="W1298">
        <f t="shared" si="344"/>
        <v>1.5463009065790638</v>
      </c>
      <c r="X1298">
        <f t="shared" si="345"/>
        <v>1.516294404344789</v>
      </c>
      <c r="Y1298">
        <f t="shared" si="346"/>
        <v>2.7747410267297954</v>
      </c>
      <c r="Z1298">
        <f t="shared" si="347"/>
        <v>1.7553006658430959</v>
      </c>
      <c r="AA1298">
        <f t="shared" si="348"/>
        <v>0.66496134456080269</v>
      </c>
      <c r="AB1298">
        <f t="shared" si="349"/>
        <v>4.7564039467237667</v>
      </c>
      <c r="AC1298">
        <f t="shared" si="350"/>
        <v>0.6023167692812379</v>
      </c>
      <c r="AD1298">
        <f t="shared" si="351"/>
        <v>0.22145457034761584</v>
      </c>
      <c r="AE1298">
        <f t="shared" si="352"/>
        <v>0.50722615223425271</v>
      </c>
      <c r="AF1298">
        <f t="shared" si="353"/>
        <v>0.22328334586605947</v>
      </c>
      <c r="AG1298">
        <f t="shared" si="354"/>
        <v>2.6155878467641447E-2</v>
      </c>
      <c r="AH1298">
        <f t="shared" si="355"/>
        <v>2.6851141252686124</v>
      </c>
      <c r="AI1298">
        <f t="shared" si="356"/>
        <v>0.78277518215528352</v>
      </c>
      <c r="AJ1298">
        <f t="shared" si="357"/>
        <v>1.3210149777040616</v>
      </c>
      <c r="AK1298">
        <f t="shared" si="358"/>
        <v>0.56453377384153369</v>
      </c>
      <c r="AL1298">
        <f t="shared" si="359"/>
        <v>0.55499532303986809</v>
      </c>
      <c r="AM1298">
        <f t="shared" si="360"/>
        <v>0.37445822878100476</v>
      </c>
    </row>
    <row r="1299" spans="1:39" x14ac:dyDescent="0.2">
      <c r="A1299" s="46">
        <v>43822</v>
      </c>
      <c r="B1299">
        <v>-4.3661715568454797E-4</v>
      </c>
      <c r="C1299">
        <v>-2.9150874209371498E-4</v>
      </c>
      <c r="D1299">
        <v>0</v>
      </c>
      <c r="E1299">
        <v>1.6318271392520001E-2</v>
      </c>
      <c r="F1299">
        <v>-1.0794239633967299E-2</v>
      </c>
      <c r="G1299">
        <v>3.638399104394E-3</v>
      </c>
      <c r="H1299">
        <v>2.6017169937135802E-3</v>
      </c>
      <c r="I1299">
        <v>1.76769689136635E-2</v>
      </c>
      <c r="J1299">
        <v>-3.6675438116241499E-3</v>
      </c>
      <c r="K1299">
        <v>-4.7236237407385301E-3</v>
      </c>
      <c r="L1299">
        <v>-2.5746652935132398E-4</v>
      </c>
      <c r="M1299" cm="1">
        <f t="array" ref="M1299">SUMPRODUCT(B1299:K1299,TRANSPOSE(Weight_1))</f>
        <v>4.9023948883210474E-4</v>
      </c>
      <c r="N1299" cm="1">
        <f t="array" ref="N1299">SUMPRODUCT(B1299:K1299,TRANSPOSE(Weight_2))</f>
        <v>-2.6919540112690017E-3</v>
      </c>
      <c r="O1299">
        <f>SUMPRODUCT(B1299:K1299,Equally_Weight)</f>
        <v>2.0321823320182844E-3</v>
      </c>
      <c r="P1299">
        <v>8.6614000000000005E-4</v>
      </c>
      <c r="Q1299">
        <v>8.3731307428069803E-4</v>
      </c>
      <c r="R1299">
        <v>3.74488801508254E-4</v>
      </c>
      <c r="V1299" s="46">
        <v>43822</v>
      </c>
      <c r="W1299">
        <f t="shared" si="344"/>
        <v>1.5451891479197162</v>
      </c>
      <c r="X1299">
        <f t="shared" si="345"/>
        <v>1.5155608825282409</v>
      </c>
      <c r="Y1299">
        <f t="shared" si="346"/>
        <v>2.7747410267297954</v>
      </c>
      <c r="Z1299">
        <f t="shared" si="347"/>
        <v>1.8002624098763147</v>
      </c>
      <c r="AA1299">
        <f t="shared" si="348"/>
        <v>0.64698935282632108</v>
      </c>
      <c r="AB1299">
        <f t="shared" si="349"/>
        <v>4.7773480416880565</v>
      </c>
      <c r="AC1299">
        <f t="shared" si="350"/>
        <v>0.6064855440491892</v>
      </c>
      <c r="AD1299">
        <f t="shared" si="351"/>
        <v>0.24304618481710283</v>
      </c>
      <c r="AE1299">
        <f t="shared" si="352"/>
        <v>0.50169833428690791</v>
      </c>
      <c r="AF1299">
        <f t="shared" si="353"/>
        <v>0.21750501561187652</v>
      </c>
      <c r="AG1299">
        <f t="shared" si="354"/>
        <v>2.589167767503886E-2</v>
      </c>
      <c r="AH1299">
        <f t="shared" si="355"/>
        <v>2.6869207137336724</v>
      </c>
      <c r="AI1299">
        <f t="shared" si="356"/>
        <v>0.77797603335248988</v>
      </c>
      <c r="AJ1299">
        <f t="shared" si="357"/>
        <v>1.3257317033341014</v>
      </c>
      <c r="AK1299">
        <f t="shared" si="358"/>
        <v>0.56588887912440899</v>
      </c>
      <c r="AL1299">
        <f t="shared" si="359"/>
        <v>0.55629734095429462</v>
      </c>
      <c r="AM1299">
        <f t="shared" si="360"/>
        <v>0.37497294799582415</v>
      </c>
    </row>
    <row r="1300" spans="1:39" x14ac:dyDescent="0.2">
      <c r="A1300" s="46">
        <v>43823</v>
      </c>
      <c r="B1300">
        <v>-4.5904142137083099E-3</v>
      </c>
      <c r="C1300">
        <v>2.7697948067499901E-3</v>
      </c>
      <c r="D1300">
        <v>-1.9063696256737999E-4</v>
      </c>
      <c r="E1300">
        <v>9.5063833993469505E-4</v>
      </c>
      <c r="F1300">
        <v>-1.9544586493225298E-3</v>
      </c>
      <c r="G1300">
        <v>-2.1137975808700402E-3</v>
      </c>
      <c r="H1300">
        <v>-3.4826804105836302E-3</v>
      </c>
      <c r="I1300">
        <v>-1.0029679863984099E-2</v>
      </c>
      <c r="J1300" s="1">
        <v>-4.4325470220485298E-5</v>
      </c>
      <c r="K1300">
        <v>-7.9100704310430803E-4</v>
      </c>
      <c r="L1300">
        <v>-5.1506567087289401E-4</v>
      </c>
      <c r="M1300" cm="1">
        <f t="array" ref="M1300">SUMPRODUCT(B1300:K1300,TRANSPOSE(Weight_1))</f>
        <v>-7.8737297158219355E-4</v>
      </c>
      <c r="N1300" cm="1">
        <f t="array" ref="N1300">SUMPRODUCT(B1300:K1300,TRANSPOSE(Weight_2))</f>
        <v>-1.920269689941907E-3</v>
      </c>
      <c r="O1300">
        <f>SUMPRODUCT(B1300:K1300,Equally_Weight)</f>
        <v>-1.9476567047676098E-3</v>
      </c>
      <c r="P1300">
        <v>-1.9540000000000001E-4</v>
      </c>
      <c r="Q1300" s="1">
        <v>-7.2996262865498903E-5</v>
      </c>
      <c r="R1300">
        <v>4.6368180367983798E-4</v>
      </c>
      <c r="V1300" s="46">
        <v>43823</v>
      </c>
      <c r="W1300">
        <f t="shared" si="344"/>
        <v>1.5335056754785295</v>
      </c>
      <c r="X1300">
        <f t="shared" si="345"/>
        <v>1.5225284699967312</v>
      </c>
      <c r="Y1300">
        <f t="shared" si="346"/>
        <v>2.7740214215659811</v>
      </c>
      <c r="Z1300">
        <f t="shared" si="347"/>
        <v>1.8029244466850209</v>
      </c>
      <c r="AA1300">
        <f t="shared" si="348"/>
        <v>0.64377038024034761</v>
      </c>
      <c r="AB1300">
        <f t="shared" si="349"/>
        <v>4.7651358973736917</v>
      </c>
      <c r="AC1300">
        <f t="shared" si="350"/>
        <v>0.60089066831504323</v>
      </c>
      <c r="AD1300">
        <f t="shared" si="351"/>
        <v>0.23057882952724063</v>
      </c>
      <c r="AE1300">
        <f t="shared" si="352"/>
        <v>0.50163177080211141</v>
      </c>
      <c r="AF1300">
        <f t="shared" si="353"/>
        <v>0.21654196056951269</v>
      </c>
      <c r="AG1300">
        <f t="shared" si="354"/>
        <v>2.5363276089834352E-2</v>
      </c>
      <c r="AH1300">
        <f t="shared" si="355"/>
        <v>2.6840177320153122</v>
      </c>
      <c r="AI1300">
        <f t="shared" si="356"/>
        <v>0.77456183986619997</v>
      </c>
      <c r="AJ1300">
        <f t="shared" si="357"/>
        <v>1.321201976388612</v>
      </c>
      <c r="AK1300">
        <f t="shared" si="358"/>
        <v>0.56558290443742809</v>
      </c>
      <c r="AL1300">
        <f t="shared" si="359"/>
        <v>0.55618373706449753</v>
      </c>
      <c r="AM1300">
        <f t="shared" si="360"/>
        <v>0.37561049793236179</v>
      </c>
    </row>
    <row r="1301" spans="1:39" x14ac:dyDescent="0.2">
      <c r="A1301" s="46">
        <v>43824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 cm="1">
        <f t="array" ref="M1301">SUMPRODUCT(B1301:K1301,TRANSPOSE(Weight_1))</f>
        <v>0</v>
      </c>
      <c r="N1301" cm="1">
        <f t="array" ref="N1301">SUMPRODUCT(B1301:K1301,TRANSPOSE(Weight_2))</f>
        <v>0</v>
      </c>
      <c r="O1301">
        <f>SUMPRODUCT(B1301:K1301,Equally_Weight)</f>
        <v>0</v>
      </c>
      <c r="P1301">
        <v>0</v>
      </c>
      <c r="Q1301">
        <v>0</v>
      </c>
      <c r="R1301">
        <v>-2.6362337574003999E-4</v>
      </c>
      <c r="V1301" s="46">
        <v>43824</v>
      </c>
      <c r="W1301">
        <f t="shared" si="344"/>
        <v>1.5335056754785295</v>
      </c>
      <c r="X1301">
        <f t="shared" si="345"/>
        <v>1.5225284699967312</v>
      </c>
      <c r="Y1301">
        <f t="shared" si="346"/>
        <v>2.7740214215659811</v>
      </c>
      <c r="Z1301">
        <f t="shared" si="347"/>
        <v>1.8029244466850209</v>
      </c>
      <c r="AA1301">
        <f t="shared" si="348"/>
        <v>0.64377038024034761</v>
      </c>
      <c r="AB1301">
        <f t="shared" si="349"/>
        <v>4.7651358973736917</v>
      </c>
      <c r="AC1301">
        <f t="shared" si="350"/>
        <v>0.60089066831504323</v>
      </c>
      <c r="AD1301">
        <f t="shared" si="351"/>
        <v>0.23057882952724063</v>
      </c>
      <c r="AE1301">
        <f t="shared" si="352"/>
        <v>0.50163177080211141</v>
      </c>
      <c r="AF1301">
        <f t="shared" si="353"/>
        <v>0.21654196056951269</v>
      </c>
      <c r="AG1301">
        <f t="shared" si="354"/>
        <v>2.5363276089834352E-2</v>
      </c>
      <c r="AH1301">
        <f t="shared" si="355"/>
        <v>2.6840177320153122</v>
      </c>
      <c r="AI1301">
        <f t="shared" si="356"/>
        <v>0.77456183986619997</v>
      </c>
      <c r="AJ1301">
        <f t="shared" si="357"/>
        <v>1.321201976388612</v>
      </c>
      <c r="AK1301">
        <f t="shared" si="358"/>
        <v>0.56558290443742809</v>
      </c>
      <c r="AL1301">
        <f t="shared" si="359"/>
        <v>0.55618373706449753</v>
      </c>
      <c r="AM1301">
        <f t="shared" si="360"/>
        <v>0.37524785484919332</v>
      </c>
    </row>
    <row r="1302" spans="1:39" x14ac:dyDescent="0.2">
      <c r="A1302" s="46">
        <v>43825</v>
      </c>
      <c r="B1302">
        <v>1.34182637039339E-2</v>
      </c>
      <c r="C1302">
        <v>1.06118197751459E-2</v>
      </c>
      <c r="D1302">
        <v>8.1966988237631693E-3</v>
      </c>
      <c r="E1302">
        <v>1.9840386832861101E-2</v>
      </c>
      <c r="F1302">
        <v>1.6321216086523301E-4</v>
      </c>
      <c r="G1302">
        <v>4.4466585996459897E-2</v>
      </c>
      <c r="H1302">
        <v>-6.85136606293546E-4</v>
      </c>
      <c r="I1302">
        <v>-5.0944018552334604E-4</v>
      </c>
      <c r="J1302">
        <v>4.3464572769473797E-3</v>
      </c>
      <c r="K1302">
        <v>1.26662562086241E-2</v>
      </c>
      <c r="L1302">
        <v>4.6379799020870296E-3</v>
      </c>
      <c r="M1302" cm="1">
        <f t="array" ref="M1302">SUMPRODUCT(B1302:K1302,TRANSPOSE(Weight_1))</f>
        <v>2.1710177781025849E-2</v>
      </c>
      <c r="N1302" cm="1">
        <f t="array" ref="N1302">SUMPRODUCT(B1302:K1302,TRANSPOSE(Weight_2))</f>
        <v>4.6612347504600927E-3</v>
      </c>
      <c r="O1302">
        <f>SUMPRODUCT(B1302:K1302,Equally_Weight)</f>
        <v>1.1251510398678381E-2</v>
      </c>
      <c r="P1302">
        <v>5.1281699999999996E-3</v>
      </c>
      <c r="Q1302">
        <v>4.8909695523042798E-3</v>
      </c>
      <c r="R1302">
        <v>3.82354692457553E-3</v>
      </c>
      <c r="V1302" s="46">
        <v>43825</v>
      </c>
      <c r="W1302">
        <f t="shared" si="344"/>
        <v>1.5675009227275138</v>
      </c>
      <c r="X1302">
        <f t="shared" si="345"/>
        <v>1.5492970874980112</v>
      </c>
      <c r="Y1302">
        <f t="shared" si="346"/>
        <v>2.8049559385129879</v>
      </c>
      <c r="Z1302">
        <f t="shared" si="347"/>
        <v>1.8585355519705349</v>
      </c>
      <c r="AA1302">
        <f t="shared" si="348"/>
        <v>0.64403866355607287</v>
      </c>
      <c r="AB1302">
        <f t="shared" si="349"/>
        <v>5.0214918085355373</v>
      </c>
      <c r="AC1302">
        <f t="shared" si="350"/>
        <v>0.59979383951550691</v>
      </c>
      <c r="AD1302">
        <f t="shared" si="351"/>
        <v>0.22995192322002511</v>
      </c>
      <c r="AE1302">
        <f t="shared" si="352"/>
        <v>0.50815854913960967</v>
      </c>
      <c r="AF1302">
        <f t="shared" si="353"/>
        <v>0.23195099273062803</v>
      </c>
      <c r="AG1302">
        <f t="shared" si="354"/>
        <v>3.0118890356677142E-2</v>
      </c>
      <c r="AH1302">
        <f t="shared" si="355"/>
        <v>2.7639984119258161</v>
      </c>
      <c r="AI1302">
        <f t="shared" si="356"/>
        <v>0.78283348918102447</v>
      </c>
      <c r="AJ1302">
        <f t="shared" si="357"/>
        <v>1.3473190045633814</v>
      </c>
      <c r="AK1302">
        <f t="shared" si="358"/>
        <v>0.57361147972047721</v>
      </c>
      <c r="AL1302">
        <f t="shared" si="359"/>
        <v>0.56379498434027098</v>
      </c>
      <c r="AM1302">
        <f t="shared" si="360"/>
        <v>0.380506179555131</v>
      </c>
    </row>
    <row r="1303" spans="1:39" x14ac:dyDescent="0.2">
      <c r="A1303" s="46">
        <v>43826</v>
      </c>
      <c r="B1303">
        <v>-5.7468833978386799E-3</v>
      </c>
      <c r="C1303">
        <v>7.1933732257534102E-4</v>
      </c>
      <c r="D1303">
        <v>1.8276719011140999E-3</v>
      </c>
      <c r="E1303">
        <v>-3.7946864409399401E-4</v>
      </c>
      <c r="F1303">
        <v>3.91580302415528E-3</v>
      </c>
      <c r="G1303">
        <v>5.51180341138657E-4</v>
      </c>
      <c r="H1303">
        <v>-5.4867853381490497E-4</v>
      </c>
      <c r="I1303">
        <v>3.7941135269248202E-3</v>
      </c>
      <c r="J1303">
        <v>-1.3689448565751201E-3</v>
      </c>
      <c r="K1303">
        <v>2.8142953044520899E-3</v>
      </c>
      <c r="L1303">
        <v>-5.1295203898438202E-4</v>
      </c>
      <c r="M1303" cm="1">
        <f t="array" ref="M1303">SUMPRODUCT(B1303:K1303,TRANSPOSE(Weight_1))</f>
        <v>1.4335672843182861E-3</v>
      </c>
      <c r="N1303" cm="1">
        <f t="array" ref="N1303">SUMPRODUCT(B1303:K1303,TRANSPOSE(Weight_2))</f>
        <v>-4.6023646755147604E-4</v>
      </c>
      <c r="O1303">
        <f>SUMPRODUCT(B1303:K1303,Equally_Weight)</f>
        <v>5.5784259880375898E-4</v>
      </c>
      <c r="P1303" s="1">
        <v>3.4E-5</v>
      </c>
      <c r="Q1303">
        <v>-2.01226787637343E-4</v>
      </c>
      <c r="R1303">
        <v>1.9871113163658599E-3</v>
      </c>
      <c r="V1303" s="46">
        <v>43826</v>
      </c>
      <c r="W1303">
        <f t="shared" si="344"/>
        <v>1.5527457943007557</v>
      </c>
      <c r="X1303">
        <f t="shared" si="345"/>
        <v>1.5511308920393811</v>
      </c>
      <c r="Y1303">
        <f t="shared" si="346"/>
        <v>2.8119101495667853</v>
      </c>
      <c r="Z1303">
        <f t="shared" si="347"/>
        <v>1.8574508273605344</v>
      </c>
      <c r="AA1303">
        <f t="shared" si="348"/>
        <v>0.65047639512665389</v>
      </c>
      <c r="AB1303">
        <f t="shared" si="349"/>
        <v>5.0248107364447296</v>
      </c>
      <c r="AC1303">
        <f t="shared" si="350"/>
        <v>0.59891606697723532</v>
      </c>
      <c r="AD1303">
        <f t="shared" si="351"/>
        <v>0.23461850044938148</v>
      </c>
      <c r="AE1303">
        <f t="shared" si="352"/>
        <v>0.5060939632508652</v>
      </c>
      <c r="AF1303">
        <f t="shared" si="353"/>
        <v>0.23541806662478493</v>
      </c>
      <c r="AG1303">
        <f t="shared" si="354"/>
        <v>2.9590488771472412E-2</v>
      </c>
      <c r="AH1303">
        <f t="shared" si="355"/>
        <v>2.7693943569073785</v>
      </c>
      <c r="AI1303">
        <f t="shared" si="356"/>
        <v>0.78201296419373145</v>
      </c>
      <c r="AJ1303">
        <f t="shared" si="357"/>
        <v>1.3486284390971086</v>
      </c>
      <c r="AK1303">
        <f t="shared" si="358"/>
        <v>0.57366498251078779</v>
      </c>
      <c r="AL1303">
        <f t="shared" si="359"/>
        <v>0.56348030689904882</v>
      </c>
      <c r="AM1303">
        <f t="shared" si="360"/>
        <v>0.38324939900683797</v>
      </c>
    </row>
    <row r="1304" spans="1:39" x14ac:dyDescent="0.2">
      <c r="A1304" s="46">
        <v>43829</v>
      </c>
      <c r="B1304">
        <v>-1.10214179040121E-2</v>
      </c>
      <c r="C1304">
        <v>-3.6654718529310899E-3</v>
      </c>
      <c r="D1304">
        <v>-8.6185061327176404E-3</v>
      </c>
      <c r="E1304">
        <v>5.9351924441990401E-3</v>
      </c>
      <c r="F1304">
        <v>-5.2007273292006204E-3</v>
      </c>
      <c r="G1304">
        <v>-1.2252665301857301E-2</v>
      </c>
      <c r="H1304">
        <v>-3.0874061787697902E-3</v>
      </c>
      <c r="I1304">
        <v>-8.0672292917424102E-3</v>
      </c>
      <c r="J1304">
        <v>-1.68039658546981E-3</v>
      </c>
      <c r="K1304">
        <v>-6.3922710071787599E-3</v>
      </c>
      <c r="L1304">
        <v>-5.6453682319732501E-3</v>
      </c>
      <c r="M1304" cm="1">
        <f t="array" ref="M1304">SUMPRODUCT(B1304:K1304,TRANSPOSE(Weight_1))</f>
        <v>-7.3967826389355392E-3</v>
      </c>
      <c r="N1304" cm="1">
        <f t="array" ref="N1304">SUMPRODUCT(B1304:K1304,TRANSPOSE(Weight_2))</f>
        <v>-4.1687899325221957E-3</v>
      </c>
      <c r="O1304">
        <f>SUMPRODUCT(B1304:K1304,Equally_Weight)</f>
        <v>-5.405089913968048E-3</v>
      </c>
      <c r="P1304">
        <v>-5.7808E-3</v>
      </c>
      <c r="Q1304">
        <v>-5.76231656874615E-3</v>
      </c>
      <c r="R1304">
        <v>-4.9262125248424804E-3</v>
      </c>
      <c r="V1304" s="46">
        <v>43829</v>
      </c>
      <c r="W1304">
        <f t="shared" si="344"/>
        <v>1.5246109160990575</v>
      </c>
      <c r="X1304">
        <f t="shared" si="345"/>
        <v>1.5417797935614677</v>
      </c>
      <c r="Y1304">
        <f t="shared" si="346"/>
        <v>2.7790571785653753</v>
      </c>
      <c r="Z1304">
        <f t="shared" si="347"/>
        <v>1.874410347920755</v>
      </c>
      <c r="AA1304">
        <f t="shared" si="348"/>
        <v>0.64189271743231813</v>
      </c>
      <c r="AB1304">
        <f t="shared" si="349"/>
        <v>4.9509907469840355</v>
      </c>
      <c r="AC1304">
        <f t="shared" si="350"/>
        <v>0.59397956363271542</v>
      </c>
      <c r="AD1304">
        <f t="shared" si="351"/>
        <v>0.22465854991842904</v>
      </c>
      <c r="AE1304">
        <f t="shared" si="352"/>
        <v>0.50356312809762183</v>
      </c>
      <c r="AF1304">
        <f t="shared" si="353"/>
        <v>0.22752093953575447</v>
      </c>
      <c r="AG1304">
        <f t="shared" si="354"/>
        <v>2.3778071334220163E-2</v>
      </c>
      <c r="AH1304">
        <f t="shared" si="355"/>
        <v>2.7415129661689046</v>
      </c>
      <c r="AI1304">
        <f t="shared" si="356"/>
        <v>0.77458412648897657</v>
      </c>
      <c r="AJ1304">
        <f t="shared" si="357"/>
        <v>1.3359338912092862</v>
      </c>
      <c r="AK1304">
        <f t="shared" si="358"/>
        <v>0.5645679399798893</v>
      </c>
      <c r="AL1304">
        <f t="shared" si="359"/>
        <v>0.55447103842169621</v>
      </c>
      <c r="AM1304">
        <f t="shared" si="360"/>
        <v>0.37643521849246953</v>
      </c>
    </row>
    <row r="1305" spans="1:39" x14ac:dyDescent="0.2">
      <c r="A1305" s="46">
        <v>43830</v>
      </c>
      <c r="B1305">
        <v>-2.3881757872323801E-4</v>
      </c>
      <c r="C1305">
        <v>5.5543090723080201E-3</v>
      </c>
      <c r="D1305">
        <v>6.9797552848682698E-4</v>
      </c>
      <c r="E1305">
        <v>7.3065055753838096E-3</v>
      </c>
      <c r="F1305">
        <v>3.1041220537071298E-3</v>
      </c>
      <c r="G1305">
        <v>5.14351782910926E-4</v>
      </c>
      <c r="H1305">
        <v>3.9229337205748298E-3</v>
      </c>
      <c r="I1305">
        <v>3.3555881041931099E-3</v>
      </c>
      <c r="J1305">
        <v>3.2778415625875899E-3</v>
      </c>
      <c r="K1305">
        <v>7.2179478541076697E-3</v>
      </c>
      <c r="L1305">
        <v>3.0967741935483601E-3</v>
      </c>
      <c r="M1305" cm="1">
        <f t="array" ref="M1305">SUMPRODUCT(B1305:K1305,TRANSPOSE(Weight_1))</f>
        <v>2.3484934072794932E-3</v>
      </c>
      <c r="N1305" cm="1">
        <f t="array" ref="N1305">SUMPRODUCT(B1305:K1305,TRANSPOSE(Weight_2))</f>
        <v>3.2000221837063551E-3</v>
      </c>
      <c r="O1305">
        <f>SUMPRODUCT(B1305:K1305,Equally_Weight)</f>
        <v>3.4712757675536676E-3</v>
      </c>
      <c r="P1305">
        <v>2.9460200000000001E-3</v>
      </c>
      <c r="Q1305">
        <v>2.9905987696006099E-3</v>
      </c>
      <c r="R1305">
        <v>2.2182088600870499E-3</v>
      </c>
      <c r="V1305" s="46">
        <v>43830</v>
      </c>
      <c r="W1305">
        <f t="shared" si="344"/>
        <v>1.5240079946328566</v>
      </c>
      <c r="X1305">
        <f t="shared" si="345"/>
        <v>1.5558976241286553</v>
      </c>
      <c r="Y1305">
        <f t="shared" si="346"/>
        <v>2.7816948679967664</v>
      </c>
      <c r="Z1305">
        <f t="shared" si="347"/>
        <v>1.8954122431537788</v>
      </c>
      <c r="AA1305">
        <f t="shared" si="348"/>
        <v>0.64698935282632086</v>
      </c>
      <c r="AB1305">
        <f t="shared" si="349"/>
        <v>4.9540516496848328</v>
      </c>
      <c r="AC1305">
        <f t="shared" si="350"/>
        <v>0.60023263981279729</v>
      </c>
      <c r="AD1305">
        <f t="shared" si="351"/>
        <v>0.22876799958023364</v>
      </c>
      <c r="AE1305">
        <f t="shared" si="352"/>
        <v>0.50849156981087451</v>
      </c>
      <c r="AF1305">
        <f t="shared" si="353"/>
        <v>0.23638112166714875</v>
      </c>
      <c r="AG1305">
        <f t="shared" si="354"/>
        <v>2.6948480845448763E-2</v>
      </c>
      <c r="AH1305">
        <f t="shared" si="355"/>
        <v>2.7502998847032032</v>
      </c>
      <c r="AI1305">
        <f t="shared" si="356"/>
        <v>0.78026283506059446</v>
      </c>
      <c r="AJ1305">
        <f t="shared" si="357"/>
        <v>1.3440425619204484</v>
      </c>
      <c r="AK1305">
        <f t="shared" si="358"/>
        <v>0.56917718842242881</v>
      </c>
      <c r="AL1305">
        <f t="shared" si="359"/>
        <v>0.55911983759658002</v>
      </c>
      <c r="AM1305">
        <f t="shared" si="360"/>
        <v>0.3794884392894653</v>
      </c>
    </row>
  </sheetData>
  <mergeCells count="2">
    <mergeCell ref="A1:R1"/>
    <mergeCell ref="V1:AM1"/>
  </mergeCells>
  <pageMargins left="0.75" right="0.75" top="1" bottom="1" header="0.5" footer="0.5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E3C66-8E51-AE4C-91A4-B4B1C14F26E5}">
  <dimension ref="A1:E19"/>
  <sheetViews>
    <sheetView zoomScale="125" workbookViewId="0">
      <selection activeCell="B21" sqref="B21"/>
    </sheetView>
  </sheetViews>
  <sheetFormatPr baseColWidth="10" defaultRowHeight="16" x14ac:dyDescent="0.2"/>
  <cols>
    <col min="1" max="1" width="30" customWidth="1"/>
  </cols>
  <sheetData>
    <row r="1" spans="1:5" ht="25" thickBot="1" x14ac:dyDescent="0.35">
      <c r="A1" s="124" t="s">
        <v>49</v>
      </c>
      <c r="B1" s="125"/>
      <c r="C1" s="125"/>
      <c r="D1" s="125"/>
      <c r="E1" s="126"/>
    </row>
    <row r="2" spans="1:5" x14ac:dyDescent="0.2">
      <c r="A2" s="76"/>
      <c r="B2" s="76" t="s">
        <v>48</v>
      </c>
      <c r="C2" s="76" t="s">
        <v>47</v>
      </c>
      <c r="D2" s="76" t="s">
        <v>46</v>
      </c>
      <c r="E2" s="76" t="s">
        <v>45</v>
      </c>
    </row>
    <row r="3" spans="1:5" x14ac:dyDescent="0.2">
      <c r="A3" s="76" t="s">
        <v>1</v>
      </c>
      <c r="B3" s="76">
        <v>-2.33359E-2</v>
      </c>
      <c r="C3" s="76">
        <v>-3.3507200000000001E-2</v>
      </c>
      <c r="D3" s="76">
        <v>-4.2891400000000003E-2</v>
      </c>
      <c r="E3" s="76">
        <v>-5.1949200000000001E-2</v>
      </c>
    </row>
    <row r="4" spans="1:5" x14ac:dyDescent="0.2">
      <c r="A4" s="76" t="s">
        <v>2</v>
      </c>
      <c r="B4" s="76">
        <v>-2.0872399999999999E-2</v>
      </c>
      <c r="C4" s="76">
        <v>-3.0157199999999999E-2</v>
      </c>
      <c r="D4" s="76">
        <v>-3.7102700000000002E-2</v>
      </c>
      <c r="E4" s="76">
        <v>-4.5448000000000002E-2</v>
      </c>
    </row>
    <row r="5" spans="1:5" x14ac:dyDescent="0.2">
      <c r="A5" s="76" t="s">
        <v>3</v>
      </c>
      <c r="B5" s="76">
        <v>-2.10569E-2</v>
      </c>
      <c r="C5" s="76">
        <v>-3.3567100000000002E-2</v>
      </c>
      <c r="D5" s="76">
        <v>-3.8641700000000001E-2</v>
      </c>
      <c r="E5" s="76">
        <v>-5.1389299999999999E-2</v>
      </c>
    </row>
    <row r="6" spans="1:5" x14ac:dyDescent="0.2">
      <c r="A6" s="76" t="s">
        <v>4</v>
      </c>
      <c r="B6" s="76">
        <v>-2.49956E-2</v>
      </c>
      <c r="C6" s="76">
        <v>-3.6179999999999997E-2</v>
      </c>
      <c r="D6" s="76">
        <v>-4.4293199999999998E-2</v>
      </c>
      <c r="E6" s="76">
        <v>-5.7945099999999999E-2</v>
      </c>
    </row>
    <row r="7" spans="1:5" x14ac:dyDescent="0.2">
      <c r="A7" s="76" t="s">
        <v>5</v>
      </c>
      <c r="B7" s="76">
        <v>-1.6372100000000001E-2</v>
      </c>
      <c r="C7" s="76">
        <v>-2.4240899999999999E-2</v>
      </c>
      <c r="D7" s="76">
        <v>-2.9151400000000001E-2</v>
      </c>
      <c r="E7" s="76">
        <v>-3.7171000000000003E-2</v>
      </c>
    </row>
    <row r="8" spans="1:5" x14ac:dyDescent="0.2">
      <c r="A8" s="76" t="s">
        <v>6</v>
      </c>
      <c r="B8" s="76">
        <v>-2.5581900000000001E-2</v>
      </c>
      <c r="C8" s="76">
        <v>-4.0739600000000001E-2</v>
      </c>
      <c r="D8" s="76">
        <v>-5.1667699999999997E-2</v>
      </c>
      <c r="E8" s="76">
        <v>-6.1712799999999998E-2</v>
      </c>
    </row>
    <row r="9" spans="1:5" x14ac:dyDescent="0.2">
      <c r="A9" s="76" t="s">
        <v>7</v>
      </c>
      <c r="B9" s="76">
        <v>-1.5046199999999999E-2</v>
      </c>
      <c r="C9" s="76">
        <v>-2.4934399999999999E-2</v>
      </c>
      <c r="D9" s="76">
        <v>-2.9030899999999998E-2</v>
      </c>
      <c r="E9" s="76">
        <v>-4.4121599999999997E-2</v>
      </c>
    </row>
    <row r="10" spans="1:5" x14ac:dyDescent="0.2">
      <c r="A10" s="76" t="s">
        <v>8</v>
      </c>
      <c r="B10" s="76">
        <v>-1.8423399999999999E-2</v>
      </c>
      <c r="C10" s="76">
        <v>-3.0652100000000002E-2</v>
      </c>
      <c r="D10" s="76">
        <v>-3.71755E-2</v>
      </c>
      <c r="E10" s="76">
        <v>-5.35874E-2</v>
      </c>
    </row>
    <row r="11" spans="1:5" x14ac:dyDescent="0.2">
      <c r="A11" s="76" t="s">
        <v>9</v>
      </c>
      <c r="B11" s="76">
        <v>-1.49605E-2</v>
      </c>
      <c r="C11" s="76">
        <v>-2.42454E-2</v>
      </c>
      <c r="D11" s="76">
        <v>-2.8554800000000002E-2</v>
      </c>
      <c r="E11" s="76">
        <v>-4.1407800000000002E-2</v>
      </c>
    </row>
    <row r="12" spans="1:5" x14ac:dyDescent="0.2">
      <c r="A12" s="76" t="s">
        <v>10</v>
      </c>
      <c r="B12" s="76">
        <v>-2.2954499999999999E-2</v>
      </c>
      <c r="C12" s="76">
        <v>-4.0110399999999997E-2</v>
      </c>
      <c r="D12" s="76">
        <v>-4.7556099999999997E-2</v>
      </c>
      <c r="E12" s="76">
        <v>-8.05178E-2</v>
      </c>
    </row>
    <row r="13" spans="1:5" x14ac:dyDescent="0.2">
      <c r="A13" s="76" t="s">
        <v>36</v>
      </c>
      <c r="B13" s="76">
        <v>-1.49917E-2</v>
      </c>
      <c r="C13" s="76">
        <v>-2.3995300000000001E-2</v>
      </c>
      <c r="D13" s="76">
        <v>-2.87608E-2</v>
      </c>
      <c r="E13" s="76">
        <v>-4.2185899999999998E-2</v>
      </c>
    </row>
    <row r="14" spans="1:5" x14ac:dyDescent="0.2">
      <c r="A14" s="77" t="s">
        <v>37</v>
      </c>
      <c r="B14" s="78">
        <v>-1.6956300000000001E-2</v>
      </c>
      <c r="C14" s="78">
        <v>-2.68229E-2</v>
      </c>
      <c r="D14" s="78">
        <v>-3.2119399999999999E-2</v>
      </c>
      <c r="E14" s="78">
        <v>-3.8097800000000001E-2</v>
      </c>
    </row>
    <row r="15" spans="1:5" x14ac:dyDescent="0.2">
      <c r="A15" s="76" t="s">
        <v>38</v>
      </c>
      <c r="B15" s="76">
        <v>-1.26937E-2</v>
      </c>
      <c r="C15" s="76">
        <v>-1.9638099999999999E-2</v>
      </c>
      <c r="D15" s="76">
        <v>-2.5479100000000001E-2</v>
      </c>
      <c r="E15" s="76">
        <v>-3.19517E-2</v>
      </c>
    </row>
    <row r="16" spans="1:5" x14ac:dyDescent="0.2">
      <c r="A16" s="76" t="s">
        <v>65</v>
      </c>
      <c r="B16" s="76">
        <v>-1.37007E-2</v>
      </c>
      <c r="C16" s="76">
        <v>-2.2962799999999998E-2</v>
      </c>
      <c r="D16" s="76">
        <v>-2.7537099999999998E-2</v>
      </c>
      <c r="E16" s="76">
        <v>-3.4996199999999998E-2</v>
      </c>
    </row>
    <row r="17" spans="1:5" x14ac:dyDescent="0.2">
      <c r="A17" s="76" t="s">
        <v>40</v>
      </c>
      <c r="B17" s="76">
        <v>-1.1984E-2</v>
      </c>
      <c r="C17" s="76">
        <v>-1.8244900000000001E-2</v>
      </c>
      <c r="D17" s="76">
        <v>-2.17381E-2</v>
      </c>
      <c r="E17" s="76">
        <v>-2.7688600000000001E-2</v>
      </c>
    </row>
    <row r="18" spans="1:5" x14ac:dyDescent="0.2">
      <c r="A18" s="75" t="s">
        <v>51</v>
      </c>
      <c r="B18" s="75">
        <v>-1.423E-2</v>
      </c>
      <c r="C18" s="75">
        <v>-2.1715999999999999E-2</v>
      </c>
      <c r="D18" s="75">
        <v>-2.5787000000000001E-2</v>
      </c>
      <c r="E18" s="75">
        <v>-3.2577000000000002E-2</v>
      </c>
    </row>
    <row r="19" spans="1:5" x14ac:dyDescent="0.2">
      <c r="A19" s="79" t="s">
        <v>52</v>
      </c>
      <c r="B19" s="79">
        <v>-1.4505000000000001E-2</v>
      </c>
      <c r="C19" s="79">
        <v>-2.1763999999999999E-2</v>
      </c>
      <c r="D19" s="79">
        <v>-2.6082999999999999E-2</v>
      </c>
      <c r="E19" s="79">
        <v>-3.2482999999999998E-2</v>
      </c>
    </row>
  </sheetData>
  <mergeCells count="1">
    <mergeCell ref="A1:E1"/>
  </mergeCells>
  <pageMargins left="0.75" right="0.75" top="1" bottom="1" header="0.5" footer="0.5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D5303-F47F-2F46-9D09-A640D3BDF8AA}">
  <dimension ref="A1:AM266"/>
  <sheetViews>
    <sheetView tabSelected="1" topLeftCell="A234" workbookViewId="0">
      <selection activeCell="X8" sqref="X8"/>
    </sheetView>
  </sheetViews>
  <sheetFormatPr baseColWidth="10" defaultRowHeight="16" x14ac:dyDescent="0.2"/>
  <sheetData>
    <row r="1" spans="1:39" ht="32" thickBot="1" x14ac:dyDescent="0.4">
      <c r="A1" s="121" t="s">
        <v>54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3"/>
      <c r="V1" s="121" t="s">
        <v>53</v>
      </c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3"/>
    </row>
    <row r="2" spans="1:3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36</v>
      </c>
      <c r="M2" t="s">
        <v>37</v>
      </c>
      <c r="N2" t="s">
        <v>38</v>
      </c>
      <c r="O2" t="s">
        <v>39</v>
      </c>
      <c r="P2" t="s">
        <v>57</v>
      </c>
      <c r="Q2" t="s">
        <v>52</v>
      </c>
      <c r="R2" t="s">
        <v>40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36</v>
      </c>
      <c r="AH2" t="s">
        <v>37</v>
      </c>
      <c r="AI2" t="s">
        <v>38</v>
      </c>
      <c r="AJ2" t="s">
        <v>65</v>
      </c>
      <c r="AK2" t="s">
        <v>57</v>
      </c>
      <c r="AL2" t="s">
        <v>52</v>
      </c>
      <c r="AM2" t="s">
        <v>40</v>
      </c>
    </row>
    <row r="3" spans="1:39" x14ac:dyDescent="0.2">
      <c r="A3" s="46">
        <v>43831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cm="1">
        <f t="array" ref="M3">SUMPRODUCT(B3:K3,TRANSPOSE(Weight_1))</f>
        <v>0</v>
      </c>
      <c r="N3" cm="1">
        <f t="array" ref="N3">SUMPRODUCT(B3:K3,TRANSPOSE(Weight_2))</f>
        <v>0</v>
      </c>
      <c r="O3">
        <f>SUMPRODUCT(B3:K3,Equally_Weight)</f>
        <v>0</v>
      </c>
      <c r="P3">
        <v>0</v>
      </c>
      <c r="Q3">
        <v>0</v>
      </c>
      <c r="R3" s="1">
        <v>4.2400369733019904E-6</v>
      </c>
      <c r="V3" s="46">
        <v>43831</v>
      </c>
      <c r="W3">
        <f>B3</f>
        <v>0</v>
      </c>
      <c r="X3">
        <f t="shared" ref="X3:AM3" si="0">C3</f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4.2400369733019904E-6</v>
      </c>
    </row>
    <row r="4" spans="1:39" x14ac:dyDescent="0.2">
      <c r="A4" s="46">
        <v>43832</v>
      </c>
      <c r="B4">
        <v>2.18681927908712E-2</v>
      </c>
      <c r="C4">
        <v>1.2123534455641599E-2</v>
      </c>
      <c r="D4">
        <v>1.85161590422862E-2</v>
      </c>
      <c r="E4">
        <v>2.2816400445453602E-2</v>
      </c>
      <c r="F4">
        <v>-5.7004179325147401E-3</v>
      </c>
      <c r="G4">
        <v>2.7150643385419101E-2</v>
      </c>
      <c r="H4">
        <v>6.8552578914715602E-4</v>
      </c>
      <c r="I4">
        <v>2.02923581613998E-2</v>
      </c>
      <c r="J4">
        <v>8.3443681662183009E-3</v>
      </c>
      <c r="K4">
        <v>-6.2754075677363599E-3</v>
      </c>
      <c r="L4">
        <v>5.1361068310221501E-3</v>
      </c>
      <c r="M4" cm="1">
        <f t="array" ref="M4">SUMPRODUCT(B4:K4,TRANSPOSE(Weight_1))</f>
        <v>1.6291987459031154E-2</v>
      </c>
      <c r="N4" cm="1">
        <f t="array" ref="N4">SUMPRODUCT(B4:K4,TRANSPOSE(Weight_2))</f>
        <v>5.3562811711703479E-3</v>
      </c>
      <c r="O4">
        <f>SUMPRODUCT(B4:K4,Equally_Weight)</f>
        <v>1.1982135673618586E-2</v>
      </c>
      <c r="P4">
        <v>8.3788026773416995E-3</v>
      </c>
      <c r="Q4">
        <v>8.1324564279423497E-3</v>
      </c>
      <c r="R4">
        <v>7.4030731657677099E-3</v>
      </c>
      <c r="V4" s="46">
        <v>43832</v>
      </c>
      <c r="W4">
        <f>(W3+1)*(1+B4) - 1</f>
        <v>2.1868192790871266E-2</v>
      </c>
      <c r="X4">
        <f t="shared" ref="X4:AM4" si="1">(X3+1)*(1+C4) - 1</f>
        <v>1.2123534455641627E-2</v>
      </c>
      <c r="Y4">
        <f t="shared" si="1"/>
        <v>1.8516159042286207E-2</v>
      </c>
      <c r="Z4">
        <f t="shared" si="1"/>
        <v>2.2816400445453633E-2</v>
      </c>
      <c r="AA4">
        <f t="shared" si="1"/>
        <v>-5.7004179325147453E-3</v>
      </c>
      <c r="AB4">
        <f t="shared" si="1"/>
        <v>2.7150643385419171E-2</v>
      </c>
      <c r="AC4">
        <f t="shared" si="1"/>
        <v>6.8552578914715667E-4</v>
      </c>
      <c r="AD4">
        <f t="shared" si="1"/>
        <v>2.0292358161399848E-2</v>
      </c>
      <c r="AE4">
        <f t="shared" si="1"/>
        <v>8.3443681662183078E-3</v>
      </c>
      <c r="AF4">
        <f t="shared" si="1"/>
        <v>-6.2754075677363685E-3</v>
      </c>
      <c r="AG4">
        <f t="shared" si="1"/>
        <v>5.1361068310220581E-3</v>
      </c>
      <c r="AH4">
        <f t="shared" si="1"/>
        <v>1.6291987459031265E-2</v>
      </c>
      <c r="AI4">
        <f t="shared" si="1"/>
        <v>5.3562811711702629E-3</v>
      </c>
      <c r="AJ4">
        <f t="shared" si="1"/>
        <v>1.1982135673618499E-2</v>
      </c>
      <c r="AK4">
        <f t="shared" si="1"/>
        <v>8.3788026773417013E-3</v>
      </c>
      <c r="AL4">
        <f t="shared" si="1"/>
        <v>8.1324564279423583E-3</v>
      </c>
      <c r="AM4">
        <f t="shared" si="1"/>
        <v>7.407344592045062E-3</v>
      </c>
    </row>
    <row r="5" spans="1:39" x14ac:dyDescent="0.2">
      <c r="A5" s="46">
        <v>43833</v>
      </c>
      <c r="B5">
        <v>-5.2313425334681299E-3</v>
      </c>
      <c r="C5">
        <v>-1.31964771587018E-2</v>
      </c>
      <c r="D5">
        <v>-1.24516515284875E-2</v>
      </c>
      <c r="E5">
        <v>-9.7221622974412707E-3</v>
      </c>
      <c r="F5">
        <v>-1.0646932289535799E-2</v>
      </c>
      <c r="G5">
        <v>-1.2139050344284001E-2</v>
      </c>
      <c r="H5">
        <v>-1.15777713233127E-2</v>
      </c>
      <c r="I5">
        <v>-8.6110949422148995E-3</v>
      </c>
      <c r="J5">
        <v>-9.6764600892036406E-3</v>
      </c>
      <c r="K5">
        <v>-8.8411885047896491E-3</v>
      </c>
      <c r="L5">
        <v>-7.9202861522739403E-3</v>
      </c>
      <c r="M5" cm="1">
        <f t="array" ref="M5">SUMPRODUCT(B5:K5,TRANSPOSE(Weight_1))</f>
        <v>-1.1832090847052824E-2</v>
      </c>
      <c r="N5" cm="1">
        <f t="array" ref="N5">SUMPRODUCT(B5:K5,TRANSPOSE(Weight_2))</f>
        <v>-9.5929195343759273E-3</v>
      </c>
      <c r="O5">
        <f>SUMPRODUCT(B5:K5,Equally_Weight)</f>
        <v>-1.0209413101143939E-2</v>
      </c>
      <c r="P5">
        <v>-7.0598705620453697E-3</v>
      </c>
      <c r="Q5">
        <v>-6.47127670678349E-3</v>
      </c>
      <c r="R5">
        <v>-5.3957591521671599E-3</v>
      </c>
      <c r="V5" s="46">
        <v>43833</v>
      </c>
      <c r="W5">
        <f t="shared" ref="W5:W68" si="2">(W4+1)*(1+B5) - 1</f>
        <v>1.652245025032606E-2</v>
      </c>
      <c r="X5">
        <f t="shared" ref="X5:X68" si="3">(X4+1)*(1+C5) - 1</f>
        <v>-1.2329306485867608E-3</v>
      </c>
      <c r="Y5">
        <f t="shared" ref="Y5:Y68" si="4">(Y4+1)*(1+D5) - 1</f>
        <v>5.8339507537581436E-3</v>
      </c>
      <c r="Z5">
        <f t="shared" ref="Z5:Z68" si="5">(Z4+1)*(1+E5) - 1</f>
        <v>1.2872413399838356E-2</v>
      </c>
      <c r="AA5">
        <f t="shared" ref="AA5:AA68" si="6">(AA4+1)*(1+F5) - 1</f>
        <v>-1.6286658258301001E-2</v>
      </c>
      <c r="AB5">
        <f t="shared" ref="AB5:AB68" si="7">(AB4+1)*(1+G5) - 1</f>
        <v>1.4682010014199998E-2</v>
      </c>
      <c r="AC5">
        <f t="shared" ref="AC5:AC68" si="8">(AC4+1)*(1+H5) - 1</f>
        <v>-1.0900182394988578E-2</v>
      </c>
      <c r="AD5">
        <f t="shared" ref="AD5:AD68" si="9">(AD4+1)*(1+I5) - 1</f>
        <v>1.1506523796455781E-2</v>
      </c>
      <c r="AE5">
        <f t="shared" ref="AE5:AE68" si="10">(AE4+1)*(1+J5) - 1</f>
        <v>-1.4128358685153719E-3</v>
      </c>
      <c r="AF5">
        <f t="shared" ref="AF5:AF68" si="11">(AF4+1)*(1+K5) - 1</f>
        <v>-1.5061114011275301E-2</v>
      </c>
      <c r="AG5">
        <f t="shared" ref="AG5:AG68" si="12">(AG4+1)*(1+L5) - 1</f>
        <v>-2.8248587570621764E-3</v>
      </c>
      <c r="AH5">
        <f t="shared" ref="AH5:AH68" si="13">(AH4+1)*(1+M5) - 1</f>
        <v>4.2671283362840651E-3</v>
      </c>
      <c r="AI5">
        <f t="shared" ref="AI5:AI68" si="14">(AI4+1)*(1+N5) - 1</f>
        <v>-4.2880207374841328E-3</v>
      </c>
      <c r="AJ5">
        <f t="shared" ref="AJ5:AJ68" si="15">(AJ4+1)*(1+O5) - 1</f>
        <v>1.6503919995485283E-3</v>
      </c>
      <c r="AK5">
        <f t="shared" ref="AK5:AK68" si="16">(AK4+1)*(1+P5) - 1</f>
        <v>1.259778852929383E-3</v>
      </c>
      <c r="AL5">
        <f t="shared" ref="AL5:AL68" si="17">(AL4+1)*(1+Q5) - 1</f>
        <v>1.6085523453077677E-3</v>
      </c>
      <c r="AM5">
        <f t="shared" ref="AM5:AM68" si="18">(AM4+1)*(1+R5) - 1</f>
        <v>1.9716171925021619E-3</v>
      </c>
    </row>
    <row r="6" spans="1:39" x14ac:dyDescent="0.2">
      <c r="A6" s="46">
        <v>43836</v>
      </c>
      <c r="B6">
        <v>2.66540620350144E-2</v>
      </c>
      <c r="C6">
        <v>-7.9502884364646099E-4</v>
      </c>
      <c r="D6">
        <v>2.5847844391078101E-3</v>
      </c>
      <c r="E6">
        <v>7.9682384019932294E-3</v>
      </c>
      <c r="F6">
        <v>-2.1522755023387599E-3</v>
      </c>
      <c r="G6">
        <v>1.48855899645268E-2</v>
      </c>
      <c r="H6">
        <v>-1.2474362539759401E-3</v>
      </c>
      <c r="I6">
        <v>9.5272152682368495E-4</v>
      </c>
      <c r="J6">
        <v>3.5812752834594101E-3</v>
      </c>
      <c r="K6">
        <v>3.1857150765499599E-3</v>
      </c>
      <c r="L6">
        <v>2.0602626834920999E-3</v>
      </c>
      <c r="M6" cm="1">
        <f t="array" ref="M6">SUMPRODUCT(B6:K6,TRANSPOSE(Weight_1))</f>
        <v>6.294831678408482E-3</v>
      </c>
      <c r="N6" cm="1">
        <f t="array" ref="N6">SUMPRODUCT(B6:K6,TRANSPOSE(Weight_2))</f>
        <v>4.8918542005400205E-3</v>
      </c>
      <c r="O6">
        <f>SUMPRODUCT(B6:K6,Equally_Weight)</f>
        <v>5.5617646127514141E-3</v>
      </c>
      <c r="P6">
        <v>3.5333728907271898E-3</v>
      </c>
      <c r="Q6">
        <v>3.50292651675476E-3</v>
      </c>
      <c r="R6">
        <v>5.7974203595234598E-4</v>
      </c>
      <c r="V6" s="46">
        <v>43836</v>
      </c>
      <c r="W6">
        <f t="shared" si="2"/>
        <v>4.36169026992832E-2</v>
      </c>
      <c r="X6">
        <f t="shared" si="3"/>
        <v>-2.0269792768053962E-3</v>
      </c>
      <c r="Y6">
        <f t="shared" si="4"/>
        <v>8.4338146979927586E-3</v>
      </c>
      <c r="Z6">
        <f t="shared" si="5"/>
        <v>2.0943222260610517E-2</v>
      </c>
      <c r="AA6">
        <f t="shared" si="6"/>
        <v>-1.8403880385055471E-2</v>
      </c>
      <c r="AB6">
        <f t="shared" si="7"/>
        <v>2.9786150359653263E-2</v>
      </c>
      <c r="AC6">
        <f t="shared" si="8"/>
        <v>-1.2134021366270065E-2</v>
      </c>
      <c r="AD6">
        <f t="shared" si="9"/>
        <v>1.2470207836199343E-2</v>
      </c>
      <c r="AE6">
        <f t="shared" si="10"/>
        <v>2.1633796607685163E-3</v>
      </c>
      <c r="AF6">
        <f t="shared" si="11"/>
        <v>-1.1923379352700714E-2</v>
      </c>
      <c r="AG6">
        <f t="shared" si="12"/>
        <v>-7.7041602465344194E-4</v>
      </c>
      <c r="AH6">
        <f t="shared" si="13"/>
        <v>1.0588820869319449E-2</v>
      </c>
      <c r="AI6">
        <f t="shared" si="14"/>
        <v>5.828570907993047E-4</v>
      </c>
      <c r="AJ6">
        <f t="shared" si="15"/>
        <v>7.221335704120202E-3</v>
      </c>
      <c r="AK6">
        <f t="shared" si="16"/>
        <v>4.7976030121037461E-3</v>
      </c>
      <c r="AL6">
        <f t="shared" si="17"/>
        <v>5.117113502726589E-3</v>
      </c>
      <c r="AM6">
        <f t="shared" si="18"/>
        <v>2.5525022578198886E-3</v>
      </c>
    </row>
    <row r="7" spans="1:39" x14ac:dyDescent="0.2">
      <c r="A7" s="46">
        <v>43837</v>
      </c>
      <c r="B7">
        <v>-1.9316453087366799E-3</v>
      </c>
      <c r="C7">
        <v>-1.7000670174245301E-2</v>
      </c>
      <c r="D7">
        <v>-9.1176724695064496E-3</v>
      </c>
      <c r="E7">
        <v>-4.7030036655009103E-3</v>
      </c>
      <c r="F7">
        <v>-1.11167476507267E-2</v>
      </c>
      <c r="G7">
        <v>2.0915561982559599E-3</v>
      </c>
      <c r="H7">
        <v>6.10672608934037E-3</v>
      </c>
      <c r="I7">
        <v>-4.0309911295689496E-3</v>
      </c>
      <c r="J7">
        <v>-4.7138961995001304E-3</v>
      </c>
      <c r="K7">
        <v>1.5084124238433401E-2</v>
      </c>
      <c r="L7">
        <v>-3.3410434335645199E-3</v>
      </c>
      <c r="M7" cm="1">
        <f t="array" ref="M7">SUMPRODUCT(B7:K7,TRANSPOSE(Weight_1))</f>
        <v>-5.9595049142809461E-3</v>
      </c>
      <c r="N7" cm="1">
        <f t="array" ref="N7">SUMPRODUCT(B7:K7,TRANSPOSE(Weight_2))</f>
        <v>-2.1493290439816497E-3</v>
      </c>
      <c r="O7">
        <f>SUMPRODUCT(B7:K7,Equally_Weight)</f>
        <v>-2.933222007175538E-3</v>
      </c>
      <c r="P7">
        <v>-2.8032386528962202E-3</v>
      </c>
      <c r="Q7">
        <v>-2.5482877625894098E-3</v>
      </c>
      <c r="R7">
        <v>-8.7122381570658904E-4</v>
      </c>
      <c r="V7" s="46">
        <v>43837</v>
      </c>
      <c r="W7">
        <f t="shared" si="2"/>
        <v>4.1601005005065916E-2</v>
      </c>
      <c r="X7">
        <f t="shared" si="3"/>
        <v>-1.8993189444915681E-2</v>
      </c>
      <c r="Y7">
        <f t="shared" si="4"/>
        <v>-7.6075453159851758E-4</v>
      </c>
      <c r="Z7">
        <f t="shared" si="5"/>
        <v>1.6141722544050552E-2</v>
      </c>
      <c r="AA7">
        <f t="shared" si="6"/>
        <v>-2.931603674174732E-2</v>
      </c>
      <c r="AB7">
        <f t="shared" si="7"/>
        <v>3.1940005965316098E-2</v>
      </c>
      <c r="AC7">
        <f t="shared" si="8"/>
        <v>-6.1013944217757077E-3</v>
      </c>
      <c r="AD7">
        <f t="shared" si="9"/>
        <v>8.3889494094588901E-3</v>
      </c>
      <c r="AE7">
        <f t="shared" si="10"/>
        <v>-2.5607144858925679E-3</v>
      </c>
      <c r="AF7">
        <f t="shared" si="11"/>
        <v>2.9808911502346991E-3</v>
      </c>
      <c r="AG7">
        <f t="shared" si="12"/>
        <v>-4.1088854648176909E-3</v>
      </c>
      <c r="AH7">
        <f t="shared" si="13"/>
        <v>4.5662118250313632E-3</v>
      </c>
      <c r="AI7">
        <f t="shared" si="14"/>
        <v>-1.5677247048561105E-3</v>
      </c>
      <c r="AJ7">
        <f t="shared" si="15"/>
        <v>4.2669319161361408E-3</v>
      </c>
      <c r="AK7">
        <f t="shared" si="16"/>
        <v>1.9809155330028361E-3</v>
      </c>
      <c r="AL7">
        <f t="shared" si="17"/>
        <v>2.5557858624183361E-3</v>
      </c>
      <c r="AM7">
        <f t="shared" si="18"/>
        <v>1.6790546413565366E-3</v>
      </c>
    </row>
    <row r="8" spans="1:39" x14ac:dyDescent="0.2">
      <c r="A8" s="46">
        <v>43838</v>
      </c>
      <c r="B8">
        <v>7.1177568902820402E-3</v>
      </c>
      <c r="C8">
        <v>7.8009792851529902E-3</v>
      </c>
      <c r="D8">
        <v>1.5928216994593101E-2</v>
      </c>
      <c r="E8">
        <v>1.6086360047893902E-2</v>
      </c>
      <c r="F8">
        <v>1.8456733063385499E-3</v>
      </c>
      <c r="G8">
        <v>-7.8086565153300197E-3</v>
      </c>
      <c r="H8">
        <v>-1.3783871702532899E-4</v>
      </c>
      <c r="I8">
        <v>1.5345830549084999E-2</v>
      </c>
      <c r="J8">
        <v>3.0987661466963501E-4</v>
      </c>
      <c r="K8">
        <v>-1.0949493805240101E-3</v>
      </c>
      <c r="L8">
        <v>5.1572975760700197E-3</v>
      </c>
      <c r="M8" cm="1">
        <f t="array" ref="M8">SUMPRODUCT(B8:K8,TRANSPOSE(Weight_1))</f>
        <v>2.8390236057516918E-3</v>
      </c>
      <c r="N8" cm="1">
        <f t="array" ref="N8">SUMPRODUCT(B8:K8,TRANSPOSE(Weight_2))</f>
        <v>2.009727027207365E-3</v>
      </c>
      <c r="O8">
        <f>SUMPRODUCT(B8:K8,Equally_Weight)</f>
        <v>5.5393249075135877E-3</v>
      </c>
      <c r="P8">
        <v>4.9024513689781496E-3</v>
      </c>
      <c r="Q8">
        <v>4.8636499253016299E-3</v>
      </c>
      <c r="R8">
        <v>1.90481834382394E-3</v>
      </c>
      <c r="V8" s="46">
        <v>43838</v>
      </c>
      <c r="W8">
        <f t="shared" si="2"/>
        <v>4.9014867735365453E-2</v>
      </c>
      <c r="X8">
        <f t="shared" si="3"/>
        <v>-1.1340375637181488E-2</v>
      </c>
      <c r="Y8">
        <f t="shared" si="4"/>
        <v>1.5155344999735698E-2</v>
      </c>
      <c r="Z8">
        <f t="shared" si="5"/>
        <v>3.2487744152581266E-2</v>
      </c>
      <c r="AA8">
        <f t="shared" si="6"/>
        <v>-2.7524471261870631E-2</v>
      </c>
      <c r="AB8">
        <f t="shared" si="7"/>
        <v>2.38819409143054E-2</v>
      </c>
      <c r="AC8">
        <f t="shared" si="8"/>
        <v>-6.238392130421877E-3</v>
      </c>
      <c r="AD8">
        <f t="shared" si="9"/>
        <v>2.3863515354666243E-2</v>
      </c>
      <c r="AE8">
        <f t="shared" si="10"/>
        <v>-2.2516313767589891E-3</v>
      </c>
      <c r="AF8">
        <f t="shared" si="11"/>
        <v>1.8826778447922354E-3</v>
      </c>
      <c r="AG8">
        <f t="shared" si="12"/>
        <v>1.0272213662043672E-3</v>
      </c>
      <c r="AH8">
        <f t="shared" si="13"/>
        <v>7.4181990139430276E-3</v>
      </c>
      <c r="AI8">
        <f t="shared" si="14"/>
        <v>4.3885162364087904E-4</v>
      </c>
      <c r="AJ8">
        <f t="shared" si="15"/>
        <v>9.8298927458912999E-3</v>
      </c>
      <c r="AK8">
        <f t="shared" si="16"/>
        <v>6.8930782440475014E-3</v>
      </c>
      <c r="AL8">
        <f t="shared" si="17"/>
        <v>7.4318662354388998E-3</v>
      </c>
      <c r="AM8">
        <f t="shared" si="18"/>
        <v>3.5870712792616111E-3</v>
      </c>
    </row>
    <row r="9" spans="1:39" x14ac:dyDescent="0.2">
      <c r="A9" s="46">
        <v>43839</v>
      </c>
      <c r="B9">
        <v>1.04979214754916E-2</v>
      </c>
      <c r="C9">
        <v>3.6512652185291998E-3</v>
      </c>
      <c r="D9">
        <v>1.2492970789500501E-2</v>
      </c>
      <c r="E9">
        <v>2.1240692894634899E-2</v>
      </c>
      <c r="F9">
        <v>-4.1458479073817004E-3</v>
      </c>
      <c r="G9">
        <v>4.7992717990261698E-3</v>
      </c>
      <c r="H9">
        <v>2.96626562144197E-3</v>
      </c>
      <c r="I9">
        <v>3.1555772115348102E-3</v>
      </c>
      <c r="J9">
        <v>1.1770380718897499E-2</v>
      </c>
      <c r="K9">
        <v>2.4898220182157399E-2</v>
      </c>
      <c r="L9">
        <v>6.9266290405336798E-3</v>
      </c>
      <c r="M9" cm="1">
        <f t="array" ref="M9">SUMPRODUCT(B9:K9,TRANSPOSE(Weight_1))</f>
        <v>5.6311746565072965E-3</v>
      </c>
      <c r="N9" cm="1">
        <f t="array" ref="N9">SUMPRODUCT(B9:K9,TRANSPOSE(Weight_2))</f>
        <v>7.2331132941629165E-3</v>
      </c>
      <c r="O9">
        <f>SUMPRODUCT(B9:K9,Equally_Weight)</f>
        <v>9.1326718003832356E-3</v>
      </c>
      <c r="P9">
        <v>6.6552626054889796E-3</v>
      </c>
      <c r="Q9">
        <v>6.50362101570434E-3</v>
      </c>
      <c r="R9">
        <v>5.4585475700590297E-3</v>
      </c>
      <c r="V9" s="46">
        <v>43839</v>
      </c>
      <c r="W9">
        <f t="shared" si="2"/>
        <v>6.0027343443474601E-2</v>
      </c>
      <c r="X9">
        <f t="shared" si="3"/>
        <v>-7.7305171377813897E-3</v>
      </c>
      <c r="Y9">
        <f t="shared" si="4"/>
        <v>2.7837651071622727E-2</v>
      </c>
      <c r="Z9">
        <f t="shared" si="5"/>
        <v>5.4418499243600538E-2</v>
      </c>
      <c r="AA9">
        <f t="shared" si="6"/>
        <v>-3.155620689766947E-2</v>
      </c>
      <c r="AB9">
        <f t="shared" si="7"/>
        <v>2.8795828638867649E-2</v>
      </c>
      <c r="AC9">
        <f t="shared" si="8"/>
        <v>-3.290631237089392E-3</v>
      </c>
      <c r="AD9">
        <f t="shared" si="9"/>
        <v>2.7094395731441345E-2</v>
      </c>
      <c r="AE9">
        <f t="shared" si="10"/>
        <v>9.4922467835956148E-3</v>
      </c>
      <c r="AF9">
        <f t="shared" si="11"/>
        <v>2.6827773354461515E-2</v>
      </c>
      <c r="AG9">
        <f t="shared" si="12"/>
        <v>7.9609655880841235E-3</v>
      </c>
      <c r="AH9">
        <f t="shared" si="13"/>
        <v>1.3091146844734558E-2</v>
      </c>
      <c r="AI9">
        <f t="shared" si="14"/>
        <v>7.6751391813170144E-3</v>
      </c>
      <c r="AJ9">
        <f t="shared" si="15"/>
        <v>1.9052337730555813E-2</v>
      </c>
      <c r="AK9">
        <f t="shared" si="16"/>
        <v>1.3594216095410783E-2</v>
      </c>
      <c r="AL9">
        <f t="shared" si="17"/>
        <v>1.3983821292578025E-2</v>
      </c>
      <c r="AM9">
        <f t="shared" si="18"/>
        <v>9.0651990485357548E-3</v>
      </c>
    </row>
    <row r="10" spans="1:39" x14ac:dyDescent="0.2">
      <c r="A10" s="46">
        <v>43840</v>
      </c>
      <c r="B10">
        <v>6.4586464355356199E-3</v>
      </c>
      <c r="C10">
        <v>-9.9679540235351194E-3</v>
      </c>
      <c r="D10">
        <v>-4.6270821251185304E-3</v>
      </c>
      <c r="E10">
        <v>2.2606429908882302E-3</v>
      </c>
      <c r="F10">
        <v>2.37898554067728E-3</v>
      </c>
      <c r="G10">
        <v>-9.41059634882601E-3</v>
      </c>
      <c r="H10">
        <v>-2.2698116665409401E-3</v>
      </c>
      <c r="I10">
        <v>-4.0287110736186797E-3</v>
      </c>
      <c r="J10">
        <v>-8.8781930176473605E-3</v>
      </c>
      <c r="K10">
        <v>-3.36118676900065E-3</v>
      </c>
      <c r="L10">
        <v>-3.05732484076426E-3</v>
      </c>
      <c r="M10" cm="1">
        <f t="array" ref="M10">SUMPRODUCT(B10:K10,TRANSPOSE(Weight_1))</f>
        <v>-5.1627047255964021E-3</v>
      </c>
      <c r="N10" cm="1">
        <f t="array" ref="N10">SUMPRODUCT(B10:K10,TRANSPOSE(Weight_2))</f>
        <v>-2.0038898362852208E-3</v>
      </c>
      <c r="O10">
        <f>SUMPRODUCT(B10:K10,Equally_Weight)</f>
        <v>-3.144526005718616E-3</v>
      </c>
      <c r="P10">
        <v>-2.85517868966256E-3</v>
      </c>
      <c r="Q10">
        <v>-2.7250511938114999E-3</v>
      </c>
      <c r="R10">
        <v>-9.3703384667098699E-4</v>
      </c>
      <c r="V10" s="46">
        <v>43840</v>
      </c>
      <c r="W10">
        <f t="shared" si="2"/>
        <v>6.6873685266776173E-2</v>
      </c>
      <c r="X10">
        <f t="shared" si="3"/>
        <v>-1.7621413721908952E-2</v>
      </c>
      <c r="Y10">
        <f t="shared" si="4"/>
        <v>2.3081761848825488E-2</v>
      </c>
      <c r="Z10">
        <f t="shared" si="5"/>
        <v>5.6802163033378372E-2</v>
      </c>
      <c r="AA10">
        <f t="shared" si="6"/>
        <v>-2.9252293116920347E-2</v>
      </c>
      <c r="AB10">
        <f t="shared" si="7"/>
        <v>1.9114246370191212E-2</v>
      </c>
      <c r="AC10">
        <f t="shared" si="8"/>
        <v>-5.55297379045816E-3</v>
      </c>
      <c r="AD10">
        <f t="shared" si="9"/>
        <v>2.2956529165706341E-2</v>
      </c>
      <c r="AE10">
        <f t="shared" si="10"/>
        <v>5.2977976683243888E-4</v>
      </c>
      <c r="AF10">
        <f t="shared" si="11"/>
        <v>2.3376413428620069E-2</v>
      </c>
      <c r="AG10">
        <f t="shared" si="12"/>
        <v>4.8793014894710218E-3</v>
      </c>
      <c r="AH10">
        <f t="shared" si="13"/>
        <v>7.8608563934592368E-3</v>
      </c>
      <c r="AI10">
        <f t="shared" si="14"/>
        <v>5.6558692116344123E-3</v>
      </c>
      <c r="AJ10">
        <f t="shared" si="15"/>
        <v>1.5847901153373867E-2</v>
      </c>
      <c r="AK10">
        <f t="shared" si="16"/>
        <v>1.0700223489649829E-2</v>
      </c>
      <c r="AL10">
        <f t="shared" si="17"/>
        <v>1.122066346985906E-2</v>
      </c>
      <c r="AM10">
        <f t="shared" si="18"/>
        <v>8.1196708035293774E-3</v>
      </c>
    </row>
    <row r="11" spans="1:39" x14ac:dyDescent="0.2">
      <c r="A11" s="46">
        <v>43843</v>
      </c>
      <c r="B11">
        <v>7.7469408954693401E-3</v>
      </c>
      <c r="C11">
        <v>8.3043907107402896E-3</v>
      </c>
      <c r="D11">
        <v>1.2024384819309701E-2</v>
      </c>
      <c r="E11">
        <v>2.1364385912272701E-2</v>
      </c>
      <c r="F11">
        <v>2.71228291482872E-3</v>
      </c>
      <c r="G11">
        <v>4.3225294190056803E-3</v>
      </c>
      <c r="H11">
        <v>4.4119720649655704E-3</v>
      </c>
      <c r="I11">
        <v>2.4934447537376899E-3</v>
      </c>
      <c r="J11">
        <v>8.0752002051203108E-3</v>
      </c>
      <c r="K11">
        <v>1.41037967954611E-2</v>
      </c>
      <c r="L11">
        <v>6.6445182724251903E-3</v>
      </c>
      <c r="M11" cm="1">
        <f t="array" ref="M11">SUMPRODUCT(B11:K11,TRANSPOSE(Weight_1))</f>
        <v>7.4284308267229633E-3</v>
      </c>
      <c r="N11" cm="1">
        <f t="array" ref="N11">SUMPRODUCT(B11:K11,TRANSPOSE(Weight_2))</f>
        <v>6.8243594392137846E-3</v>
      </c>
      <c r="O11">
        <f>SUMPRODUCT(B11:K11,Equally_Weight)</f>
        <v>8.5559328490911104E-3</v>
      </c>
      <c r="P11">
        <v>6.97621525256986E-3</v>
      </c>
      <c r="Q11">
        <v>7.2939893041066199E-3</v>
      </c>
      <c r="R11">
        <v>4.4708574120340102E-3</v>
      </c>
      <c r="V11" s="46">
        <v>43843</v>
      </c>
      <c r="W11">
        <f t="shared" si="2"/>
        <v>7.5138692649469485E-2</v>
      </c>
      <c r="X11">
        <f t="shared" si="3"/>
        <v>-9.4633581155909585E-3</v>
      </c>
      <c r="Y11">
        <f t="shared" si="4"/>
        <v>3.5383690654913202E-2</v>
      </c>
      <c r="Z11">
        <f t="shared" si="5"/>
        <v>7.9380092277347991E-2</v>
      </c>
      <c r="AA11">
        <f t="shared" si="6"/>
        <v>-2.661935069693222E-2</v>
      </c>
      <c r="AB11">
        <f t="shared" si="7"/>
        <v>2.3519397681454279E-2</v>
      </c>
      <c r="AC11">
        <f t="shared" si="8"/>
        <v>-1.1655012907335616E-3</v>
      </c>
      <c r="AD11">
        <f t="shared" si="9"/>
        <v>2.5507214756656182E-2</v>
      </c>
      <c r="AE11">
        <f t="shared" si="10"/>
        <v>8.6092580496346383E-3</v>
      </c>
      <c r="AF11">
        <f t="shared" si="11"/>
        <v>3.7809906408885263E-2</v>
      </c>
      <c r="AG11">
        <f t="shared" si="12"/>
        <v>1.1556240369799742E-2</v>
      </c>
      <c r="AH11">
        <f t="shared" si="13"/>
        <v>1.5347681048139883E-2</v>
      </c>
      <c r="AI11">
        <f t="shared" si="14"/>
        <v>1.2518826335289779E-2</v>
      </c>
      <c r="AJ11">
        <f t="shared" si="15"/>
        <v>2.4539427580532402E-2</v>
      </c>
      <c r="AK11">
        <f t="shared" si="16"/>
        <v>1.7751085804533995E-2</v>
      </c>
      <c r="AL11">
        <f t="shared" si="17"/>
        <v>1.8596496173299837E-2</v>
      </c>
      <c r="AM11">
        <f t="shared" si="18"/>
        <v>1.2626830105958664E-2</v>
      </c>
    </row>
    <row r="12" spans="1:39" x14ac:dyDescent="0.2">
      <c r="A12" s="46">
        <v>43844</v>
      </c>
      <c r="B12">
        <v>-6.5554629309860701E-3</v>
      </c>
      <c r="C12">
        <v>1.1661953817590999E-2</v>
      </c>
      <c r="D12">
        <v>-7.0431759900578799E-3</v>
      </c>
      <c r="E12">
        <v>-1.35031630391007E-2</v>
      </c>
      <c r="F12">
        <v>-1.8597463707265001E-3</v>
      </c>
      <c r="G12">
        <v>-1.1558243989587901E-2</v>
      </c>
      <c r="H12">
        <v>5.6280859107660196E-3</v>
      </c>
      <c r="I12">
        <v>2.4872429508506701E-3</v>
      </c>
      <c r="J12">
        <v>-5.6029713127414499E-3</v>
      </c>
      <c r="K12">
        <v>4.3840593550299404E-3</v>
      </c>
      <c r="L12">
        <v>-7.6161462300079004E-4</v>
      </c>
      <c r="M12" cm="1">
        <f t="array" ref="M12">SUMPRODUCT(B12:K12,TRANSPOSE(Weight_1))</f>
        <v>-5.6677470372486164E-3</v>
      </c>
      <c r="N12" cm="1">
        <f t="array" ref="N12">SUMPRODUCT(B12:K12,TRANSPOSE(Weight_2))</f>
        <v>-2.1426077717323242E-3</v>
      </c>
      <c r="O12">
        <f>SUMPRODUCT(B12:K12,Equally_Weight)</f>
        <v>-2.1961421598962879E-3</v>
      </c>
      <c r="P12">
        <v>-1.5145327728022201E-3</v>
      </c>
      <c r="Q12">
        <v>-1.13352586794557E-3</v>
      </c>
      <c r="R12">
        <v>1.04679158379639E-4</v>
      </c>
      <c r="V12" s="46">
        <v>43844</v>
      </c>
      <c r="W12">
        <f t="shared" si="2"/>
        <v>6.8090660804136949E-2</v>
      </c>
      <c r="X12">
        <f t="shared" si="3"/>
        <v>2.0882344566968136E-3</v>
      </c>
      <c r="Y12">
        <f t="shared" si="4"/>
        <v>2.8091301104395061E-2</v>
      </c>
      <c r="Z12">
        <f t="shared" si="5"/>
        <v>6.4805046910167308E-2</v>
      </c>
      <c r="AA12">
        <f t="shared" si="6"/>
        <v>-2.8429591826809042E-2</v>
      </c>
      <c r="AB12">
        <f t="shared" si="7"/>
        <v>1.1689310754976034E-2</v>
      </c>
      <c r="AC12">
        <f t="shared" si="8"/>
        <v>4.4560250786391808E-3</v>
      </c>
      <c r="AD12">
        <f t="shared" si="9"/>
        <v>2.8057900347606246E-2</v>
      </c>
      <c r="AE12">
        <f t="shared" si="10"/>
        <v>2.9580493110170636E-3</v>
      </c>
      <c r="AF12">
        <f t="shared" si="11"/>
        <v>4.235972663781995E-2</v>
      </c>
      <c r="AG12">
        <f t="shared" si="12"/>
        <v>1.0785824345146411E-2</v>
      </c>
      <c r="AH12">
        <f t="shared" si="13"/>
        <v>9.592947237102134E-3</v>
      </c>
      <c r="AI12">
        <f t="shared" si="14"/>
        <v>1.0349395628958424E-2</v>
      </c>
      <c r="AJ12">
        <f t="shared" si="15"/>
        <v>2.2289393349146813E-2</v>
      </c>
      <c r="AK12">
        <f t="shared" si="16"/>
        <v>1.6209668430527957E-2</v>
      </c>
      <c r="AL12">
        <f t="shared" si="17"/>
        <v>1.744189069588864E-2</v>
      </c>
      <c r="AM12">
        <f t="shared" si="18"/>
        <v>1.2732831030286773E-2</v>
      </c>
    </row>
    <row r="13" spans="1:39" x14ac:dyDescent="0.2">
      <c r="A13" s="46">
        <v>43845</v>
      </c>
      <c r="B13">
        <v>6.0184857696981E-3</v>
      </c>
      <c r="C13">
        <v>-1.49856406901072E-2</v>
      </c>
      <c r="D13">
        <v>6.4763357704082898E-3</v>
      </c>
      <c r="E13">
        <v>-4.2856135926818599E-3</v>
      </c>
      <c r="F13">
        <v>1.01630323386259E-3</v>
      </c>
      <c r="G13">
        <v>-3.9690613807140604E-3</v>
      </c>
      <c r="H13">
        <v>3.34417464075431E-3</v>
      </c>
      <c r="I13">
        <v>-8.7665646587047306E-3</v>
      </c>
      <c r="J13">
        <v>5.1943828149909601E-3</v>
      </c>
      <c r="K13">
        <v>2.1070490886514401E-3</v>
      </c>
      <c r="L13">
        <v>-5.0813008130071104E-4</v>
      </c>
      <c r="M13" cm="1">
        <f t="array" ref="M13">SUMPRODUCT(B13:K13,TRANSPOSE(Weight_1))</f>
        <v>-2.5011673919144496E-3</v>
      </c>
      <c r="N13" cm="1">
        <f t="array" ref="N13">SUMPRODUCT(B13:K13,TRANSPOSE(Weight_2))</f>
        <v>3.533068318068338E-3</v>
      </c>
      <c r="O13">
        <f>SUMPRODUCT(B13:K13,Equally_Weight)</f>
        <v>-7.8501490038421619E-4</v>
      </c>
      <c r="P13">
        <v>1.87019688451228E-3</v>
      </c>
      <c r="Q13">
        <v>1.7793473458029799E-3</v>
      </c>
      <c r="R13">
        <v>1.4904751936362E-3</v>
      </c>
      <c r="V13" s="46">
        <v>43845</v>
      </c>
      <c r="W13">
        <f t="shared" si="2"/>
        <v>7.451894924693403E-2</v>
      </c>
      <c r="X13">
        <f t="shared" si="3"/>
        <v>-1.292869976465516E-2</v>
      </c>
      <c r="Y13">
        <f t="shared" si="4"/>
        <v>3.4749565572983032E-2</v>
      </c>
      <c r="Z13">
        <f t="shared" si="5"/>
        <v>6.0241703927572887E-2</v>
      </c>
      <c r="AA13">
        <f t="shared" si="6"/>
        <v>-2.7442181679057431E-2</v>
      </c>
      <c r="AB13">
        <f t="shared" si="7"/>
        <v>7.6738537823772823E-3</v>
      </c>
      <c r="AC13">
        <f t="shared" si="8"/>
        <v>7.8151014454599377E-3</v>
      </c>
      <c r="AD13">
        <f t="shared" si="9"/>
        <v>1.9045364291316647E-2</v>
      </c>
      <c r="AE13">
        <f t="shared" si="10"/>
        <v>8.1677973665150727E-3</v>
      </c>
      <c r="AF13">
        <f t="shared" si="11"/>
        <v>4.4556029749879045E-2</v>
      </c>
      <c r="AG13">
        <f t="shared" si="12"/>
        <v>1.0272213662044338E-2</v>
      </c>
      <c r="AH13">
        <f t="shared" si="13"/>
        <v>7.0677862783659062E-3</v>
      </c>
      <c r="AI13">
        <f t="shared" si="14"/>
        <v>1.3919029068834465E-2</v>
      </c>
      <c r="AJ13">
        <f t="shared" si="15"/>
        <v>2.1486880942862996E-2</v>
      </c>
      <c r="AK13">
        <f t="shared" si="16"/>
        <v>1.8110180586438096E-2</v>
      </c>
      <c r="AL13">
        <f t="shared" si="17"/>
        <v>1.9252273223607119E-2</v>
      </c>
      <c r="AM13">
        <f t="shared" si="18"/>
        <v>1.4242284192718335E-2</v>
      </c>
    </row>
    <row r="14" spans="1:39" x14ac:dyDescent="0.2">
      <c r="A14" s="46">
        <v>43846</v>
      </c>
      <c r="B14">
        <v>7.6153997913133101E-3</v>
      </c>
      <c r="C14">
        <v>3.8764104147659402E-3</v>
      </c>
      <c r="D14">
        <v>1.83233664667623E-2</v>
      </c>
      <c r="E14">
        <v>1.25265975905415E-2</v>
      </c>
      <c r="F14">
        <v>9.64464500505402E-3</v>
      </c>
      <c r="G14">
        <v>8.5498124123326493E-3</v>
      </c>
      <c r="H14">
        <v>8.0946041871503508E-3</v>
      </c>
      <c r="I14">
        <v>6.8416499825425499E-3</v>
      </c>
      <c r="J14">
        <v>6.0433088992248802E-3</v>
      </c>
      <c r="K14">
        <v>3.0038931078937201E-3</v>
      </c>
      <c r="L14">
        <v>8.1342145399083098E-3</v>
      </c>
      <c r="M14" cm="1">
        <f t="array" ref="M14">SUMPRODUCT(B14:K14,TRANSPOSE(Weight_1))</f>
        <v>1.0319202983061807E-2</v>
      </c>
      <c r="N14" cm="1">
        <f t="array" ref="N14">SUMPRODUCT(B14:K14,TRANSPOSE(Weight_2))</f>
        <v>7.5573050967616259E-3</v>
      </c>
      <c r="O14">
        <f>SUMPRODUCT(B14:K14,Equally_Weight)</f>
        <v>8.4519687857581224E-3</v>
      </c>
      <c r="P14">
        <v>8.3665530264682708E-3</v>
      </c>
      <c r="Q14">
        <v>8.4407306282792104E-3</v>
      </c>
      <c r="R14">
        <v>5.8986814712005398E-3</v>
      </c>
      <c r="V14" s="46">
        <v>43846</v>
      </c>
      <c r="W14">
        <f t="shared" si="2"/>
        <v>8.2701840628791379E-2</v>
      </c>
      <c r="X14">
        <f t="shared" si="3"/>
        <v>-9.1024062963063201E-3</v>
      </c>
      <c r="Y14">
        <f t="shared" si="4"/>
        <v>5.3709661064299974E-2</v>
      </c>
      <c r="Z14">
        <f t="shared" si="5"/>
        <v>7.3522925101383585E-2</v>
      </c>
      <c r="AA14">
        <f t="shared" si="6"/>
        <v>-1.8062206774462131E-2</v>
      </c>
      <c r="AB14">
        <f t="shared" si="7"/>
        <v>1.6289276205028846E-2</v>
      </c>
      <c r="AC14">
        <f t="shared" si="8"/>
        <v>1.5972965785493676E-2</v>
      </c>
      <c r="AD14">
        <f t="shared" si="9"/>
        <v>2.6017315990130463E-2</v>
      </c>
      <c r="AE14">
        <f t="shared" si="10"/>
        <v>1.4260466788251991E-2</v>
      </c>
      <c r="AF14">
        <f t="shared" si="11"/>
        <v>4.7693764408453632E-2</v>
      </c>
      <c r="AG14">
        <f t="shared" si="12"/>
        <v>1.8489984591679498E-2</v>
      </c>
      <c r="AH14">
        <f t="shared" si="13"/>
        <v>1.7459923182675086E-2</v>
      </c>
      <c r="AI14">
        <f t="shared" si="14"/>
        <v>2.1581524514920014E-2</v>
      </c>
      <c r="AJ14">
        <f t="shared" si="15"/>
        <v>3.0120456175653398E-2</v>
      </c>
      <c r="AK14">
        <f t="shared" si="16"/>
        <v>2.6628253399101798E-2</v>
      </c>
      <c r="AL14">
        <f t="shared" si="17"/>
        <v>2.7855507104148858E-2</v>
      </c>
      <c r="AM14">
        <f t="shared" si="18"/>
        <v>2.02249763617941E-2</v>
      </c>
    </row>
    <row r="15" spans="1:39" x14ac:dyDescent="0.2">
      <c r="A15" s="46">
        <v>43847</v>
      </c>
      <c r="B15">
        <v>2.0246031237628598E-2</v>
      </c>
      <c r="C15">
        <v>6.9217699418155903E-3</v>
      </c>
      <c r="D15">
        <v>5.5966238185161101E-3</v>
      </c>
      <c r="E15">
        <v>1.1070816904819E-2</v>
      </c>
      <c r="F15">
        <v>7.70910695051907E-3</v>
      </c>
      <c r="G15">
        <v>-7.0396131482380799E-3</v>
      </c>
      <c r="H15">
        <v>6.5453734756959403E-3</v>
      </c>
      <c r="I15">
        <v>1.87849468956269E-3</v>
      </c>
      <c r="J15">
        <v>2.04588529771521E-3</v>
      </c>
      <c r="K15">
        <v>-8.98575116600852E-4</v>
      </c>
      <c r="L15">
        <v>3.5300050428643602E-3</v>
      </c>
      <c r="M15" cm="1">
        <f t="array" ref="M15">SUMPRODUCT(B15:K15,TRANSPOSE(Weight_1))</f>
        <v>1.8455866044925352E-3</v>
      </c>
      <c r="N15" cm="1">
        <f t="array" ref="N15">SUMPRODUCT(B15:K15,TRANSPOSE(Weight_2))</f>
        <v>7.1566594313028963E-3</v>
      </c>
      <c r="O15">
        <f>SUMPRODUCT(B15:K15,Equally_Weight)</f>
        <v>5.4075914051433284E-3</v>
      </c>
      <c r="P15">
        <v>3.8621622485013299E-3</v>
      </c>
      <c r="Q15">
        <v>3.32621310328673E-3</v>
      </c>
      <c r="R15">
        <v>3.8816874950649001E-3</v>
      </c>
      <c r="V15" s="46">
        <v>43847</v>
      </c>
      <c r="W15">
        <f t="shared" si="2"/>
        <v>0.10462225591519991</v>
      </c>
      <c r="X15">
        <f t="shared" si="3"/>
        <v>-2.2436411167906511E-3</v>
      </c>
      <c r="Y15">
        <f t="shared" si="4"/>
        <v>5.9606877651212864E-2</v>
      </c>
      <c r="Z15">
        <f t="shared" si="5"/>
        <v>8.5407700848306733E-2</v>
      </c>
      <c r="AA15">
        <f t="shared" si="6"/>
        <v>-1.0492343307729746E-2</v>
      </c>
      <c r="AB15">
        <f t="shared" si="7"/>
        <v>9.1349928538424496E-3</v>
      </c>
      <c r="AC15">
        <f t="shared" si="8"/>
        <v>2.2622888287770149E-2</v>
      </c>
      <c r="AD15">
        <f t="shared" si="9"/>
        <v>2.7944684069617365E-2</v>
      </c>
      <c r="AE15">
        <f t="shared" si="10"/>
        <v>1.6335527365307856E-2</v>
      </c>
      <c r="AF15">
        <f t="shared" si="11"/>
        <v>4.6752332861938362E-2</v>
      </c>
      <c r="AG15">
        <f t="shared" si="12"/>
        <v>2.2085259373394894E-2</v>
      </c>
      <c r="AH15">
        <f t="shared" si="13"/>
        <v>1.9337733587509121E-2</v>
      </c>
      <c r="AI15">
        <f t="shared" si="14"/>
        <v>2.8892635567184355E-2</v>
      </c>
      <c r="AJ15">
        <f t="shared" si="15"/>
        <v>3.569092670073104E-2</v>
      </c>
      <c r="AK15">
        <f t="shared" si="16"/>
        <v>3.0593258282624713E-2</v>
      </c>
      <c r="AL15">
        <f t="shared" si="17"/>
        <v>3.1274373560164159E-2</v>
      </c>
      <c r="AM15">
        <f t="shared" si="18"/>
        <v>2.4185170894690522E-2</v>
      </c>
    </row>
    <row r="16" spans="1:39" x14ac:dyDescent="0.2">
      <c r="A16" s="46">
        <v>43850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cm="1">
        <f t="array" ref="M16">SUMPRODUCT(B16:K16,TRANSPOSE(Weight_1))</f>
        <v>0</v>
      </c>
      <c r="N16" cm="1">
        <f t="array" ref="N16">SUMPRODUCT(B16:K16,TRANSPOSE(Weight_2))</f>
        <v>0</v>
      </c>
      <c r="O16">
        <f>SUMPRODUCT(B16:K16,Equally_Weight)</f>
        <v>0</v>
      </c>
      <c r="P16">
        <v>0</v>
      </c>
      <c r="Q16">
        <v>0</v>
      </c>
      <c r="R16">
        <v>-1.9871579914798501E-4</v>
      </c>
      <c r="V16" s="46">
        <v>43850</v>
      </c>
      <c r="W16">
        <f t="shared" si="2"/>
        <v>0.10462225591519991</v>
      </c>
      <c r="X16">
        <f t="shared" si="3"/>
        <v>-2.2436411167906511E-3</v>
      </c>
      <c r="Y16">
        <f t="shared" si="4"/>
        <v>5.9606877651212864E-2</v>
      </c>
      <c r="Z16">
        <f t="shared" si="5"/>
        <v>8.5407700848306733E-2</v>
      </c>
      <c r="AA16">
        <f t="shared" si="6"/>
        <v>-1.0492343307729746E-2</v>
      </c>
      <c r="AB16">
        <f t="shared" si="7"/>
        <v>9.1349928538424496E-3</v>
      </c>
      <c r="AC16">
        <f t="shared" si="8"/>
        <v>2.2622888287770149E-2</v>
      </c>
      <c r="AD16">
        <f t="shared" si="9"/>
        <v>2.7944684069617365E-2</v>
      </c>
      <c r="AE16">
        <f t="shared" si="10"/>
        <v>1.6335527365307856E-2</v>
      </c>
      <c r="AF16">
        <f t="shared" si="11"/>
        <v>4.6752332861938362E-2</v>
      </c>
      <c r="AG16">
        <f t="shared" si="12"/>
        <v>2.2085259373394894E-2</v>
      </c>
      <c r="AH16">
        <f t="shared" si="13"/>
        <v>1.9337733587509121E-2</v>
      </c>
      <c r="AI16">
        <f t="shared" si="14"/>
        <v>2.8892635567184355E-2</v>
      </c>
      <c r="AJ16">
        <f t="shared" si="15"/>
        <v>3.569092670073104E-2</v>
      </c>
      <c r="AK16">
        <f t="shared" si="16"/>
        <v>3.0593258282624713E-2</v>
      </c>
      <c r="AL16">
        <f t="shared" si="17"/>
        <v>3.1274373560164159E-2</v>
      </c>
      <c r="AM16">
        <f t="shared" si="18"/>
        <v>2.3981649119980686E-2</v>
      </c>
    </row>
    <row r="17" spans="1:39" x14ac:dyDescent="0.2">
      <c r="A17" s="46">
        <v>43851</v>
      </c>
      <c r="B17">
        <v>1.8451798101488601E-3</v>
      </c>
      <c r="C17">
        <v>-9.8407171966808892E-3</v>
      </c>
      <c r="D17">
        <v>-3.5906266639720201E-3</v>
      </c>
      <c r="E17">
        <v>-6.7767163187415396E-3</v>
      </c>
      <c r="F17">
        <v>3.1598339797786999E-3</v>
      </c>
      <c r="G17">
        <v>1.4629558177890099E-2</v>
      </c>
      <c r="H17">
        <v>6.7036030290190598E-4</v>
      </c>
      <c r="I17">
        <v>-1.08079723163145E-2</v>
      </c>
      <c r="J17">
        <v>-6.8201220080063001E-3</v>
      </c>
      <c r="K17">
        <v>1.0641581310006001E-2</v>
      </c>
      <c r="L17">
        <v>-3.2663316582913402E-3</v>
      </c>
      <c r="M17" cm="1">
        <f t="array" ref="M17">SUMPRODUCT(B17:K17,TRANSPOSE(Weight_1))</f>
        <v>3.6422230603910997E-3</v>
      </c>
      <c r="N17" cm="1">
        <f t="array" ref="N17">SUMPRODUCT(B17:K17,TRANSPOSE(Weight_2))</f>
        <v>-7.4404009749405944E-4</v>
      </c>
      <c r="O17">
        <f>SUMPRODUCT(B17:K17,Equally_Weight)</f>
        <v>-6.8896409229896841E-4</v>
      </c>
      <c r="P17">
        <v>-2.6519776473655698E-3</v>
      </c>
      <c r="Q17">
        <v>-2.4782792319324402E-3</v>
      </c>
      <c r="R17">
        <v>-2.37678206895985E-3</v>
      </c>
      <c r="V17" s="46">
        <v>43851</v>
      </c>
      <c r="W17">
        <f t="shared" si="2"/>
        <v>0.10666048259965577</v>
      </c>
      <c r="X17">
        <f t="shared" si="3"/>
        <v>-1.2062279275750321E-2</v>
      </c>
      <c r="Y17">
        <f t="shared" si="4"/>
        <v>5.5802224942990364E-2</v>
      </c>
      <c r="Z17">
        <f t="shared" si="5"/>
        <v>7.8052200769480162E-2</v>
      </c>
      <c r="AA17">
        <f t="shared" si="6"/>
        <v>-7.3656633908623093E-3</v>
      </c>
      <c r="AB17">
        <f t="shared" si="7"/>
        <v>2.389819194114251E-2</v>
      </c>
      <c r="AC17">
        <f t="shared" si="8"/>
        <v>2.3308414076917083E-2</v>
      </c>
      <c r="AD17">
        <f t="shared" si="9"/>
        <v>1.6834686381490327E-2</v>
      </c>
      <c r="AE17">
        <f t="shared" si="10"/>
        <v>9.403995067605031E-3</v>
      </c>
      <c r="AF17">
        <f t="shared" si="11"/>
        <v>5.7891432923527164E-2</v>
      </c>
      <c r="AG17">
        <f t="shared" si="12"/>
        <v>1.8746789933230534E-2</v>
      </c>
      <c r="AH17">
        <f t="shared" si="13"/>
        <v>2.3050388987108539E-2</v>
      </c>
      <c r="AI17">
        <f t="shared" si="14"/>
        <v>2.8127098190306121E-2</v>
      </c>
      <c r="AJ17">
        <f t="shared" si="15"/>
        <v>3.4977372841514365E-2</v>
      </c>
      <c r="AK17">
        <f t="shared" si="16"/>
        <v>2.7860147998133522E-2</v>
      </c>
      <c r="AL17">
        <f t="shared" si="17"/>
        <v>2.8718587697745823E-2</v>
      </c>
      <c r="AM17">
        <f t="shared" si="18"/>
        <v>2.1547867897408368E-2</v>
      </c>
    </row>
    <row r="18" spans="1:39" x14ac:dyDescent="0.2">
      <c r="A18" s="46">
        <v>43852</v>
      </c>
      <c r="B18">
        <v>1.0929297467954201E-3</v>
      </c>
      <c r="C18">
        <v>-1.16933212924885E-3</v>
      </c>
      <c r="D18">
        <v>-4.8047851692649603E-3</v>
      </c>
      <c r="E18">
        <v>3.5694321646968499E-3</v>
      </c>
      <c r="F18">
        <v>2.6525450197396601E-3</v>
      </c>
      <c r="G18">
        <v>-2.3995978131606801E-3</v>
      </c>
      <c r="H18">
        <v>-6.8331994560908403E-3</v>
      </c>
      <c r="I18">
        <v>-7.58121692608204E-3</v>
      </c>
      <c r="J18">
        <v>3.9801792585656397E-3</v>
      </c>
      <c r="K18">
        <v>0</v>
      </c>
      <c r="L18">
        <v>7.5623897151502696E-4</v>
      </c>
      <c r="M18" cm="1">
        <f t="array" ref="M18">SUMPRODUCT(B18:K18,TRANSPOSE(Weight_1))</f>
        <v>-1.1398993740505713E-3</v>
      </c>
      <c r="N18" cm="1">
        <f t="array" ref="N18">SUMPRODUCT(B18:K18,TRANSPOSE(Weight_2))</f>
        <v>6.0167272008758194E-4</v>
      </c>
      <c r="O18">
        <f>SUMPRODUCT(B18:K18,Equally_Weight)</f>
        <v>-1.14930453040498E-3</v>
      </c>
      <c r="P18">
        <v>2.89076071118055E-4</v>
      </c>
      <c r="Q18">
        <v>4.52247757815493E-4</v>
      </c>
      <c r="R18">
        <v>3.9015643612860801E-4</v>
      </c>
      <c r="V18" s="46">
        <v>43852</v>
      </c>
      <c r="W18">
        <f t="shared" si="2"/>
        <v>0.10786998476069187</v>
      </c>
      <c r="X18">
        <f t="shared" si="3"/>
        <v>-1.3217506594290107E-2</v>
      </c>
      <c r="Y18">
        <f t="shared" si="4"/>
        <v>5.0729322070907301E-2</v>
      </c>
      <c r="Z18">
        <f t="shared" si="5"/>
        <v>8.1900234970128993E-2</v>
      </c>
      <c r="AA18">
        <f t="shared" si="6"/>
        <v>-4.7326561248671739E-3</v>
      </c>
      <c r="AB18">
        <f t="shared" si="7"/>
        <v>2.1441248078861275E-2</v>
      </c>
      <c r="AC18">
        <f t="shared" si="8"/>
        <v>1.6315943578433467E-2</v>
      </c>
      <c r="AD18">
        <f t="shared" si="9"/>
        <v>9.1258420460675893E-3</v>
      </c>
      <c r="AE18">
        <f t="shared" si="10"/>
        <v>1.3421603912286306E-2</v>
      </c>
      <c r="AF18">
        <f t="shared" si="11"/>
        <v>5.7891432923527164E-2</v>
      </c>
      <c r="AG18">
        <f t="shared" si="12"/>
        <v>1.9517205957883865E-2</v>
      </c>
      <c r="AH18">
        <f t="shared" si="13"/>
        <v>2.1884214489079845E-2</v>
      </c>
      <c r="AI18">
        <f t="shared" si="14"/>
        <v>2.8745694218069939E-2</v>
      </c>
      <c r="AJ18">
        <f t="shared" si="15"/>
        <v>3.3787868658041065E-2</v>
      </c>
      <c r="AK18">
        <f t="shared" si="16"/>
        <v>2.8157277771375666E-2</v>
      </c>
      <c r="AL18">
        <f t="shared" si="17"/>
        <v>2.9183823372455286E-2</v>
      </c>
      <c r="AM18">
        <f t="shared" si="18"/>
        <v>2.1946431372882103E-2</v>
      </c>
    </row>
    <row r="19" spans="1:39" x14ac:dyDescent="0.2">
      <c r="A19" s="46">
        <v>43853</v>
      </c>
      <c r="B19">
        <v>5.5257286134269203E-4</v>
      </c>
      <c r="C19">
        <v>-1.0243634341683401E-3</v>
      </c>
      <c r="D19">
        <v>6.1557033923653696E-3</v>
      </c>
      <c r="E19">
        <v>4.81588534887067E-3</v>
      </c>
      <c r="F19">
        <v>4.96020143643249E-4</v>
      </c>
      <c r="G19">
        <v>-1.5258627692329399E-3</v>
      </c>
      <c r="H19">
        <v>1.8885512645512299E-3</v>
      </c>
      <c r="I19">
        <v>-1.6289238123626799E-3</v>
      </c>
      <c r="J19">
        <v>-6.9699576544324205E-4</v>
      </c>
      <c r="K19">
        <v>-8.3048058347859801E-3</v>
      </c>
      <c r="L19">
        <v>1.2594458438286401E-3</v>
      </c>
      <c r="M19" cm="1">
        <f t="array" ref="M19">SUMPRODUCT(B19:K19,TRANSPOSE(Weight_1))</f>
        <v>9.4930879679129294E-4</v>
      </c>
      <c r="N19" cm="1">
        <f t="array" ref="N19">SUMPRODUCT(B19:K19,TRANSPOSE(Weight_2))</f>
        <v>9.3503017623726035E-5</v>
      </c>
      <c r="O19">
        <f>SUMPRODUCT(B19:K19,Equally_Weight)</f>
        <v>7.2778139478002729E-5</v>
      </c>
      <c r="P19">
        <v>1.1409766124783601E-3</v>
      </c>
      <c r="Q19">
        <v>1.12724979634792E-3</v>
      </c>
      <c r="R19">
        <v>-1.6969334876755201E-3</v>
      </c>
      <c r="V19" s="46">
        <v>43853</v>
      </c>
      <c r="W19">
        <f t="shared" si="2"/>
        <v>0.10848216364816676</v>
      </c>
      <c r="X19">
        <f t="shared" si="3"/>
        <v>-1.422833049801242E-2</v>
      </c>
      <c r="Y19">
        <f t="shared" si="4"/>
        <v>5.7197300123236872E-2</v>
      </c>
      <c r="Z19">
        <f t="shared" si="5"/>
        <v>8.71105424606613E-2</v>
      </c>
      <c r="AA19">
        <f t="shared" si="6"/>
        <v>-4.2389834739947618E-3</v>
      </c>
      <c r="AB19">
        <f t="shared" si="7"/>
        <v>1.9882668907458934E-2</v>
      </c>
      <c r="AC19">
        <f t="shared" si="8"/>
        <v>1.8235308338862E-2</v>
      </c>
      <c r="AD19">
        <f t="shared" si="9"/>
        <v>7.4820529322880969E-3</v>
      </c>
      <c r="AE19">
        <f t="shared" si="10"/>
        <v>1.2715253345750854E-2</v>
      </c>
      <c r="AF19">
        <f t="shared" si="11"/>
        <v>4.9105849978813731E-2</v>
      </c>
      <c r="AG19">
        <f t="shared" si="12"/>
        <v>2.0801232665639269E-2</v>
      </c>
      <c r="AH19">
        <f t="shared" si="13"/>
        <v>2.2854298163196507E-2</v>
      </c>
      <c r="AI19">
        <f t="shared" si="14"/>
        <v>2.8841885044846638E-2</v>
      </c>
      <c r="AJ19">
        <f t="shared" si="15"/>
        <v>3.3863105815737038E-2</v>
      </c>
      <c r="AK19">
        <f t="shared" si="16"/>
        <v>2.9330381179262233E-2</v>
      </c>
      <c r="AL19">
        <f t="shared" si="17"/>
        <v>3.03439706277564E-2</v>
      </c>
      <c r="AM19">
        <f t="shared" si="18"/>
        <v>2.021225625087486E-2</v>
      </c>
    </row>
    <row r="20" spans="1:39" x14ac:dyDescent="0.2">
      <c r="A20" s="46">
        <v>43854</v>
      </c>
      <c r="B20">
        <v>-1.2473915896133799E-2</v>
      </c>
      <c r="C20">
        <v>-2.4827879840969298E-2</v>
      </c>
      <c r="D20">
        <v>-1.0076835791982401E-2</v>
      </c>
      <c r="E20">
        <v>-2.88198832027686E-3</v>
      </c>
      <c r="F20">
        <v>-3.8011094193847101E-3</v>
      </c>
      <c r="G20">
        <v>-1.21724426350549E-2</v>
      </c>
      <c r="H20">
        <v>-1.41371714007254E-3</v>
      </c>
      <c r="I20">
        <v>2.3068139076318698E-3</v>
      </c>
      <c r="J20">
        <v>-1.09861549342471E-2</v>
      </c>
      <c r="K20">
        <v>-4.0526423904323303E-2</v>
      </c>
      <c r="L20">
        <v>-1.1320754716981201E-2</v>
      </c>
      <c r="M20" cm="1">
        <f t="array" ref="M20">SUMPRODUCT(B20:K20,TRANSPOSE(Weight_1))</f>
        <v>-1.1004372920296849E-2</v>
      </c>
      <c r="N20" cm="1">
        <f t="array" ref="N20">SUMPRODUCT(B20:K20,TRANSPOSE(Weight_2))</f>
        <v>-8.8742810225899919E-3</v>
      </c>
      <c r="O20">
        <f>SUMPRODUCT(B20:K20,Equally_Weight)</f>
        <v>-1.1685365397481304E-2</v>
      </c>
      <c r="P20">
        <v>-9.0421609742073993E-3</v>
      </c>
      <c r="Q20">
        <v>-8.9591051333277605E-3</v>
      </c>
      <c r="R20">
        <v>-4.5009849800925397E-3</v>
      </c>
      <c r="V20" s="46">
        <v>43854</v>
      </c>
      <c r="W20">
        <f t="shared" si="2"/>
        <v>9.4655050366455162E-2</v>
      </c>
      <c r="X20">
        <f t="shared" si="3"/>
        <v>-3.8702951059039536E-2</v>
      </c>
      <c r="Y20">
        <f t="shared" si="4"/>
        <v>4.6544096530168E-2</v>
      </c>
      <c r="Z20">
        <f t="shared" si="5"/>
        <v>8.3977502574439811E-2</v>
      </c>
      <c r="AA20">
        <f t="shared" si="6"/>
        <v>-8.0239800533679073E-3</v>
      </c>
      <c r="AB20">
        <f t="shared" si="7"/>
        <v>7.4682056256962781E-3</v>
      </c>
      <c r="AC20">
        <f t="shared" si="8"/>
        <v>1.679581163083621E-2</v>
      </c>
      <c r="AD20">
        <f t="shared" si="9"/>
        <v>9.8061265436817369E-3</v>
      </c>
      <c r="AE20">
        <f t="shared" si="10"/>
        <v>1.5894066682191621E-3</v>
      </c>
      <c r="AF20">
        <f t="shared" si="11"/>
        <v>6.589341582067032E-3</v>
      </c>
      <c r="AG20">
        <f t="shared" si="12"/>
        <v>9.244992295839527E-3</v>
      </c>
      <c r="AH20">
        <f t="shared" si="13"/>
        <v>1.1598428023080087E-2</v>
      </c>
      <c r="AI20">
        <f t="shared" si="14"/>
        <v>1.9711653029147458E-2</v>
      </c>
      <c r="AJ20">
        <f t="shared" si="15"/>
        <v>2.1782037653305331E-2</v>
      </c>
      <c r="AK20">
        <f t="shared" si="16"/>
        <v>2.0023010176997147E-2</v>
      </c>
      <c r="AL20">
        <f t="shared" si="17"/>
        <v>2.1113010671411914E-2</v>
      </c>
      <c r="AM20">
        <f t="shared" si="18"/>
        <v>1.5620296208983309E-2</v>
      </c>
    </row>
    <row r="21" spans="1:39" x14ac:dyDescent="0.2">
      <c r="A21" s="46">
        <v>43857</v>
      </c>
      <c r="B21">
        <v>-2.3489815263097201E-2</v>
      </c>
      <c r="C21">
        <v>-8.4114588987622696E-3</v>
      </c>
      <c r="D21">
        <v>-1.6723193001828202E-2</v>
      </c>
      <c r="E21">
        <v>-2.9405257247891701E-2</v>
      </c>
      <c r="F21">
        <v>-6.1379013742913699E-3</v>
      </c>
      <c r="G21">
        <v>-1.7887480160558002E-2</v>
      </c>
      <c r="H21">
        <v>2.8989630075497699E-3</v>
      </c>
      <c r="I21">
        <v>-1.41453791246251E-2</v>
      </c>
      <c r="J21">
        <v>-1.9439317862313999E-2</v>
      </c>
      <c r="K21">
        <v>-7.1695961959112797E-3</v>
      </c>
      <c r="L21">
        <v>-1.5267175572518899E-2</v>
      </c>
      <c r="M21" cm="1">
        <f t="array" ref="M21">SUMPRODUCT(B21:K21,TRANSPOSE(Weight_1))</f>
        <v>-1.4902362521815326E-2</v>
      </c>
      <c r="N21" cm="1">
        <f t="array" ref="N21">SUMPRODUCT(B21:K21,TRANSPOSE(Weight_2))</f>
        <v>-1.1859494535924203E-2</v>
      </c>
      <c r="O21">
        <f>SUMPRODUCT(B21:K21,Equally_Weight)</f>
        <v>-1.3991043612172937E-2</v>
      </c>
      <c r="P21">
        <v>-1.57307116591823E-2</v>
      </c>
      <c r="Q21">
        <v>-1.55938009657858E-2</v>
      </c>
      <c r="R21">
        <v>-1.6373663534156199E-2</v>
      </c>
      <c r="V21" s="46">
        <v>43857</v>
      </c>
      <c r="W21">
        <f t="shared" si="2"/>
        <v>6.8941805456530725E-2</v>
      </c>
      <c r="X21">
        <f t="shared" si="3"/>
        <v>-4.6788861675707838E-2</v>
      </c>
      <c r="Y21">
        <f t="shared" si="4"/>
        <v>2.9042537618970021E-2</v>
      </c>
      <c r="Z21">
        <f t="shared" si="5"/>
        <v>5.2102865260311271E-2</v>
      </c>
      <c r="AA21">
        <f t="shared" si="6"/>
        <v>-1.4112631029462475E-2</v>
      </c>
      <c r="AB21">
        <f t="shared" si="7"/>
        <v>-1.0552861914826295E-2</v>
      </c>
      <c r="AC21">
        <f t="shared" si="8"/>
        <v>1.9743465074985478E-2</v>
      </c>
      <c r="AD21">
        <f t="shared" si="9"/>
        <v>-4.477963958647746E-3</v>
      </c>
      <c r="AE21">
        <f t="shared" si="10"/>
        <v>-1.7880808175530838E-2</v>
      </c>
      <c r="AF21">
        <f t="shared" si="11"/>
        <v>-6.2749753218460658E-4</v>
      </c>
      <c r="AG21">
        <f t="shared" si="12"/>
        <v>-6.1633281972265364E-3</v>
      </c>
      <c r="AH21">
        <f t="shared" si="13"/>
        <v>-3.4767784778183541E-3</v>
      </c>
      <c r="AI21">
        <f t="shared" si="14"/>
        <v>7.6183882518301438E-3</v>
      </c>
      <c r="AJ21">
        <f t="shared" si="15"/>
        <v>7.4862406023630257E-3</v>
      </c>
      <c r="AK21">
        <f t="shared" si="16"/>
        <v>3.9773223181716055E-3</v>
      </c>
      <c r="AL21">
        <f t="shared" si="17"/>
        <v>5.1899776194275216E-3</v>
      </c>
      <c r="AM21">
        <f t="shared" si="18"/>
        <v>-1.0091287996025766E-3</v>
      </c>
    </row>
    <row r="22" spans="1:39" x14ac:dyDescent="0.2">
      <c r="A22" s="46">
        <v>43858</v>
      </c>
      <c r="B22">
        <v>1.3110027580133901E-2</v>
      </c>
      <c r="C22">
        <v>1.81775556906906E-2</v>
      </c>
      <c r="D22">
        <v>1.9595773272855301E-2</v>
      </c>
      <c r="E22">
        <v>2.8289346391957501E-2</v>
      </c>
      <c r="F22">
        <v>1.3186422588931299E-2</v>
      </c>
      <c r="G22">
        <v>1.36243995347502E-2</v>
      </c>
      <c r="H22">
        <v>5.0422149709730101E-3</v>
      </c>
      <c r="I22">
        <v>-5.72225989042697E-2</v>
      </c>
      <c r="J22">
        <v>7.1027280410451699E-3</v>
      </c>
      <c r="K22">
        <v>1.7425318474840301E-2</v>
      </c>
      <c r="L22">
        <v>8.7855297157621703E-3</v>
      </c>
      <c r="M22" cm="1">
        <f t="array" ref="M22">SUMPRODUCT(B22:K22,TRANSPOSE(Weight_1))</f>
        <v>1.6523660587155452E-2</v>
      </c>
      <c r="N22" cm="1">
        <f t="array" ref="N22">SUMPRODUCT(B22:K22,TRANSPOSE(Weight_2))</f>
        <v>1.0106254007803298E-2</v>
      </c>
      <c r="O22">
        <f>SUMPRODUCT(B22:K22,Equally_Weight)</f>
        <v>7.8331187641907593E-3</v>
      </c>
      <c r="P22">
        <v>1.0053584595045999E-2</v>
      </c>
      <c r="Q22">
        <v>1.01200603916142E-2</v>
      </c>
      <c r="R22">
        <v>6.9734178235973899E-3</v>
      </c>
      <c r="V22" s="46">
        <v>43858</v>
      </c>
      <c r="W22">
        <f t="shared" si="2"/>
        <v>8.2955662007623943E-2</v>
      </c>
      <c r="X22">
        <f t="shared" si="3"/>
        <v>-2.9461813123831337E-2</v>
      </c>
      <c r="Y22">
        <f t="shared" si="4"/>
        <v>4.920742187427507E-2</v>
      </c>
      <c r="Z22">
        <f t="shared" si="5"/>
        <v>8.1866167655631372E-2</v>
      </c>
      <c r="AA22">
        <f t="shared" si="6"/>
        <v>-1.1123035571273254E-3</v>
      </c>
      <c r="AB22">
        <f t="shared" si="7"/>
        <v>2.9277612129612329E-3</v>
      </c>
      <c r="AC22">
        <f t="shared" si="8"/>
        <v>2.4885230841138473E-2</v>
      </c>
      <c r="AD22">
        <f t="shared" si="9"/>
        <v>-6.1444322127404027E-2</v>
      </c>
      <c r="AE22">
        <f t="shared" si="10"/>
        <v>-1.0905082652110543E-2</v>
      </c>
      <c r="AF22">
        <f t="shared" si="11"/>
        <v>1.6786886598315176E-2</v>
      </c>
      <c r="AG22">
        <f t="shared" si="12"/>
        <v>2.5680534155110291E-3</v>
      </c>
      <c r="AH22">
        <f t="shared" si="13"/>
        <v>1.2989433001832973E-2</v>
      </c>
      <c r="AI22">
        <f t="shared" si="14"/>
        <v>1.7801635626436552E-2</v>
      </c>
      <c r="AJ22">
        <f t="shared" si="15"/>
        <v>1.5377999978289258E-2</v>
      </c>
      <c r="AK22">
        <f t="shared" si="16"/>
        <v>1.4070893259605199E-2</v>
      </c>
      <c r="AL22">
        <f t="shared" si="17"/>
        <v>1.5362560897981492E-2</v>
      </c>
      <c r="AM22">
        <f t="shared" si="18"/>
        <v>5.9572519472372853E-3</v>
      </c>
    </row>
    <row r="23" spans="1:39" x14ac:dyDescent="0.2">
      <c r="A23" s="46">
        <v>43859</v>
      </c>
      <c r="B23">
        <v>4.2743544790588804E-3</v>
      </c>
      <c r="C23">
        <v>-1.48775260178468E-3</v>
      </c>
      <c r="D23">
        <v>1.5592849824201701E-2</v>
      </c>
      <c r="E23">
        <v>2.0932407861536401E-2</v>
      </c>
      <c r="F23">
        <v>-1.9275192016721301E-2</v>
      </c>
      <c r="G23">
        <v>2.5630648860110999E-3</v>
      </c>
      <c r="H23">
        <v>6.9564624816202897E-3</v>
      </c>
      <c r="I23">
        <v>-2.16210269282851E-2</v>
      </c>
      <c r="J23">
        <v>2.0979387727719698E-3</v>
      </c>
      <c r="K23">
        <v>-1.03377550604594E-2</v>
      </c>
      <c r="L23">
        <v>-1.7930327868852501E-3</v>
      </c>
      <c r="M23" cm="1">
        <f t="array" ref="M23">SUMPRODUCT(B23:K23,TRANSPOSE(Weight_1))</f>
        <v>1.5029803507792428E-3</v>
      </c>
      <c r="N23" cm="1">
        <f t="array" ref="N23">SUMPRODUCT(B23:K23,TRANSPOSE(Weight_2))</f>
        <v>-1.0996629871443003E-3</v>
      </c>
      <c r="O23">
        <f>SUMPRODUCT(B23:K23,Equally_Weight)</f>
        <v>-3.0464830205014122E-5</v>
      </c>
      <c r="P23">
        <v>-8.6687419086839401E-4</v>
      </c>
      <c r="Q23">
        <v>-8.1141227580117103E-4</v>
      </c>
      <c r="R23">
        <v>4.2149275875447102E-4</v>
      </c>
      <c r="V23" s="46">
        <v>43859</v>
      </c>
      <c r="W23">
        <f t="shared" si="2"/>
        <v>8.7584598392148383E-2</v>
      </c>
      <c r="X23">
        <f t="shared" si="3"/>
        <v>-3.0905733836487759E-2</v>
      </c>
      <c r="Y23">
        <f t="shared" si="4"/>
        <v>6.5567555637998431E-2</v>
      </c>
      <c r="Z23">
        <f t="shared" si="5"/>
        <v>0.10451223152859646</v>
      </c>
      <c r="AA23">
        <f t="shared" si="6"/>
        <v>-2.0366055709204134E-2</v>
      </c>
      <c r="AB23">
        <f t="shared" si="7"/>
        <v>5.4983301409319285E-3</v>
      </c>
      <c r="AC23">
        <f t="shared" si="8"/>
        <v>3.2014806497451698E-2</v>
      </c>
      <c r="AD23">
        <f t="shared" si="9"/>
        <v>-8.1736859712382204E-2</v>
      </c>
      <c r="AE23">
        <f t="shared" si="10"/>
        <v>-8.8300220750546776E-3</v>
      </c>
      <c r="AF23">
        <f t="shared" si="11"/>
        <v>6.2755928159745622E-3</v>
      </c>
      <c r="AG23">
        <f t="shared" si="12"/>
        <v>7.7041602465333092E-4</v>
      </c>
      <c r="AH23">
        <f t="shared" si="13"/>
        <v>1.4511936215181764E-2</v>
      </c>
      <c r="AI23">
        <f t="shared" si="14"/>
        <v>1.668239683948336E-2</v>
      </c>
      <c r="AJ23">
        <f t="shared" si="15"/>
        <v>1.5347066659926023E-2</v>
      </c>
      <c r="AK23">
        <f t="shared" si="16"/>
        <v>1.3191821374527679E-2</v>
      </c>
      <c r="AL23">
        <f t="shared" si="17"/>
        <v>1.4538683251680062E-2</v>
      </c>
      <c r="AM23">
        <f t="shared" si="18"/>
        <v>6.3812556445494995E-3</v>
      </c>
    </row>
    <row r="24" spans="1:39" x14ac:dyDescent="0.2">
      <c r="A24" s="46">
        <v>43860</v>
      </c>
      <c r="B24">
        <v>-1.68185024644507E-3</v>
      </c>
      <c r="C24">
        <v>1.2366897421307799E-2</v>
      </c>
      <c r="D24">
        <v>2.8207632252899399E-2</v>
      </c>
      <c r="E24">
        <v>-1.4491823840160299E-3</v>
      </c>
      <c r="F24">
        <v>-2.8556143403470902E-3</v>
      </c>
      <c r="G24">
        <v>6.8245714267693904E-3</v>
      </c>
      <c r="H24">
        <v>-1.1957714771906301E-3</v>
      </c>
      <c r="I24">
        <v>3.1481963816453102E-3</v>
      </c>
      <c r="J24">
        <v>1.50557010370266E-2</v>
      </c>
      <c r="K24">
        <v>-5.14502965000984E-3</v>
      </c>
      <c r="L24">
        <v>1.2830382345394901E-3</v>
      </c>
      <c r="M24" cm="1">
        <f t="array" ref="M24">SUMPRODUCT(B24:K24,TRANSPOSE(Weight_1))</f>
        <v>8.9410172798550548E-3</v>
      </c>
      <c r="N24" cm="1">
        <f t="array" ref="N24">SUMPRODUCT(B24:K24,TRANSPOSE(Weight_2))</f>
        <v>3.4084675421327489E-3</v>
      </c>
      <c r="O24">
        <f>SUMPRODUCT(B24:K24,Equally_Weight)</f>
        <v>5.3275550421639853E-3</v>
      </c>
      <c r="P24">
        <v>3.1343587926053701E-3</v>
      </c>
      <c r="Q24">
        <v>3.2317628412215E-3</v>
      </c>
      <c r="R24">
        <v>-6.3618591796143998E-4</v>
      </c>
      <c r="V24" s="46">
        <v>43860</v>
      </c>
      <c r="W24">
        <f t="shared" si="2"/>
        <v>8.5755443967312717E-2</v>
      </c>
      <c r="X24">
        <f t="shared" si="3"/>
        <v>-1.892104445526599E-2</v>
      </c>
      <c r="Y24">
        <f t="shared" si="4"/>
        <v>9.5624693388056015E-2</v>
      </c>
      <c r="Z24">
        <f t="shared" si="5"/>
        <v>0.10291159185973497</v>
      </c>
      <c r="AA24">
        <f t="shared" si="6"/>
        <v>-2.3163512448811763E-2</v>
      </c>
      <c r="AB24">
        <f t="shared" si="7"/>
        <v>1.2360425314476009E-2</v>
      </c>
      <c r="AC24">
        <f t="shared" si="8"/>
        <v>3.0780752627803665E-2</v>
      </c>
      <c r="AD24">
        <f t="shared" si="9"/>
        <v>-7.8845987016730512E-2</v>
      </c>
      <c r="AE24">
        <f t="shared" si="10"/>
        <v>6.0927367894596518E-3</v>
      </c>
      <c r="AF24">
        <f t="shared" si="11"/>
        <v>1.0982750548551579E-3</v>
      </c>
      <c r="AG24">
        <f t="shared" si="12"/>
        <v>2.0544427324089565E-3</v>
      </c>
      <c r="AH24">
        <f t="shared" si="13"/>
        <v>2.3582704967500812E-2</v>
      </c>
      <c r="AI24">
        <f t="shared" si="14"/>
        <v>2.0147725789768423E-2</v>
      </c>
      <c r="AJ24">
        <f t="shared" si="15"/>
        <v>2.0756384044456677E-2</v>
      </c>
      <c r="AK24">
        <f t="shared" si="16"/>
        <v>1.6367528068448767E-2</v>
      </c>
      <c r="AL24">
        <f t="shared" si="17"/>
        <v>1.7817431669194583E-2</v>
      </c>
      <c r="AM24">
        <f t="shared" si="18"/>
        <v>5.7410100616079873E-3</v>
      </c>
    </row>
    <row r="25" spans="1:39" x14ac:dyDescent="0.2">
      <c r="A25" s="46">
        <v>43861</v>
      </c>
      <c r="B25">
        <v>-1.4763603715402999E-2</v>
      </c>
      <c r="C25">
        <v>-2.5976955596401299E-2</v>
      </c>
      <c r="D25">
        <v>-1.47586534224787E-2</v>
      </c>
      <c r="E25">
        <v>-4.4338722256637798E-2</v>
      </c>
      <c r="F25">
        <v>1.3476552153479601E-3</v>
      </c>
      <c r="G25">
        <v>7.3791302108745294E-2</v>
      </c>
      <c r="H25">
        <v>-9.9095264736151992E-3</v>
      </c>
      <c r="I25">
        <v>-2.36908602574658E-2</v>
      </c>
      <c r="J25">
        <v>-1.51396003734747E-2</v>
      </c>
      <c r="K25">
        <v>-1.34775064222953E-2</v>
      </c>
      <c r="L25">
        <v>-1.6658124038954499E-2</v>
      </c>
      <c r="M25" cm="1">
        <f t="array" ref="M25">SUMPRODUCT(B25:K25,TRANSPOSE(Weight_1))</f>
        <v>1.839005683588453E-2</v>
      </c>
      <c r="N25" cm="1">
        <f t="array" ref="N25">SUMPRODUCT(B25:K25,TRANSPOSE(Weight_2))</f>
        <v>-1.1260370240349987E-2</v>
      </c>
      <c r="O25">
        <f>SUMPRODUCT(B25:K25,Equally_Weight)</f>
        <v>-8.6916471193678561E-3</v>
      </c>
      <c r="P25">
        <v>-1.7705820375526201E-2</v>
      </c>
      <c r="Q25">
        <v>-1.7604609418020299E-2</v>
      </c>
      <c r="R25">
        <v>-1.24788681329338E-2</v>
      </c>
      <c r="V25" s="46">
        <v>43861</v>
      </c>
      <c r="W25">
        <f t="shared" si="2"/>
        <v>6.9725780860737885E-2</v>
      </c>
      <c r="X25">
        <f t="shared" si="3"/>
        <v>-4.4406488920015308E-2</v>
      </c>
      <c r="Y25">
        <f t="shared" si="4"/>
        <v>7.9454748257232088E-2</v>
      </c>
      <c r="Z25">
        <f t="shared" si="5"/>
        <v>5.4009901114639991E-2</v>
      </c>
      <c r="AA25">
        <f t="shared" si="6"/>
        <v>-2.1847073661821259E-2</v>
      </c>
      <c r="AB25">
        <f t="shared" si="7"/>
        <v>8.7063819301794299E-2</v>
      </c>
      <c r="AC25">
        <f t="shared" si="8"/>
        <v>2.056620347114535E-2</v>
      </c>
      <c r="AD25">
        <f t="shared" si="9"/>
        <v>-0.10066891801392097</v>
      </c>
      <c r="AE25">
        <f t="shared" si="10"/>
        <v>-9.1391051841882565E-3</v>
      </c>
      <c r="AF25">
        <f t="shared" si="11"/>
        <v>-1.2394033376545432E-2</v>
      </c>
      <c r="AG25">
        <f t="shared" si="12"/>
        <v>-1.4637904468412954E-2</v>
      </c>
      <c r="AH25">
        <f t="shared" si="13"/>
        <v>4.2406449088081555E-2</v>
      </c>
      <c r="AI25">
        <f t="shared" si="14"/>
        <v>8.660484697524673E-3</v>
      </c>
      <c r="AJ25">
        <f t="shared" si="15"/>
        <v>1.1884329759500378E-2</v>
      </c>
      <c r="AK25">
        <f t="shared" si="16"/>
        <v>-1.6280928190487431E-3</v>
      </c>
      <c r="AL25">
        <f t="shared" si="17"/>
        <v>-1.0084667419418825E-4</v>
      </c>
      <c r="AM25">
        <f t="shared" si="18"/>
        <v>-6.8094993788344604E-3</v>
      </c>
    </row>
    <row r="26" spans="1:39" x14ac:dyDescent="0.2">
      <c r="A26" s="46">
        <v>43864</v>
      </c>
      <c r="B26">
        <v>3.4771524777261899E-2</v>
      </c>
      <c r="C26">
        <v>7.6308339680193297E-3</v>
      </c>
      <c r="D26">
        <v>2.43787439144405E-2</v>
      </c>
      <c r="E26">
        <v>-2.7462443015728801E-3</v>
      </c>
      <c r="F26">
        <v>-2.3384998504731001E-2</v>
      </c>
      <c r="G26">
        <v>-2.2501989312466702E-3</v>
      </c>
      <c r="H26">
        <v>8.7324566764674892E-3</v>
      </c>
      <c r="I26">
        <v>-1.30468135110681E-2</v>
      </c>
      <c r="J26">
        <v>-4.27746507332893E-3</v>
      </c>
      <c r="K26">
        <v>1.0007896199088999E-2</v>
      </c>
      <c r="L26">
        <v>7.0367474589523799E-3</v>
      </c>
      <c r="M26" cm="1">
        <f t="array" ref="M26">SUMPRODUCT(B26:K26,TRANSPOSE(Weight_1))</f>
        <v>-2.5791687442060229E-4</v>
      </c>
      <c r="N26" cm="1">
        <f t="array" ref="N26">SUMPRODUCT(B26:K26,TRANSPOSE(Weight_2))</f>
        <v>1.3117761903245417E-3</v>
      </c>
      <c r="O26">
        <f>SUMPRODUCT(B26:K26,Equally_Weight)</f>
        <v>3.9815735213330657E-3</v>
      </c>
      <c r="P26">
        <v>7.2546138923517099E-3</v>
      </c>
      <c r="Q26">
        <v>8.0604051762962394E-3</v>
      </c>
      <c r="R26">
        <v>3.8592731417641502E-3</v>
      </c>
      <c r="V26" s="46">
        <v>43864</v>
      </c>
      <c r="W26">
        <f t="shared" si="2"/>
        <v>0.10692177735481301</v>
      </c>
      <c r="X26">
        <f t="shared" si="3"/>
        <v>-3.711451349604733E-2</v>
      </c>
      <c r="Y26">
        <f t="shared" si="4"/>
        <v>0.10577049913222192</v>
      </c>
      <c r="Z26">
        <f t="shared" si="5"/>
        <v>5.1115332429902516E-2</v>
      </c>
      <c r="AA26">
        <f t="shared" si="6"/>
        <v>-4.4721178381637805E-2</v>
      </c>
      <c r="AB26">
        <f t="shared" si="7"/>
        <v>8.4617709457404544E-2</v>
      </c>
      <c r="AC26">
        <f t="shared" si="8"/>
        <v>2.9478253628423934E-2</v>
      </c>
      <c r="AD26">
        <f t="shared" si="9"/>
        <v>-0.11240232292530039</v>
      </c>
      <c r="AE26">
        <f t="shared" si="10"/>
        <v>-1.3377478054290348E-2</v>
      </c>
      <c r="AF26">
        <f t="shared" si="11"/>
        <v>-2.510175376976953E-3</v>
      </c>
      <c r="AG26">
        <f t="shared" si="12"/>
        <v>-7.7041602465330872E-3</v>
      </c>
      <c r="AH26">
        <f t="shared" si="13"/>
        <v>4.2137594874857021E-2</v>
      </c>
      <c r="AI26">
        <f t="shared" si="14"/>
        <v>9.9836215054720512E-3</v>
      </c>
      <c r="AJ26">
        <f t="shared" si="15"/>
        <v>1.591322161352271E-2</v>
      </c>
      <c r="AK26">
        <f t="shared" si="16"/>
        <v>5.6147098885197533E-3</v>
      </c>
      <c r="AL26">
        <f t="shared" si="17"/>
        <v>7.9587456370473486E-3</v>
      </c>
      <c r="AM26">
        <f t="shared" si="18"/>
        <v>-2.9765059551318807E-3</v>
      </c>
    </row>
    <row r="27" spans="1:39" x14ac:dyDescent="0.2">
      <c r="A27" s="46">
        <v>43865</v>
      </c>
      <c r="B27">
        <v>-2.50842722370558E-2</v>
      </c>
      <c r="C27">
        <v>1.43958899179408E-2</v>
      </c>
      <c r="D27">
        <v>3.2916588958745698E-2</v>
      </c>
      <c r="E27">
        <v>3.30136714038382E-2</v>
      </c>
      <c r="F27">
        <v>4.13447430804381E-3</v>
      </c>
      <c r="G27">
        <v>2.26873424862317E-2</v>
      </c>
      <c r="H27">
        <v>9.5227349844291195E-3</v>
      </c>
      <c r="I27">
        <v>4.15105095271006E-3</v>
      </c>
      <c r="J27">
        <v>7.2045491634533604E-3</v>
      </c>
      <c r="K27">
        <v>1.11670696153576E-2</v>
      </c>
      <c r="L27">
        <v>1.37163561076604E-2</v>
      </c>
      <c r="M27" cm="1">
        <f t="array" ref="M27">SUMPRODUCT(B27:K27,TRANSPOSE(Weight_1))</f>
        <v>2.0516867006763653E-2</v>
      </c>
      <c r="N27" cm="1">
        <f t="array" ref="N27">SUMPRODUCT(B27:K27,TRANSPOSE(Weight_2))</f>
        <v>3.2428334352715715E-3</v>
      </c>
      <c r="O27">
        <f>SUMPRODUCT(B27:K27,Equally_Weight)</f>
        <v>1.1410909955369454E-2</v>
      </c>
      <c r="P27">
        <v>1.49804141640821E-2</v>
      </c>
      <c r="Q27">
        <v>1.5497019360159301E-2</v>
      </c>
      <c r="R27">
        <v>1.35448340385722E-2</v>
      </c>
      <c r="V27" s="46">
        <v>43865</v>
      </c>
      <c r="W27">
        <f t="shared" si="2"/>
        <v>7.9155450146519257E-2</v>
      </c>
      <c r="X27">
        <f t="shared" si="3"/>
        <v>-2.3252920028753565E-2</v>
      </c>
      <c r="Y27">
        <f t="shared" si="4"/>
        <v>0.14216869213486438</v>
      </c>
      <c r="Z27">
        <f t="shared" si="5"/>
        <v>8.5816508622279519E-2</v>
      </c>
      <c r="AA27">
        <f t="shared" si="6"/>
        <v>-4.0771602636638371E-2</v>
      </c>
      <c r="AB27">
        <f t="shared" si="7"/>
        <v>0.10922480289849679</v>
      </c>
      <c r="AC27">
        <f t="shared" si="8"/>
        <v>3.9281702209960301E-2</v>
      </c>
      <c r="AD27">
        <f t="shared" si="9"/>
        <v>-0.10871785974225623</v>
      </c>
      <c r="AE27">
        <f t="shared" si="10"/>
        <v>-6.2693075891621097E-3</v>
      </c>
      <c r="AF27">
        <f t="shared" si="11"/>
        <v>8.6288629351991553E-3</v>
      </c>
      <c r="AG27">
        <f t="shared" si="12"/>
        <v>5.906522855675389E-3</v>
      </c>
      <c r="AH27">
        <f t="shared" si="13"/>
        <v>6.3518993311653116E-2</v>
      </c>
      <c r="AI27">
        <f t="shared" si="14"/>
        <v>1.3258830162366841E-2</v>
      </c>
      <c r="AJ27">
        <f t="shared" si="15"/>
        <v>2.7505715907823802E-2</v>
      </c>
      <c r="AK27">
        <f t="shared" si="16"/>
        <v>2.067923473214317E-2</v>
      </c>
      <c r="AL27">
        <f t="shared" si="17"/>
        <v>2.3579101832426508E-2</v>
      </c>
      <c r="AM27">
        <f t="shared" si="18"/>
        <v>1.0528011804263215E-2</v>
      </c>
    </row>
    <row r="28" spans="1:39" x14ac:dyDescent="0.2">
      <c r="A28" s="46">
        <v>43866</v>
      </c>
      <c r="B28">
        <v>4.4279106502864701E-4</v>
      </c>
      <c r="C28">
        <v>1.7000571273081799E-2</v>
      </c>
      <c r="D28">
        <v>-1.2213409512041801E-3</v>
      </c>
      <c r="E28">
        <v>8.1543680528872696E-3</v>
      </c>
      <c r="F28">
        <v>1.4410638432357599E-2</v>
      </c>
      <c r="G28">
        <v>-4.7812219193067397E-3</v>
      </c>
      <c r="H28">
        <v>1.57650050262041E-2</v>
      </c>
      <c r="I28">
        <v>3.2370771871020797E-2</v>
      </c>
      <c r="J28">
        <v>1.5860991809078399E-2</v>
      </c>
      <c r="K28">
        <v>2.0220731609811301E-2</v>
      </c>
      <c r="L28">
        <v>1.2764871074802101E-2</v>
      </c>
      <c r="M28" cm="1">
        <f t="array" ref="M28">SUMPRODUCT(B28:K28,TRANSPOSE(Weight_1))</f>
        <v>3.9437742771729059E-3</v>
      </c>
      <c r="N28" cm="1">
        <f t="array" ref="N28">SUMPRODUCT(B28:K28,TRANSPOSE(Weight_2))</f>
        <v>1.3179173548621761E-2</v>
      </c>
      <c r="O28">
        <f>SUMPRODUCT(B28:K28,Equally_Weight)</f>
        <v>1.18223306268959E-2</v>
      </c>
      <c r="P28">
        <v>1.12505958978537E-2</v>
      </c>
      <c r="Q28">
        <v>9.7958770623611802E-3</v>
      </c>
      <c r="R28">
        <v>9.0882389963495794E-3</v>
      </c>
      <c r="V28" s="46">
        <v>43866</v>
      </c>
      <c r="W28">
        <f t="shared" si="2"/>
        <v>7.9633290537621138E-2</v>
      </c>
      <c r="X28">
        <f t="shared" si="3"/>
        <v>-6.6476616799278077E-3</v>
      </c>
      <c r="Y28">
        <f t="shared" si="4"/>
        <v>0.14077371473797684</v>
      </c>
      <c r="Z28">
        <f t="shared" si="5"/>
        <v>9.4670656071486725E-2</v>
      </c>
      <c r="AA28">
        <f t="shared" si="6"/>
        <v>-2.6948509028185019E-2</v>
      </c>
      <c r="AB28">
        <f t="shared" si="7"/>
        <v>0.10392135295743987</v>
      </c>
      <c r="AC28">
        <f t="shared" si="8"/>
        <v>5.5665983468942359E-2</v>
      </c>
      <c r="AD28">
        <f t="shared" si="9"/>
        <v>-7.9866368907257512E-2</v>
      </c>
      <c r="AE28">
        <f t="shared" si="10"/>
        <v>9.4922467835960589E-3</v>
      </c>
      <c r="AF28">
        <f t="shared" si="11"/>
        <v>2.9024076466521054E-2</v>
      </c>
      <c r="AG28">
        <f t="shared" si="12"/>
        <v>1.8746789933230534E-2</v>
      </c>
      <c r="AH28">
        <f t="shared" si="13"/>
        <v>6.7713272160760285E-2</v>
      </c>
      <c r="AI28">
        <f t="shared" si="14"/>
        <v>2.6612744134750121E-2</v>
      </c>
      <c r="AJ28">
        <f t="shared" si="15"/>
        <v>3.965322820231143E-2</v>
      </c>
      <c r="AK28">
        <f t="shared" si="16"/>
        <v>3.2162484343445152E-2</v>
      </c>
      <c r="AL28">
        <f t="shared" si="17"/>
        <v>3.3605956877579057E-2</v>
      </c>
      <c r="AM28">
        <f t="shared" si="18"/>
        <v>1.9711931888046319E-2</v>
      </c>
    </row>
    <row r="29" spans="1:39" x14ac:dyDescent="0.2">
      <c r="A29" s="46">
        <v>43867</v>
      </c>
      <c r="B29">
        <v>2.06907927559263E-2</v>
      </c>
      <c r="C29">
        <v>1.4536978395973601E-4</v>
      </c>
      <c r="D29">
        <v>2.0733755528084201E-2</v>
      </c>
      <c r="E29">
        <v>1.1696923362131999E-2</v>
      </c>
      <c r="F29">
        <v>5.2427188218670999E-3</v>
      </c>
      <c r="G29">
        <v>5.0787478497948896E-3</v>
      </c>
      <c r="H29">
        <v>-2.9873402930727902E-3</v>
      </c>
      <c r="I29">
        <v>3.4497948238354499E-3</v>
      </c>
      <c r="J29">
        <v>4.1985862212696699E-3</v>
      </c>
      <c r="K29">
        <v>2.30218507396193E-2</v>
      </c>
      <c r="L29">
        <v>2.7728762288883099E-3</v>
      </c>
      <c r="M29" cm="1">
        <f t="array" ref="M29">SUMPRODUCT(B29:K29,TRANSPOSE(Weight_1))</f>
        <v>7.9561135725611729E-3</v>
      </c>
      <c r="N29" cm="1">
        <f t="array" ref="N29">SUMPRODUCT(B29:K29,TRANSPOSE(Weight_2))</f>
        <v>6.5786695100892092E-3</v>
      </c>
      <c r="O29">
        <f>SUMPRODUCT(B29:K29,Equally_Weight)</f>
        <v>9.1271199593415848E-3</v>
      </c>
      <c r="P29">
        <v>3.3256728767856402E-3</v>
      </c>
      <c r="Q29">
        <v>2.9715158245529E-3</v>
      </c>
      <c r="R29">
        <v>4.7901004590513701E-3</v>
      </c>
      <c r="V29" s="46">
        <v>43867</v>
      </c>
      <c r="W29">
        <f t="shared" si="2"/>
        <v>0.10197175920453394</v>
      </c>
      <c r="X29">
        <f t="shared" si="3"/>
        <v>-6.5032582651103343E-3</v>
      </c>
      <c r="Y29">
        <f t="shared" si="4"/>
        <v>0.16442623805221857</v>
      </c>
      <c r="Z29">
        <f t="shared" si="5"/>
        <v>0.10747493484232962</v>
      </c>
      <c r="AA29">
        <f t="shared" si="6"/>
        <v>-2.1847073661821259E-2</v>
      </c>
      <c r="AB29">
        <f t="shared" si="7"/>
        <v>0.10952789115511519</v>
      </c>
      <c r="AC29">
        <f t="shared" si="8"/>
        <v>5.2512349940499359E-2</v>
      </c>
      <c r="AD29">
        <f t="shared" si="9"/>
        <v>-7.669209666947685E-2</v>
      </c>
      <c r="AE29">
        <f t="shared" si="10"/>
        <v>1.3730687021420218E-2</v>
      </c>
      <c r="AF29">
        <f t="shared" si="11"/>
        <v>5.2714115162407982E-2</v>
      </c>
      <c r="AG29">
        <f t="shared" si="12"/>
        <v>2.15716486902926E-2</v>
      </c>
      <c r="AH29">
        <f t="shared" si="13"/>
        <v>7.6208120217002184E-2</v>
      </c>
      <c r="AI29">
        <f t="shared" si="14"/>
        <v>3.3366490093258427E-2</v>
      </c>
      <c r="AJ29">
        <f t="shared" si="15"/>
        <v>4.9142267932230865E-2</v>
      </c>
      <c r="AK29">
        <f t="shared" si="16"/>
        <v>3.5595119122061813E-2</v>
      </c>
      <c r="AL29">
        <f t="shared" si="17"/>
        <v>3.667733333479295E-2</v>
      </c>
      <c r="AM29">
        <f t="shared" si="18"/>
        <v>2.4596454481083496E-2</v>
      </c>
    </row>
    <row r="30" spans="1:39" x14ac:dyDescent="0.2">
      <c r="A30" s="46">
        <v>43868</v>
      </c>
      <c r="B30">
        <v>2.1274244806901402E-3</v>
      </c>
      <c r="C30">
        <v>-3.1974420463629599E-3</v>
      </c>
      <c r="D30">
        <v>1.4158281355953701E-3</v>
      </c>
      <c r="E30">
        <v>-1.3592686962151299E-2</v>
      </c>
      <c r="F30">
        <v>8.4118241797086404E-3</v>
      </c>
      <c r="G30">
        <v>1.4169165949608801E-2</v>
      </c>
      <c r="H30">
        <v>-1.06818037734485E-2</v>
      </c>
      <c r="I30">
        <v>-1.72508862521965E-2</v>
      </c>
      <c r="J30">
        <v>-9.7121019189549893E-3</v>
      </c>
      <c r="K30">
        <v>-1.2667639752878899E-2</v>
      </c>
      <c r="L30">
        <v>-4.7762694821517704E-3</v>
      </c>
      <c r="M30" cm="1">
        <f t="array" ref="M30">SUMPRODUCT(B30:K30,TRANSPOSE(Weight_1))</f>
        <v>5.8413935511063934E-3</v>
      </c>
      <c r="N30" cm="1">
        <f t="array" ref="N30">SUMPRODUCT(B30:K30,TRANSPOSE(Weight_2))</f>
        <v>-4.559337100469834E-3</v>
      </c>
      <c r="O30">
        <f>SUMPRODUCT(B30:K30,Equally_Weight)</f>
        <v>-4.09783179603902E-3</v>
      </c>
      <c r="P30">
        <v>-5.40085367273013E-3</v>
      </c>
      <c r="Q30">
        <v>-5.39019304815968E-3</v>
      </c>
      <c r="R30">
        <v>-4.8541680460835101E-3</v>
      </c>
      <c r="V30" s="46">
        <v>43868</v>
      </c>
      <c r="W30">
        <f t="shared" si="2"/>
        <v>0.10431612090209486</v>
      </c>
      <c r="X30">
        <f t="shared" si="3"/>
        <v>-9.6799065200581236E-3</v>
      </c>
      <c r="Y30">
        <f t="shared" si="4"/>
        <v>0.16607486548187844</v>
      </c>
      <c r="Z30">
        <f t="shared" si="5"/>
        <v>9.2421374734589001E-2</v>
      </c>
      <c r="AA30">
        <f t="shared" si="6"/>
        <v>-1.361902322459696E-2</v>
      </c>
      <c r="AB30">
        <f t="shared" si="7"/>
        <v>0.12524897597061146</v>
      </c>
      <c r="AC30">
        <f t="shared" si="8"/>
        <v>4.126961954930386E-2</v>
      </c>
      <c r="AD30">
        <f t="shared" si="9"/>
        <v>-9.2619976285585714E-2</v>
      </c>
      <c r="AE30">
        <f t="shared" si="10"/>
        <v>3.8852312706958436E-3</v>
      </c>
      <c r="AF30">
        <f t="shared" si="11"/>
        <v>3.9378711988759862E-2</v>
      </c>
      <c r="AG30">
        <f t="shared" si="12"/>
        <v>1.6692347200821578E-2</v>
      </c>
      <c r="AH30">
        <f t="shared" si="13"/>
        <v>8.2494675390086147E-2</v>
      </c>
      <c r="AI30">
        <f t="shared" si="14"/>
        <v>2.8655023916593914E-2</v>
      </c>
      <c r="AJ30">
        <f t="shared" si="15"/>
        <v>4.4843059388129713E-2</v>
      </c>
      <c r="AK30">
        <f t="shared" si="16"/>
        <v>3.0002021419490044E-2</v>
      </c>
      <c r="AL30">
        <f t="shared" si="17"/>
        <v>3.1089442379466981E-2</v>
      </c>
      <c r="AM30">
        <f t="shared" si="18"/>
        <v>1.9622891111610974E-2</v>
      </c>
    </row>
    <row r="31" spans="1:39" x14ac:dyDescent="0.2">
      <c r="A31" s="46">
        <v>43871</v>
      </c>
      <c r="B31">
        <v>1.9978263361599399E-2</v>
      </c>
      <c r="C31">
        <v>4.1555525290406497E-3</v>
      </c>
      <c r="D31">
        <v>2.6156962403202901E-2</v>
      </c>
      <c r="E31">
        <v>4.7494489825488E-3</v>
      </c>
      <c r="F31">
        <v>5.0050854213385901E-3</v>
      </c>
      <c r="G31">
        <v>2.6273461026302201E-2</v>
      </c>
      <c r="H31">
        <v>-1.97609900513984E-4</v>
      </c>
      <c r="I31">
        <v>4.3729775102607701E-4</v>
      </c>
      <c r="J31">
        <v>-1.1874582930020399E-3</v>
      </c>
      <c r="K31">
        <v>9.9623317302950307E-3</v>
      </c>
      <c r="L31">
        <v>7.5776711290729201E-3</v>
      </c>
      <c r="M31" cm="1">
        <f t="array" ref="M31">SUMPRODUCT(B31:K31,TRANSPOSE(Weight_1))</f>
        <v>1.700351147587522E-2</v>
      </c>
      <c r="N31" cm="1">
        <f t="array" ref="N31">SUMPRODUCT(B31:K31,TRANSPOSE(Weight_2))</f>
        <v>4.3644531183388248E-3</v>
      </c>
      <c r="O31">
        <f>SUMPRODUCT(B31:K31,Equally_Weight)</f>
        <v>9.5333335011837626E-3</v>
      </c>
      <c r="P31">
        <v>7.3263978048905198E-3</v>
      </c>
      <c r="Q31">
        <v>7.3055863051509897E-3</v>
      </c>
      <c r="R31">
        <v>3.4722944172991201E-3</v>
      </c>
      <c r="V31" s="46">
        <v>43871</v>
      </c>
      <c r="W31">
        <f t="shared" si="2"/>
        <v>0.12637843919993674</v>
      </c>
      <c r="X31">
        <f t="shared" si="3"/>
        <v>-5.5645793510378239E-3</v>
      </c>
      <c r="Y31">
        <f t="shared" si="4"/>
        <v>0.19657584189760779</v>
      </c>
      <c r="Z31">
        <f t="shared" si="5"/>
        <v>9.7609774321336662E-2</v>
      </c>
      <c r="AA31">
        <f t="shared" si="6"/>
        <v>-8.6821021778527019E-3</v>
      </c>
      <c r="AB31">
        <f t="shared" si="7"/>
        <v>0.15481316108566179</v>
      </c>
      <c r="AC31">
        <f t="shared" si="8"/>
        <v>4.1063854363376562E-2</v>
      </c>
      <c r="AD31">
        <f t="shared" si="9"/>
        <v>-9.2223181041889424E-2</v>
      </c>
      <c r="AE31">
        <f t="shared" si="10"/>
        <v>2.6931594276011772E-3</v>
      </c>
      <c r="AF31">
        <f t="shared" si="11"/>
        <v>4.9733347510998671E-2</v>
      </c>
      <c r="AG31">
        <f t="shared" si="12"/>
        <v>2.4396507447354665E-2</v>
      </c>
      <c r="AH31">
        <f t="shared" si="13"/>
        <v>0.1009008860256555</v>
      </c>
      <c r="AI31">
        <f t="shared" si="14"/>
        <v>3.3144540543421641E-2</v>
      </c>
      <c r="AJ31">
        <f t="shared" si="15"/>
        <v>5.4803896729674006E-2</v>
      </c>
      <c r="AK31">
        <f t="shared" si="16"/>
        <v>3.7548225968250692E-2</v>
      </c>
      <c r="AL31">
        <f t="shared" si="17"/>
        <v>3.862215528910018E-2</v>
      </c>
      <c r="AM31">
        <f t="shared" si="18"/>
        <v>2.3163321984168261E-2</v>
      </c>
    </row>
    <row r="32" spans="1:39" x14ac:dyDescent="0.2">
      <c r="A32" s="46">
        <v>43872</v>
      </c>
      <c r="B32">
        <v>9.2799198119131101E-4</v>
      </c>
      <c r="C32">
        <v>1.8875207807516E-3</v>
      </c>
      <c r="D32">
        <v>-2.2575451239759601E-2</v>
      </c>
      <c r="E32">
        <v>-6.0332569741538E-3</v>
      </c>
      <c r="F32">
        <v>-2.5730506875593501E-2</v>
      </c>
      <c r="G32">
        <v>7.9151123591969502E-3</v>
      </c>
      <c r="H32">
        <v>8.5623799205181096E-4</v>
      </c>
      <c r="I32">
        <v>1.43615659267544E-2</v>
      </c>
      <c r="J32">
        <v>9.6869895694551202E-4</v>
      </c>
      <c r="K32">
        <v>1.1955370069409699E-3</v>
      </c>
      <c r="L32">
        <v>1.0027575833542E-3</v>
      </c>
      <c r="M32" cm="1">
        <f t="array" ref="M32">SUMPRODUCT(B32:K32,TRANSPOSE(Weight_1))</f>
        <v>-6.8186148226429509E-3</v>
      </c>
      <c r="N32" cm="1">
        <f t="array" ref="N32">SUMPRODUCT(B32:K32,TRANSPOSE(Weight_2))</f>
        <v>-4.9749388772596138E-3</v>
      </c>
      <c r="O32">
        <f>SUMPRODUCT(B32:K32,Equally_Weight)</f>
        <v>-2.6226550085674343E-3</v>
      </c>
      <c r="P32">
        <v>1.6884725532351199E-3</v>
      </c>
      <c r="Q32">
        <v>2.1585218499284801E-3</v>
      </c>
      <c r="R32">
        <v>3.3815424143219799E-3</v>
      </c>
      <c r="V32" s="46">
        <v>43872</v>
      </c>
      <c r="W32">
        <f t="shared" si="2"/>
        <v>0.12742370935930114</v>
      </c>
      <c r="X32">
        <f t="shared" si="3"/>
        <v>-3.6875618294474055E-3</v>
      </c>
      <c r="Y32">
        <f t="shared" si="4"/>
        <v>0.16956260232417408</v>
      </c>
      <c r="Z32">
        <f t="shared" si="5"/>
        <v>9.0987612495513126E-2</v>
      </c>
      <c r="AA32">
        <f t="shared" si="6"/>
        <v>-3.4189214163664383E-2</v>
      </c>
      <c r="AB32">
        <f t="shared" si="7"/>
        <v>0.16395363700953425</v>
      </c>
      <c r="AC32">
        <f t="shared" si="8"/>
        <v>4.1955252787634345E-2</v>
      </c>
      <c r="AD32">
        <f t="shared" si="9"/>
        <v>-7.9186084409643143E-2</v>
      </c>
      <c r="AE32">
        <f t="shared" si="10"/>
        <v>3.6644672452750271E-3</v>
      </c>
      <c r="AF32">
        <f t="shared" si="11"/>
        <v>5.0988342575368106E-2</v>
      </c>
      <c r="AG32">
        <f t="shared" si="12"/>
        <v>2.5423728813559032E-2</v>
      </c>
      <c r="AH32">
        <f t="shared" si="13"/>
        <v>9.3394266925940217E-2</v>
      </c>
      <c r="AI32">
        <f t="shared" si="14"/>
        <v>2.8004709602843736E-2</v>
      </c>
      <c r="AJ32">
        <f t="shared" si="15"/>
        <v>5.2037510006859522E-2</v>
      </c>
      <c r="AK32">
        <f t="shared" si="16"/>
        <v>3.9300097670455836E-2</v>
      </c>
      <c r="AL32">
        <f t="shared" si="17"/>
        <v>4.0864043905111558E-2</v>
      </c>
      <c r="AM32">
        <f t="shared" si="18"/>
        <v>2.6623192154236364E-2</v>
      </c>
    </row>
    <row r="33" spans="1:39" x14ac:dyDescent="0.2">
      <c r="A33" s="46">
        <v>43873</v>
      </c>
      <c r="B33">
        <v>5.6752353923214998E-3</v>
      </c>
      <c r="C33">
        <v>0</v>
      </c>
      <c r="D33">
        <v>1.46387104557721E-3</v>
      </c>
      <c r="E33">
        <v>2.3747803602476299E-2</v>
      </c>
      <c r="F33">
        <v>-7.8377656697738995E-3</v>
      </c>
      <c r="G33">
        <v>4.2774553482494097E-3</v>
      </c>
      <c r="H33">
        <v>-5.9216117327172101E-3</v>
      </c>
      <c r="I33">
        <v>8.3101985700695293E-3</v>
      </c>
      <c r="J33">
        <v>4.8388074370109198E-4</v>
      </c>
      <c r="K33">
        <v>1.49469313432959E-4</v>
      </c>
      <c r="L33">
        <v>4.2574505384423101E-3</v>
      </c>
      <c r="M33" cm="1">
        <f t="array" ref="M33">SUMPRODUCT(B33:K33,TRANSPOSE(Weight_1))</f>
        <v>2.2875324090494038E-3</v>
      </c>
      <c r="N33" cm="1">
        <f t="array" ref="N33">SUMPRODUCT(B33:K33,TRANSPOSE(Weight_2))</f>
        <v>-1.1968257596190488E-3</v>
      </c>
      <c r="O33">
        <f>SUMPRODUCT(B33:K33,Equally_Weight)</f>
        <v>3.0348536613336898E-3</v>
      </c>
      <c r="P33">
        <v>6.4626464661976498E-3</v>
      </c>
      <c r="Q33">
        <v>6.4777878265835902E-3</v>
      </c>
      <c r="R33">
        <v>5.6540809330678501E-3</v>
      </c>
      <c r="V33" s="46">
        <v>43873</v>
      </c>
      <c r="W33">
        <f t="shared" si="2"/>
        <v>0.13382210429679953</v>
      </c>
      <c r="X33">
        <f t="shared" si="3"/>
        <v>-3.6875618294474055E-3</v>
      </c>
      <c r="Y33">
        <f t="shared" si="4"/>
        <v>0.17127469115370642</v>
      </c>
      <c r="Z33">
        <f t="shared" si="5"/>
        <v>0.11689617204979119</v>
      </c>
      <c r="AA33">
        <f t="shared" si="6"/>
        <v>-4.175901278438976E-2</v>
      </c>
      <c r="AB33">
        <f t="shared" si="7"/>
        <v>0.16893239671927507</v>
      </c>
      <c r="AC33">
        <f t="shared" si="8"/>
        <v>3.5785198337760837E-2</v>
      </c>
      <c r="AD33">
        <f t="shared" si="9"/>
        <v>-7.1533937925004065E-2</v>
      </c>
      <c r="AE33">
        <f t="shared" si="10"/>
        <v>4.150121154111952E-3</v>
      </c>
      <c r="AF33">
        <f t="shared" si="11"/>
        <v>5.1145433081358993E-2</v>
      </c>
      <c r="AG33">
        <f t="shared" si="12"/>
        <v>2.9789419619927759E-2</v>
      </c>
      <c r="AH33">
        <f t="shared" si="13"/>
        <v>9.5895441747402055E-2</v>
      </c>
      <c r="AI33">
        <f t="shared" si="14"/>
        <v>2.6774367085381279E-2</v>
      </c>
      <c r="AJ33">
        <f t="shared" si="15"/>
        <v>5.5230289895964235E-2</v>
      </c>
      <c r="AK33">
        <f t="shared" si="16"/>
        <v>4.6016726773984606E-2</v>
      </c>
      <c r="AL33">
        <f t="shared" si="17"/>
        <v>4.7606540337848724E-2</v>
      </c>
      <c r="AM33">
        <f t="shared" si="18"/>
        <v>3.2427802770440994E-2</v>
      </c>
    </row>
    <row r="34" spans="1:39" x14ac:dyDescent="0.2">
      <c r="A34" s="46">
        <v>43874</v>
      </c>
      <c r="B34">
        <v>-3.4504719500648702E-3</v>
      </c>
      <c r="C34">
        <v>-8.6951343795049697E-4</v>
      </c>
      <c r="D34">
        <v>-5.4138071115826802E-3</v>
      </c>
      <c r="E34">
        <v>-7.12099105800612E-3</v>
      </c>
      <c r="F34">
        <v>7.2128115395240196E-3</v>
      </c>
      <c r="G34">
        <v>-4.6897605613426202E-3</v>
      </c>
      <c r="H34">
        <v>-6.6185202797411904E-3</v>
      </c>
      <c r="I34">
        <v>-1.5831979957933898E-2</v>
      </c>
      <c r="J34">
        <v>-4.2648663836214401E-3</v>
      </c>
      <c r="K34">
        <v>-1.37313808101623E-2</v>
      </c>
      <c r="L34">
        <v>-2.9925187032419998E-3</v>
      </c>
      <c r="M34" cm="1">
        <f t="array" ref="M34">SUMPRODUCT(B34:K34,TRANSPOSE(Weight_1))</f>
        <v>-2.0449691739523298E-3</v>
      </c>
      <c r="N34" cm="1">
        <f t="array" ref="N34">SUMPRODUCT(B34:K34,TRANSPOSE(Weight_2))</f>
        <v>-2.8316899385222942E-3</v>
      </c>
      <c r="O34">
        <f>SUMPRODUCT(B34:K34,Equally_Weight)</f>
        <v>-5.4778480010881595E-3</v>
      </c>
      <c r="P34">
        <v>-1.6304457368023701E-3</v>
      </c>
      <c r="Q34">
        <v>-1.12884751036712E-3</v>
      </c>
      <c r="R34">
        <v>-2.07807141830429E-3</v>
      </c>
      <c r="V34" s="46">
        <v>43874</v>
      </c>
      <c r="W34">
        <f t="shared" si="2"/>
        <v>0.12990988292955996</v>
      </c>
      <c r="X34">
        <f t="shared" si="3"/>
        <v>-4.5538688828339335E-3</v>
      </c>
      <c r="Y34">
        <f t="shared" si="4"/>
        <v>0.16493363590112176</v>
      </c>
      <c r="Z34">
        <f t="shared" si="5"/>
        <v>0.10894276439590334</v>
      </c>
      <c r="AA34">
        <f t="shared" si="6"/>
        <v>-3.4847401134156075E-2</v>
      </c>
      <c r="AB34">
        <f t="shared" si="7"/>
        <v>0.1634503836662653</v>
      </c>
      <c r="AC34">
        <f t="shared" si="8"/>
        <v>2.8929832997106608E-2</v>
      </c>
      <c r="AD34">
        <f t="shared" si="9"/>
        <v>-8.6233394011397291E-2</v>
      </c>
      <c r="AE34">
        <f t="shared" si="10"/>
        <v>-1.3244494170761012E-4</v>
      </c>
      <c r="AF34">
        <f t="shared" si="11"/>
        <v>3.6711754852855938E-2</v>
      </c>
      <c r="AG34">
        <f t="shared" si="12"/>
        <v>2.6707755521314436E-2</v>
      </c>
      <c r="AH34">
        <f t="shared" si="13"/>
        <v>9.3654369351153788E-2</v>
      </c>
      <c r="AI34">
        <f t="shared" si="14"/>
        <v>2.3866860440972859E-2</v>
      </c>
      <c r="AJ34">
        <f t="shared" si="15"/>
        <v>4.9449898761769973E-2</v>
      </c>
      <c r="AK34">
        <f t="shared" si="16"/>
        <v>4.4311253261192007E-2</v>
      </c>
      <c r="AL34">
        <f t="shared" si="17"/>
        <v>4.6423952302943938E-2</v>
      </c>
      <c r="AM34">
        <f t="shared" si="18"/>
        <v>3.0282344062041E-2</v>
      </c>
    </row>
    <row r="35" spans="1:39" x14ac:dyDescent="0.2">
      <c r="A35" s="46">
        <v>43875</v>
      </c>
      <c r="B35">
        <v>3.5284796176966401E-3</v>
      </c>
      <c r="C35">
        <v>-3.0461164550684701E-3</v>
      </c>
      <c r="D35">
        <v>8.9269960735016696E-3</v>
      </c>
      <c r="E35">
        <v>2.4614237521536299E-4</v>
      </c>
      <c r="F35">
        <v>-2.3870979402185102E-3</v>
      </c>
      <c r="G35">
        <v>-6.9771656808845697E-3</v>
      </c>
      <c r="H35">
        <v>2.6650050068055499E-4</v>
      </c>
      <c r="I35">
        <v>7.8242967018078407E-3</v>
      </c>
      <c r="J35">
        <v>1.45715471928253E-3</v>
      </c>
      <c r="K35">
        <v>4.5397543893881398E-3</v>
      </c>
      <c r="L35">
        <v>5.0025012506260897E-4</v>
      </c>
      <c r="M35" cm="1">
        <f t="array" ref="M35">SUMPRODUCT(B35:K35,TRANSPOSE(Weight_1))</f>
        <v>-1.8675457161952725E-3</v>
      </c>
      <c r="N35" cm="1">
        <f t="array" ref="N35">SUMPRODUCT(B35:K35,TRANSPOSE(Weight_2))</f>
        <v>8.1195520407469036E-4</v>
      </c>
      <c r="O35">
        <f>SUMPRODUCT(B35:K35,Equally_Weight)</f>
        <v>1.4378944301401189E-3</v>
      </c>
      <c r="P35">
        <v>1.8435333204338501E-3</v>
      </c>
      <c r="Q35">
        <v>2.0299066505775599E-3</v>
      </c>
      <c r="R35">
        <v>6.0908106951340602E-4</v>
      </c>
      <c r="V35" s="46">
        <v>43875</v>
      </c>
      <c r="W35">
        <f t="shared" si="2"/>
        <v>0.13389674692131082</v>
      </c>
      <c r="X35">
        <f t="shared" si="3"/>
        <v>-7.5861137229641384E-3</v>
      </c>
      <c r="Y35">
        <f t="shared" si="4"/>
        <v>0.17533299389470103</v>
      </c>
      <c r="Z35">
        <f t="shared" si="5"/>
        <v>0.10921572220190967</v>
      </c>
      <c r="AA35">
        <f t="shared" si="6"/>
        <v>-3.7151314914905309E-2</v>
      </c>
      <c r="AB35">
        <f t="shared" si="7"/>
        <v>0.15533279757793705</v>
      </c>
      <c r="AC35">
        <f t="shared" si="8"/>
        <v>2.9204043312765604E-2</v>
      </c>
      <c r="AD35">
        <f t="shared" si="9"/>
        <v>-7.9083812969938494E-2</v>
      </c>
      <c r="AE35">
        <f t="shared" si="10"/>
        <v>1.3245167848030537E-3</v>
      </c>
      <c r="AF35">
        <f t="shared" si="11"/>
        <v>4.1418171592479514E-2</v>
      </c>
      <c r="AG35">
        <f t="shared" si="12"/>
        <v>2.722136620441673E-2</v>
      </c>
      <c r="AH35">
        <f t="shared" si="13"/>
        <v>9.1611919818673782E-2</v>
      </c>
      <c r="AI35">
        <f t="shared" si="14"/>
        <v>2.4698194466587386E-2</v>
      </c>
      <c r="AJ35">
        <f t="shared" si="15"/>
        <v>5.0958896925910491E-2</v>
      </c>
      <c r="AK35">
        <f t="shared" si="16"/>
        <v>4.6236475853483006E-2</v>
      </c>
      <c r="AL35">
        <f t="shared" si="17"/>
        <v>4.8548095243047262E-2</v>
      </c>
      <c r="AM35">
        <f t="shared" si="18"/>
        <v>3.090986953406305E-2</v>
      </c>
    </row>
    <row r="36" spans="1:39" x14ac:dyDescent="0.2">
      <c r="A36" s="46">
        <v>43878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cm="1">
        <f t="array" ref="M36">SUMPRODUCT(B36:K36,TRANSPOSE(Weight_1))</f>
        <v>0</v>
      </c>
      <c r="N36" cm="1">
        <f t="array" ref="N36">SUMPRODUCT(B36:K36,TRANSPOSE(Weight_2))</f>
        <v>0</v>
      </c>
      <c r="O36">
        <f>SUMPRODUCT(B36:K36,Equally_Weight)</f>
        <v>0</v>
      </c>
      <c r="P36">
        <v>0</v>
      </c>
      <c r="Q36">
        <v>0</v>
      </c>
      <c r="R36">
        <v>-2.7967771256531799E-4</v>
      </c>
      <c r="V36" s="46">
        <v>43878</v>
      </c>
      <c r="W36">
        <f t="shared" si="2"/>
        <v>0.13389674692131082</v>
      </c>
      <c r="X36">
        <f t="shared" si="3"/>
        <v>-7.5861137229641384E-3</v>
      </c>
      <c r="Y36">
        <f t="shared" si="4"/>
        <v>0.17533299389470103</v>
      </c>
      <c r="Z36">
        <f t="shared" si="5"/>
        <v>0.10921572220190967</v>
      </c>
      <c r="AA36">
        <f t="shared" si="6"/>
        <v>-3.7151314914905309E-2</v>
      </c>
      <c r="AB36">
        <f t="shared" si="7"/>
        <v>0.15533279757793705</v>
      </c>
      <c r="AC36">
        <f t="shared" si="8"/>
        <v>2.9204043312765604E-2</v>
      </c>
      <c r="AD36">
        <f t="shared" si="9"/>
        <v>-7.9083812969938494E-2</v>
      </c>
      <c r="AE36">
        <f t="shared" si="10"/>
        <v>1.3245167848030537E-3</v>
      </c>
      <c r="AF36">
        <f t="shared" si="11"/>
        <v>4.1418171592479514E-2</v>
      </c>
      <c r="AG36">
        <f t="shared" si="12"/>
        <v>2.722136620441673E-2</v>
      </c>
      <c r="AH36">
        <f t="shared" si="13"/>
        <v>9.1611919818673782E-2</v>
      </c>
      <c r="AI36">
        <f t="shared" si="14"/>
        <v>2.4698194466587386E-2</v>
      </c>
      <c r="AJ36">
        <f t="shared" si="15"/>
        <v>5.0958896925910491E-2</v>
      </c>
      <c r="AK36">
        <f t="shared" si="16"/>
        <v>4.6236475853483006E-2</v>
      </c>
      <c r="AL36">
        <f t="shared" si="17"/>
        <v>4.8548095243047262E-2</v>
      </c>
      <c r="AM36">
        <f t="shared" si="18"/>
        <v>3.0621547019890727E-2</v>
      </c>
    </row>
    <row r="37" spans="1:39" x14ac:dyDescent="0.2">
      <c r="A37" s="46">
        <v>43879</v>
      </c>
      <c r="B37">
        <v>4.6747015376680202E-4</v>
      </c>
      <c r="C37">
        <v>-1.3240245270585701E-2</v>
      </c>
      <c r="D37">
        <v>1.0143043561999699E-2</v>
      </c>
      <c r="E37">
        <v>-1.8310508552996398E-2</v>
      </c>
      <c r="F37">
        <v>-1.0254620179073101E-2</v>
      </c>
      <c r="G37">
        <v>9.7428899866291996E-3</v>
      </c>
      <c r="H37">
        <v>-6.59433885342819E-3</v>
      </c>
      <c r="I37">
        <v>-1.32288711213289E-2</v>
      </c>
      <c r="J37">
        <v>-1.3226974820645899E-4</v>
      </c>
      <c r="K37">
        <v>-4.6700810282360701E-3</v>
      </c>
      <c r="L37">
        <v>-3.74999999999996E-3</v>
      </c>
      <c r="M37" cm="1">
        <f t="array" ref="M37">SUMPRODUCT(B37:K37,TRANSPOSE(Weight_1))</f>
        <v>1.6587665862022359E-4</v>
      </c>
      <c r="N37" cm="1">
        <f t="array" ref="N37">SUMPRODUCT(B37:K37,TRANSPOSE(Weight_2))</f>
        <v>-4.4954879493989755E-3</v>
      </c>
      <c r="O37">
        <f>SUMPRODUCT(B37:K37,Equally_Weight)</f>
        <v>-4.607753105145912E-3</v>
      </c>
      <c r="P37">
        <v>-2.9199426368901001E-3</v>
      </c>
      <c r="Q37">
        <v>-2.4534382750595E-3</v>
      </c>
      <c r="R37">
        <v>-3.7931616125463901E-3</v>
      </c>
      <c r="V37" s="46">
        <v>43879</v>
      </c>
      <c r="W37">
        <f t="shared" si="2"/>
        <v>0.13442680980794974</v>
      </c>
      <c r="X37">
        <f t="shared" si="3"/>
        <v>-2.072591698720716E-2</v>
      </c>
      <c r="Y37">
        <f t="shared" si="4"/>
        <v>0.18725444765163068</v>
      </c>
      <c r="Z37">
        <f t="shared" si="5"/>
        <v>8.8905418233413469E-2</v>
      </c>
      <c r="AA37">
        <f t="shared" si="6"/>
        <v>-4.7024962470372911E-2</v>
      </c>
      <c r="AB37">
        <f t="shared" si="7"/>
        <v>0.16658907792268351</v>
      </c>
      <c r="AC37">
        <f t="shared" si="8"/>
        <v>2.2417123101842851E-2</v>
      </c>
      <c r="AD37">
        <f t="shared" si="9"/>
        <v>-9.1266494521704766E-2</v>
      </c>
      <c r="AE37">
        <f t="shared" si="10"/>
        <v>1.1920718430948885E-3</v>
      </c>
      <c r="AF37">
        <f t="shared" si="11"/>
        <v>3.6554664346865273E-2</v>
      </c>
      <c r="AG37">
        <f t="shared" si="12"/>
        <v>2.3369286081150298E-2</v>
      </c>
      <c r="AH37">
        <f t="shared" si="13"/>
        <v>9.179299275644337E-2</v>
      </c>
      <c r="AI37">
        <f t="shared" si="14"/>
        <v>2.0091676081591903E-2</v>
      </c>
      <c r="AJ37">
        <f t="shared" si="15"/>
        <v>4.6116337805219398E-2</v>
      </c>
      <c r="AK37">
        <f t="shared" si="16"/>
        <v>4.3181525359368811E-2</v>
      </c>
      <c r="AL37">
        <f t="shared" si="17"/>
        <v>4.5975547212937284E-2</v>
      </c>
      <c r="AM37">
        <f t="shared" si="18"/>
        <v>2.6712232930671709E-2</v>
      </c>
    </row>
    <row r="38" spans="1:39" x14ac:dyDescent="0.2">
      <c r="A38" s="46">
        <v>43880</v>
      </c>
      <c r="B38">
        <v>3.5737205288364198E-3</v>
      </c>
      <c r="C38">
        <v>1.3639148973632199E-2</v>
      </c>
      <c r="D38">
        <v>2.9990902413685699E-3</v>
      </c>
      <c r="E38">
        <v>1.44827421562081E-2</v>
      </c>
      <c r="F38">
        <v>5.3530998394048998E-3</v>
      </c>
      <c r="G38">
        <v>6.7496645383766599E-3</v>
      </c>
      <c r="H38">
        <v>-1.3409904307301E-3</v>
      </c>
      <c r="I38">
        <v>2.8951149205431702E-3</v>
      </c>
      <c r="J38">
        <v>1.08920984881908E-2</v>
      </c>
      <c r="K38">
        <v>-5.44861427089793E-3</v>
      </c>
      <c r="L38">
        <v>3.0112923462985502E-3</v>
      </c>
      <c r="M38" cm="1">
        <f t="array" ref="M38">SUMPRODUCT(B38:K38,TRANSPOSE(Weight_1))</f>
        <v>7.3477370670649404E-3</v>
      </c>
      <c r="N38" cm="1">
        <f t="array" ref="N38">SUMPRODUCT(B38:K38,TRANSPOSE(Weight_2))</f>
        <v>5.0830291296272466E-3</v>
      </c>
      <c r="O38">
        <f>SUMPRODUCT(B38:K38,Equally_Weight)</f>
        <v>5.3795074984932792E-3</v>
      </c>
      <c r="P38">
        <v>4.7057858811645403E-3</v>
      </c>
      <c r="Q38">
        <v>4.8225308894327404E-3</v>
      </c>
      <c r="R38">
        <v>4.0264797829416797E-3</v>
      </c>
      <c r="V38" s="46">
        <v>43880</v>
      </c>
      <c r="W38">
        <f t="shared" si="2"/>
        <v>0.13848093418662288</v>
      </c>
      <c r="X38">
        <f t="shared" si="3"/>
        <v>-7.3694518829785505E-3</v>
      </c>
      <c r="Y38">
        <f t="shared" si="4"/>
        <v>0.19081513087960422</v>
      </c>
      <c r="Z38">
        <f t="shared" si="5"/>
        <v>0.10467575463818601</v>
      </c>
      <c r="AA38">
        <f t="shared" si="6"/>
        <v>-4.1923591950016159E-2</v>
      </c>
      <c r="AB38">
        <f t="shared" si="7"/>
        <v>0.17446316285279573</v>
      </c>
      <c r="AC38">
        <f t="shared" si="8"/>
        <v>2.1046071523548759E-2</v>
      </c>
      <c r="AD38">
        <f t="shared" si="9"/>
        <v>-8.8635606591197069E-2</v>
      </c>
      <c r="AE38">
        <f t="shared" si="10"/>
        <v>1.2097154495205764E-2</v>
      </c>
      <c r="AF38">
        <f t="shared" si="11"/>
        <v>3.0906877810139122E-2</v>
      </c>
      <c r="AG38">
        <f t="shared" si="12"/>
        <v>2.6450950179763622E-2</v>
      </c>
      <c r="AH38">
        <f t="shared" si="13"/>
        <v>9.9815200598881715E-2</v>
      </c>
      <c r="AI38">
        <f t="shared" si="14"/>
        <v>2.5276831786005038E-2</v>
      </c>
      <c r="AJ38">
        <f t="shared" si="15"/>
        <v>5.1743928488738877E-2</v>
      </c>
      <c r="AK38">
        <f t="shared" si="16"/>
        <v>4.8090514252896677E-2</v>
      </c>
      <c r="AL38">
        <f t="shared" si="17"/>
        <v>5.1019796598962941E-2</v>
      </c>
      <c r="AM38">
        <f t="shared" si="18"/>
        <v>3.0846268979465963E-2</v>
      </c>
    </row>
    <row r="39" spans="1:39" x14ac:dyDescent="0.2">
      <c r="A39" s="46">
        <v>43881</v>
      </c>
      <c r="B39">
        <v>-5.1676568547123197E-3</v>
      </c>
      <c r="C39">
        <v>0</v>
      </c>
      <c r="D39">
        <v>-1.5271352763190501E-2</v>
      </c>
      <c r="E39">
        <v>-1.0258920214344699E-2</v>
      </c>
      <c r="F39">
        <v>-2.2328801243210999E-3</v>
      </c>
      <c r="G39">
        <v>-7.8885427643209296E-3</v>
      </c>
      <c r="H39">
        <v>-3.8269546371281198E-3</v>
      </c>
      <c r="I39">
        <v>-4.8951633376491596E-3</v>
      </c>
      <c r="J39">
        <v>-4.6676291161171701E-3</v>
      </c>
      <c r="K39">
        <v>-8.2179061080956892E-3</v>
      </c>
      <c r="L39">
        <v>-7.5056292219167196E-4</v>
      </c>
      <c r="M39" cm="1">
        <f t="array" ref="M39">SUMPRODUCT(B39:K39,TRANSPOSE(Weight_1))</f>
        <v>-7.2321738771092599E-3</v>
      </c>
      <c r="N39" cm="1">
        <f t="array" ref="N39">SUMPRODUCT(B39:K39,TRANSPOSE(Weight_2))</f>
        <v>-4.4125163450781223E-3</v>
      </c>
      <c r="O39">
        <f>SUMPRODUCT(B39:K39,Equally_Weight)</f>
        <v>-6.2427005919879677E-3</v>
      </c>
      <c r="P39">
        <v>-3.8155197636281502E-3</v>
      </c>
      <c r="Q39">
        <v>-3.2156040444302199E-3</v>
      </c>
      <c r="R39">
        <v>-4.5285905841511102E-3</v>
      </c>
      <c r="V39" s="46">
        <v>43881</v>
      </c>
      <c r="W39">
        <f t="shared" si="2"/>
        <v>0.13259765538311408</v>
      </c>
      <c r="X39">
        <f t="shared" si="3"/>
        <v>-7.3694518829785505E-3</v>
      </c>
      <c r="Y39">
        <f t="shared" si="4"/>
        <v>0.17262977294019688</v>
      </c>
      <c r="Z39">
        <f t="shared" si="5"/>
        <v>9.3342974208631802E-2</v>
      </c>
      <c r="AA39">
        <f t="shared" si="6"/>
        <v>-4.4062861719131874E-2</v>
      </c>
      <c r="AB39">
        <f t="shared" si="7"/>
        <v>0.16519835996751175</v>
      </c>
      <c r="AC39">
        <f t="shared" si="8"/>
        <v>1.7138574525410233E-2</v>
      </c>
      <c r="AD39">
        <f t="shared" si="9"/>
        <v>-9.3096884157050752E-2</v>
      </c>
      <c r="AE39">
        <f t="shared" si="10"/>
        <v>7.37306034854468E-3</v>
      </c>
      <c r="AF39">
        <f t="shared" si="11"/>
        <v>2.2434981882105243E-2</v>
      </c>
      <c r="AG39">
        <f t="shared" si="12"/>
        <v>2.5680534155110291E-2</v>
      </c>
      <c r="AH39">
        <f t="shared" si="13"/>
        <v>9.1861145835462787E-2</v>
      </c>
      <c r="AI39">
        <f t="shared" si="14"/>
        <v>2.0752781007519427E-2</v>
      </c>
      <c r="AJ39">
        <f t="shared" si="15"/>
        <v>4.5178206043742453E-2</v>
      </c>
      <c r="AK39">
        <f t="shared" si="16"/>
        <v>4.4091504181693608E-2</v>
      </c>
      <c r="AL39">
        <f t="shared" si="17"/>
        <v>4.7640133090243175E-2</v>
      </c>
      <c r="AM39">
        <f t="shared" si="18"/>
        <v>2.6177988272058306E-2</v>
      </c>
    </row>
    <row r="40" spans="1:39" x14ac:dyDescent="0.2">
      <c r="A40" s="46">
        <v>43882</v>
      </c>
      <c r="B40">
        <v>-2.2102999698563899E-2</v>
      </c>
      <c r="C40">
        <v>-1.2219255446617099E-2</v>
      </c>
      <c r="D40">
        <v>-3.1612508880831697E-2</v>
      </c>
      <c r="E40">
        <v>-2.2635038160488601E-2</v>
      </c>
      <c r="F40">
        <v>1.89361435117496E-3</v>
      </c>
      <c r="G40">
        <v>-2.6533892695148598E-2</v>
      </c>
      <c r="H40">
        <v>1.0514112853175101E-2</v>
      </c>
      <c r="I40">
        <v>-1.0280071151917499E-2</v>
      </c>
      <c r="J40">
        <v>5.08394474040563E-3</v>
      </c>
      <c r="K40">
        <v>7.0584217996474399E-3</v>
      </c>
      <c r="L40">
        <v>-8.2623935903855302E-3</v>
      </c>
      <c r="M40" cm="1">
        <f t="array" ref="M40">SUMPRODUCT(B40:K40,TRANSPOSE(Weight_1))</f>
        <v>-1.9322273099494178E-2</v>
      </c>
      <c r="N40" cm="1">
        <f t="array" ref="N40">SUMPRODUCT(B40:K40,TRANSPOSE(Weight_2))</f>
        <v>7.0161669555582578E-4</v>
      </c>
      <c r="O40">
        <f>SUMPRODUCT(B40:K40,Equally_Weight)</f>
        <v>-1.0083367228916427E-2</v>
      </c>
      <c r="P40">
        <v>-1.05181030271228E-2</v>
      </c>
      <c r="Q40">
        <v>-1.05819611707194E-2</v>
      </c>
      <c r="R40">
        <v>-7.1935906388288498E-3</v>
      </c>
      <c r="V40" s="46">
        <v>43882</v>
      </c>
      <c r="W40">
        <f t="shared" si="2"/>
        <v>0.10756384974758704</v>
      </c>
      <c r="X40">
        <f t="shared" si="3"/>
        <v>-1.9498658114535994E-2</v>
      </c>
      <c r="Y40">
        <f t="shared" si="4"/>
        <v>0.13556000382919731</v>
      </c>
      <c r="Z40">
        <f t="shared" si="5"/>
        <v>6.8595114264917267E-2</v>
      </c>
      <c r="AA40">
        <f t="shared" si="6"/>
        <v>-4.2252685435262061E-2</v>
      </c>
      <c r="AB40">
        <f t="shared" si="7"/>
        <v>0.13428111171557067</v>
      </c>
      <c r="AC40">
        <f t="shared" si="8"/>
        <v>2.7832884285288184E-2</v>
      </c>
      <c r="AD40">
        <f t="shared" si="9"/>
        <v>-0.10241991271581197</v>
      </c>
      <c r="AE40">
        <f t="shared" si="10"/>
        <v>1.2494489320330038E-2</v>
      </c>
      <c r="AF40">
        <f t="shared" si="11"/>
        <v>2.9651759246944076E-2</v>
      </c>
      <c r="AG40">
        <f t="shared" si="12"/>
        <v>1.7205957883923872E-2</v>
      </c>
      <c r="AH40">
        <f t="shared" si="13"/>
        <v>7.0763906588903414E-2</v>
      </c>
      <c r="AI40">
        <f t="shared" si="14"/>
        <v>2.1468958200709265E-2</v>
      </c>
      <c r="AJ40">
        <f t="shared" si="15"/>
        <v>3.4639290372543208E-2</v>
      </c>
      <c r="AK40">
        <f t="shared" si="16"/>
        <v>3.3109642170966902E-2</v>
      </c>
      <c r="AL40">
        <f t="shared" si="17"/>
        <v>3.6554045880994979E-2</v>
      </c>
      <c r="AM40">
        <f t="shared" si="18"/>
        <v>1.8796083901852167E-2</v>
      </c>
    </row>
    <row r="41" spans="1:39" x14ac:dyDescent="0.2">
      <c r="A41" s="46">
        <v>43885</v>
      </c>
      <c r="B41">
        <v>-4.2872728122533399E-2</v>
      </c>
      <c r="C41">
        <v>-2.6875793425700501E-2</v>
      </c>
      <c r="D41">
        <v>-4.3115489606965998E-2</v>
      </c>
      <c r="E41">
        <v>-4.7500330821184898E-2</v>
      </c>
      <c r="F41">
        <v>-3.6081631381831201E-3</v>
      </c>
      <c r="G41">
        <v>-4.1355521716538203E-2</v>
      </c>
      <c r="H41">
        <v>-2.06066262600412E-2</v>
      </c>
      <c r="I41">
        <v>-2.7910420551331899E-2</v>
      </c>
      <c r="J41">
        <v>-3.3314434782400301E-2</v>
      </c>
      <c r="K41">
        <v>-2.5293317455368398E-2</v>
      </c>
      <c r="L41">
        <v>-2.8528149457207799E-2</v>
      </c>
      <c r="M41" cm="1">
        <f t="array" ref="M41">SUMPRODUCT(B41:K41,TRANSPOSE(Weight_1))</f>
        <v>-3.2409624097290084E-2</v>
      </c>
      <c r="N41" cm="1">
        <f t="array" ref="N41">SUMPRODUCT(B41:K41,TRANSPOSE(Weight_2))</f>
        <v>-2.5602120553513429E-2</v>
      </c>
      <c r="O41">
        <f>SUMPRODUCT(B41:K41,Equally_Weight)</f>
        <v>-3.1245282588024795E-2</v>
      </c>
      <c r="P41">
        <v>-3.3513626671223103E-2</v>
      </c>
      <c r="Q41">
        <v>-3.3221079842020003E-2</v>
      </c>
      <c r="R41">
        <v>-2.9985849841851198E-2</v>
      </c>
      <c r="V41" s="46">
        <v>43885</v>
      </c>
      <c r="W41">
        <f t="shared" si="2"/>
        <v>6.0079565939012314E-2</v>
      </c>
      <c r="X41">
        <f t="shared" si="3"/>
        <v>-4.585040963267184E-2</v>
      </c>
      <c r="Y41">
        <f t="shared" si="4"/>
        <v>8.6599778286013285E-2</v>
      </c>
      <c r="Z41">
        <f t="shared" si="5"/>
        <v>1.7836492823431804E-2</v>
      </c>
      <c r="AA41">
        <f t="shared" si="6"/>
        <v>-4.570839399136839E-2</v>
      </c>
      <c r="AB41">
        <f t="shared" si="7"/>
        <v>8.7372324567358328E-2</v>
      </c>
      <c r="AC41">
        <f t="shared" si="8"/>
        <v>6.6527161810410185E-3</v>
      </c>
      <c r="AD41">
        <f t="shared" si="9"/>
        <v>-0.12747175043041481</v>
      </c>
      <c r="AE41">
        <f t="shared" si="10"/>
        <v>-2.1236192311671731E-2</v>
      </c>
      <c r="AF41">
        <f t="shared" si="11"/>
        <v>3.608450431832555E-3</v>
      </c>
      <c r="AG41">
        <f t="shared" si="12"/>
        <v>-1.1813045711351E-2</v>
      </c>
      <c r="AH41">
        <f t="shared" si="13"/>
        <v>3.6060850879411133E-2</v>
      </c>
      <c r="AI41">
        <f t="shared" si="14"/>
        <v>-4.6828132088170271E-3</v>
      </c>
      <c r="AJ41">
        <f t="shared" si="15"/>
        <v>2.3116933681797125E-3</v>
      </c>
      <c r="AK41">
        <f t="shared" si="16"/>
        <v>-1.5136086871918586E-3</v>
      </c>
      <c r="AL41">
        <f t="shared" si="17"/>
        <v>2.1186011622136292E-3</v>
      </c>
      <c r="AM41">
        <f t="shared" si="18"/>
        <v>-1.1753382489494757E-2</v>
      </c>
    </row>
    <row r="42" spans="1:39" x14ac:dyDescent="0.2">
      <c r="A42" s="46">
        <v>43886</v>
      </c>
      <c r="B42">
        <v>-2.3622074999314301E-2</v>
      </c>
      <c r="C42">
        <v>-4.4642718088095598E-2</v>
      </c>
      <c r="D42">
        <v>-1.65018675671448E-2</v>
      </c>
      <c r="E42">
        <v>-3.3872171178551701E-2</v>
      </c>
      <c r="F42">
        <v>-1.5002710604599999E-2</v>
      </c>
      <c r="G42">
        <v>-1.81905290513352E-2</v>
      </c>
      <c r="H42">
        <v>-8.6356184035249993E-3</v>
      </c>
      <c r="I42">
        <v>-3.7364752931963903E-2</v>
      </c>
      <c r="J42">
        <v>-1.6419321347657501E-2</v>
      </c>
      <c r="K42">
        <v>-2.8607223451436899E-2</v>
      </c>
      <c r="L42">
        <v>-2.7546777546777399E-2</v>
      </c>
      <c r="M42" cm="1">
        <f t="array" ref="M42">SUMPRODUCT(B42:K42,TRANSPOSE(Weight_1))</f>
        <v>-2.2167233700399858E-2</v>
      </c>
      <c r="N42" cm="1">
        <f t="array" ref="N42">SUMPRODUCT(B42:K42,TRANSPOSE(Weight_2))</f>
        <v>-1.6698446983275033E-2</v>
      </c>
      <c r="O42">
        <f>SUMPRODUCT(B42:K42,Equally_Weight)</f>
        <v>-2.4285898762362489E-2</v>
      </c>
      <c r="P42">
        <v>-3.02799955650561E-2</v>
      </c>
      <c r="Q42">
        <v>-3.0604181791841101E-2</v>
      </c>
      <c r="R42">
        <v>-2.6313418427544699E-2</v>
      </c>
      <c r="V42" s="46">
        <v>43886</v>
      </c>
      <c r="W42">
        <f t="shared" si="2"/>
        <v>3.5038286927160378E-2</v>
      </c>
      <c r="X42">
        <f t="shared" si="3"/>
        <v>-8.8446240809312404E-2</v>
      </c>
      <c r="Y42">
        <f t="shared" si="4"/>
        <v>6.8668852646248668E-2</v>
      </c>
      <c r="Z42">
        <f t="shared" si="5"/>
        <v>-1.6639839093260167E-2</v>
      </c>
      <c r="AA42">
        <f t="shared" si="6"/>
        <v>-6.0025354788714846E-2</v>
      </c>
      <c r="AB42">
        <f t="shared" si="7"/>
        <v>6.7592446707697817E-2</v>
      </c>
      <c r="AC42">
        <f t="shared" si="8"/>
        <v>-2.040352540770396E-3</v>
      </c>
      <c r="AD42">
        <f t="shared" si="9"/>
        <v>-0.1600735529017413</v>
      </c>
      <c r="AE42">
        <f t="shared" si="10"/>
        <v>-3.7306829793563256E-2</v>
      </c>
      <c r="AF42">
        <f t="shared" si="11"/>
        <v>-2.5102000767421195E-2</v>
      </c>
      <c r="AG42">
        <f t="shared" si="12"/>
        <v>-3.9034411915767842E-2</v>
      </c>
      <c r="AH42">
        <f t="shared" si="13"/>
        <v>1.3094247870132136E-2</v>
      </c>
      <c r="AI42">
        <f t="shared" si="14"/>
        <v>-2.1303064483992107E-2</v>
      </c>
      <c r="AJ42">
        <f t="shared" si="15"/>
        <v>-2.2030346945292045E-2</v>
      </c>
      <c r="AK42">
        <f t="shared" si="16"/>
        <v>-3.1747772187912582E-2</v>
      </c>
      <c r="AL42">
        <f t="shared" si="17"/>
        <v>-2.8550418684740286E-2</v>
      </c>
      <c r="AM42">
        <f t="shared" si="18"/>
        <v>-3.7757529245654342E-2</v>
      </c>
    </row>
    <row r="43" spans="1:39" x14ac:dyDescent="0.2">
      <c r="A43" s="46">
        <v>43887</v>
      </c>
      <c r="B43">
        <v>2.99355457242844E-3</v>
      </c>
      <c r="C43">
        <v>3.0095038798507701E-3</v>
      </c>
      <c r="D43">
        <v>1.24947112914111E-2</v>
      </c>
      <c r="E43">
        <v>1.58635474187558E-2</v>
      </c>
      <c r="F43">
        <v>3.50108895939449E-4</v>
      </c>
      <c r="G43">
        <v>3.4723154697764401E-3</v>
      </c>
      <c r="H43">
        <v>-6.7058322932520504E-3</v>
      </c>
      <c r="I43">
        <v>1.43683875820319E-2</v>
      </c>
      <c r="J43">
        <v>-9.1263722325731697E-3</v>
      </c>
      <c r="K43">
        <v>-1.60913637292992E-3</v>
      </c>
      <c r="L43">
        <v>-4.8102618920363299E-3</v>
      </c>
      <c r="M43" cm="1">
        <f t="array" ref="M43">SUMPRODUCT(B43:K43,TRANSPOSE(Weight_1))</f>
        <v>5.5137051350925134E-3</v>
      </c>
      <c r="N43" cm="1">
        <f t="array" ref="N43">SUMPRODUCT(B43:K43,TRANSPOSE(Weight_2))</f>
        <v>-3.4953455293290016E-3</v>
      </c>
      <c r="O43">
        <f>SUMPRODUCT(B43:K43,Equally_Weight)</f>
        <v>3.5110788211438759E-3</v>
      </c>
      <c r="P43">
        <v>-3.7785406053220099E-3</v>
      </c>
      <c r="Q43">
        <v>-4.9098003598576599E-3</v>
      </c>
      <c r="R43">
        <v>-4.7589251879335201E-3</v>
      </c>
      <c r="V43" s="46">
        <v>43887</v>
      </c>
      <c r="W43">
        <f t="shared" si="2"/>
        <v>3.8136730523629758E-2</v>
      </c>
      <c r="X43">
        <f t="shared" si="3"/>
        <v>-8.5702916234335458E-2</v>
      </c>
      <c r="Y43">
        <f t="shared" si="4"/>
        <v>8.2021561426186995E-2</v>
      </c>
      <c r="Z43">
        <f t="shared" si="5"/>
        <v>-1.0402585510007611E-3</v>
      </c>
      <c r="AA43">
        <f t="shared" si="6"/>
        <v>-5.9696261303468834E-2</v>
      </c>
      <c r="AB43">
        <f t="shared" si="7"/>
        <v>7.1299464475817365E-2</v>
      </c>
      <c r="AC43">
        <f t="shared" si="8"/>
        <v>-8.7325025720649263E-3</v>
      </c>
      <c r="AD43">
        <f t="shared" si="9"/>
        <v>-0.14800516416943443</v>
      </c>
      <c r="AE43">
        <f t="shared" si="10"/>
        <v>-4.6092726010623086E-2</v>
      </c>
      <c r="AF43">
        <f t="shared" si="11"/>
        <v>-2.6670744597882989E-2</v>
      </c>
      <c r="AG43">
        <f t="shared" si="12"/>
        <v>-4.3656908063687716E-2</v>
      </c>
      <c r="AH43">
        <f t="shared" si="13"/>
        <v>1.8680150826946296E-2</v>
      </c>
      <c r="AI43">
        <f t="shared" si="14"/>
        <v>-2.4723948442115895E-2</v>
      </c>
      <c r="AJ43">
        <f t="shared" si="15"/>
        <v>-1.8596618408730281E-2</v>
      </c>
      <c r="AK43">
        <f t="shared" si="16"/>
        <v>-3.540635254689406E-2</v>
      </c>
      <c r="AL43">
        <f t="shared" si="17"/>
        <v>-3.3320042188665577E-2</v>
      </c>
      <c r="AM43">
        <f t="shared" si="18"/>
        <v>-4.2336769176626543E-2</v>
      </c>
    </row>
    <row r="44" spans="1:39" x14ac:dyDescent="0.2">
      <c r="A44" s="46">
        <v>43888</v>
      </c>
      <c r="B44">
        <v>-5.4312585760526298E-2</v>
      </c>
      <c r="C44">
        <v>-4.1613958208747803E-2</v>
      </c>
      <c r="D44">
        <v>-7.0458916534981E-2</v>
      </c>
      <c r="E44">
        <v>-6.5368123355983104E-2</v>
      </c>
      <c r="F44">
        <v>-3.6401754000619901E-2</v>
      </c>
      <c r="G44">
        <v>-4.8136189128793E-2</v>
      </c>
      <c r="H44">
        <v>-3.17371914704686E-2</v>
      </c>
      <c r="I44">
        <v>8.0557884355747494E-3</v>
      </c>
      <c r="J44">
        <v>-3.8831803593689797E-2</v>
      </c>
      <c r="K44">
        <v>-3.9651853660637802E-2</v>
      </c>
      <c r="L44">
        <v>-4.3770139634801301E-2</v>
      </c>
      <c r="M44" cm="1">
        <f t="array" ref="M44">SUMPRODUCT(B44:K44,TRANSPOSE(Weight_1))</f>
        <v>-5.0490129778377885E-2</v>
      </c>
      <c r="N44" cm="1">
        <f t="array" ref="N44">SUMPRODUCT(B44:K44,TRANSPOSE(Weight_2))</f>
        <v>-3.9982012487400888E-2</v>
      </c>
      <c r="O44">
        <f>SUMPRODUCT(B44:K44,Equally_Weight)</f>
        <v>-4.1845658727887258E-2</v>
      </c>
      <c r="P44">
        <v>-4.4163242584079103E-2</v>
      </c>
      <c r="Q44">
        <v>-4.3843778084502003E-2</v>
      </c>
      <c r="R44">
        <v>-3.6026423214174902E-2</v>
      </c>
      <c r="V44" s="46">
        <v>43888</v>
      </c>
      <c r="W44">
        <f t="shared" si="2"/>
        <v>-1.82471596840873E-2</v>
      </c>
      <c r="X44">
        <f t="shared" si="3"/>
        <v>-0.12375043686853981</v>
      </c>
      <c r="Y44">
        <f t="shared" si="4"/>
        <v>5.7834945406094462E-3</v>
      </c>
      <c r="Z44">
        <f t="shared" si="5"/>
        <v>-6.6340382157699884E-2</v>
      </c>
      <c r="AA44">
        <f t="shared" si="6"/>
        <v>-9.3924966685363098E-2</v>
      </c>
      <c r="AB44">
        <f t="shared" si="7"/>
        <v>1.9731190840234669E-2</v>
      </c>
      <c r="AC44">
        <f t="shared" si="8"/>
        <v>-4.0192548936387573E-2</v>
      </c>
      <c r="AD44">
        <f t="shared" si="9"/>
        <v>-0.14114167402378119</v>
      </c>
      <c r="AE44">
        <f t="shared" si="10"/>
        <v>-8.3134665920770567E-2</v>
      </c>
      <c r="AF44">
        <f t="shared" si="11"/>
        <v>-6.526505379670533E-2</v>
      </c>
      <c r="AG44">
        <f t="shared" si="12"/>
        <v>-8.5516178736517623E-2</v>
      </c>
      <c r="AH44">
        <f t="shared" si="13"/>
        <v>-3.2753142190963702E-2</v>
      </c>
      <c r="AI44">
        <f t="shared" si="14"/>
        <v>-6.3717447714166209E-2</v>
      </c>
      <c r="AJ44">
        <f t="shared" si="15"/>
        <v>-5.9664089389193098E-2</v>
      </c>
      <c r="AK44">
        <f t="shared" si="16"/>
        <v>-7.8005935794427272E-2</v>
      </c>
      <c r="AL44">
        <f t="shared" si="17"/>
        <v>-7.5702943737681494E-2</v>
      </c>
      <c r="AM44">
        <f t="shared" si="18"/>
        <v>-7.6837950026923507E-2</v>
      </c>
    </row>
    <row r="45" spans="1:39" x14ac:dyDescent="0.2">
      <c r="A45" s="46">
        <v>43889</v>
      </c>
      <c r="B45">
        <v>1.84798279253661E-2</v>
      </c>
      <c r="C45">
        <v>-4.3338538747844699E-2</v>
      </c>
      <c r="D45">
        <v>2.4212910279039102E-2</v>
      </c>
      <c r="E45">
        <v>-5.85041988635293E-4</v>
      </c>
      <c r="F45">
        <v>-1.6345780660156399E-2</v>
      </c>
      <c r="G45">
        <v>-2.9191148642548898E-4</v>
      </c>
      <c r="H45">
        <v>-3.3352648213343702E-2</v>
      </c>
      <c r="I45">
        <v>-6.1267904580213301E-3</v>
      </c>
      <c r="J45">
        <v>-6.4044004564043303E-3</v>
      </c>
      <c r="K45">
        <v>-8.7277652291466393E-3</v>
      </c>
      <c r="L45">
        <v>-8.9862398202752106E-3</v>
      </c>
      <c r="M45" cm="1">
        <f t="array" ref="M45">SUMPRODUCT(B45:K45,TRANSPOSE(Weight_1))</f>
        <v>-4.9134487104376141E-3</v>
      </c>
      <c r="N45" cm="1">
        <f t="array" ref="N45">SUMPRODUCT(B45:K45,TRANSPOSE(Weight_2))</f>
        <v>-1.0740632966161246E-2</v>
      </c>
      <c r="O45">
        <f>SUMPRODUCT(B45:K45,Equally_Weight)</f>
        <v>-7.2480139035572691E-3</v>
      </c>
      <c r="P45">
        <v>-8.2383404443618895E-3</v>
      </c>
      <c r="Q45">
        <v>-8.4468593249840095E-3</v>
      </c>
      <c r="R45">
        <v>-1.6594327706969801E-2</v>
      </c>
      <c r="V45" s="46">
        <v>43889</v>
      </c>
      <c r="W45">
        <f t="shared" si="2"/>
        <v>-1.0453612980976246E-4</v>
      </c>
      <c r="X45">
        <f t="shared" si="3"/>
        <v>-0.16172581251309459</v>
      </c>
      <c r="Y45">
        <f t="shared" si="4"/>
        <v>3.0136440054059799E-2</v>
      </c>
      <c r="Z45">
        <f t="shared" si="5"/>
        <v>-6.6886612237230803E-2</v>
      </c>
      <c r="AA45">
        <f t="shared" si="6"/>
        <v>-0.10873547044156806</v>
      </c>
      <c r="AB45">
        <f t="shared" si="7"/>
        <v>1.9433519592562121E-2</v>
      </c>
      <c r="AC45">
        <f t="shared" si="8"/>
        <v>-7.2204669204258387E-2</v>
      </c>
      <c r="AD45">
        <f t="shared" si="9"/>
        <v>-0.14640371902016447</v>
      </c>
      <c r="AE45">
        <f t="shared" si="10"/>
        <v>-8.9006638684808848E-2</v>
      </c>
      <c r="AF45">
        <f t="shared" si="11"/>
        <v>-7.3423200958646739E-2</v>
      </c>
      <c r="AG45">
        <f t="shared" si="12"/>
        <v>-9.3733949666153005E-2</v>
      </c>
      <c r="AH45">
        <f t="shared" si="13"/>
        <v>-3.7505660017140396E-2</v>
      </c>
      <c r="AI45">
        <f t="shared" si="14"/>
        <v>-7.3773714960889025E-2</v>
      </c>
      <c r="AJ45">
        <f t="shared" si="15"/>
        <v>-6.6479657143314386E-2</v>
      </c>
      <c r="AK45">
        <f t="shared" si="16"/>
        <v>-8.5601636783033674E-2</v>
      </c>
      <c r="AL45">
        <f t="shared" si="17"/>
        <v>-8.3510350946426115E-2</v>
      </c>
      <c r="AM45">
        <f t="shared" si="18"/>
        <v>-9.2157203610814697E-2</v>
      </c>
    </row>
    <row r="46" spans="1:39" x14ac:dyDescent="0.2">
      <c r="A46" s="46">
        <v>43892</v>
      </c>
      <c r="B46">
        <v>3.5146497135756898E-2</v>
      </c>
      <c r="C46">
        <v>4.65936902307129E-2</v>
      </c>
      <c r="D46">
        <v>6.6539122164124206E-2</v>
      </c>
      <c r="E46">
        <v>9.3100731286850494E-2</v>
      </c>
      <c r="F46">
        <v>5.8345612341501797E-2</v>
      </c>
      <c r="G46">
        <v>3.7266065651957399E-2</v>
      </c>
      <c r="H46">
        <v>4.1195932336553102E-2</v>
      </c>
      <c r="I46">
        <v>2.53283464739886E-2</v>
      </c>
      <c r="J46">
        <v>5.47155604599023E-2</v>
      </c>
      <c r="K46">
        <v>2.1672880526289299E-2</v>
      </c>
      <c r="L46">
        <v>4.4771890053839497E-2</v>
      </c>
      <c r="M46" cm="1">
        <f t="array" ref="M46">SUMPRODUCT(B46:K46,TRANSPOSE(Weight_1))</f>
        <v>5.3144878738962932E-2</v>
      </c>
      <c r="N46" cm="1">
        <f t="array" ref="N46">SUMPRODUCT(B46:K46,TRANSPOSE(Weight_2))</f>
        <v>4.8949900451859901E-2</v>
      </c>
      <c r="O46">
        <f>SUMPRODUCT(B46:K46,Equally_Weight)</f>
        <v>4.7990443860763697E-2</v>
      </c>
      <c r="P46">
        <v>4.6039229006110002E-2</v>
      </c>
      <c r="Q46">
        <v>4.45936886927389E-2</v>
      </c>
      <c r="R46">
        <v>3.3281646988492002E-2</v>
      </c>
      <c r="V46" s="46">
        <v>43892</v>
      </c>
      <c r="W46">
        <f t="shared" si="2"/>
        <v>3.5038286927160156E-2</v>
      </c>
      <c r="X46">
        <f t="shared" si="3"/>
        <v>-0.12266752469292719</v>
      </c>
      <c r="Y46">
        <f t="shared" si="4"/>
        <v>9.868081448453303E-2</v>
      </c>
      <c r="Z46">
        <f t="shared" si="5"/>
        <v>1.99869265370336E-2</v>
      </c>
      <c r="AA46">
        <f t="shared" si="6"/>
        <v>-5.6734095706220788E-2</v>
      </c>
      <c r="AB46">
        <f t="shared" si="7"/>
        <v>5.7423796061504495E-2</v>
      </c>
      <c r="AC46">
        <f t="shared" si="8"/>
        <v>-3.39832755346271E-2</v>
      </c>
      <c r="AD46">
        <f t="shared" si="9"/>
        <v>-0.12478353666659903</v>
      </c>
      <c r="AE46">
        <f t="shared" si="10"/>
        <v>-3.9161126345197861E-2</v>
      </c>
      <c r="AF46">
        <f t="shared" si="11"/>
        <v>-5.3341612694591922E-2</v>
      </c>
      <c r="AG46">
        <f t="shared" si="12"/>
        <v>-5.3158705701078723E-2</v>
      </c>
      <c r="AH46">
        <f t="shared" si="13"/>
        <v>1.3645984968186919E-2</v>
      </c>
      <c r="AI46">
        <f t="shared" si="14"/>
        <v>-2.8435030512328541E-2</v>
      </c>
      <c r="AJ46">
        <f t="shared" si="15"/>
        <v>-2.1679601536569781E-2</v>
      </c>
      <c r="AK46">
        <f t="shared" si="16"/>
        <v>-4.3503441136075627E-2</v>
      </c>
      <c r="AL46">
        <f t="shared" si="17"/>
        <v>-4.2640696846413473E-2</v>
      </c>
      <c r="AM46">
        <f t="shared" si="18"/>
        <v>-6.194270014034442E-2</v>
      </c>
    </row>
    <row r="47" spans="1:39" x14ac:dyDescent="0.2">
      <c r="A47" s="46">
        <v>43893</v>
      </c>
      <c r="B47">
        <v>-3.5056824880887703E-2</v>
      </c>
      <c r="C47">
        <v>-3.7524652693353797E-2</v>
      </c>
      <c r="D47">
        <v>-4.7919399544334197E-2</v>
      </c>
      <c r="E47">
        <v>-3.1759262780031203E-2</v>
      </c>
      <c r="F47">
        <v>-2.82624141144329E-2</v>
      </c>
      <c r="G47">
        <v>-2.3009781243647099E-2</v>
      </c>
      <c r="H47">
        <v>-3.1638342543845399E-2</v>
      </c>
      <c r="I47">
        <v>-5.0843036125228697E-2</v>
      </c>
      <c r="J47">
        <v>-4.05275335492827E-2</v>
      </c>
      <c r="K47">
        <v>-1.8892941628160999E-2</v>
      </c>
      <c r="L47">
        <v>-2.68510984540275E-2</v>
      </c>
      <c r="M47" cm="1">
        <f t="array" ref="M47">SUMPRODUCT(B47:K47,TRANSPOSE(Weight_1))</f>
        <v>-3.1546241024055933E-2</v>
      </c>
      <c r="N47" cm="1">
        <f t="array" ref="N47">SUMPRODUCT(B47:K47,TRANSPOSE(Weight_2))</f>
        <v>-3.3619927027127364E-2</v>
      </c>
      <c r="O47">
        <f>SUMPRODUCT(B47:K47,Equally_Weight)</f>
        <v>-3.4543418910320471E-2</v>
      </c>
      <c r="P47">
        <v>-2.8107896121075799E-2</v>
      </c>
      <c r="Q47">
        <v>-2.7380831317027701E-2</v>
      </c>
      <c r="R47">
        <v>-1.4870863052459399E-2</v>
      </c>
      <c r="V47" s="46">
        <v>43893</v>
      </c>
      <c r="W47">
        <f t="shared" si="2"/>
        <v>-1.2468690426592488E-3</v>
      </c>
      <c r="X47">
        <f t="shared" si="3"/>
        <v>-0.15558912112542556</v>
      </c>
      <c r="Y47">
        <f t="shared" si="4"/>
        <v>4.6032689563554108E-2</v>
      </c>
      <c r="Z47">
        <f t="shared" si="5"/>
        <v>-1.2407106295052373E-2</v>
      </c>
      <c r="AA47">
        <f t="shared" si="6"/>
        <v>-8.3393067313396574E-2</v>
      </c>
      <c r="AB47">
        <f t="shared" si="7"/>
        <v>3.3092705832302505E-2</v>
      </c>
      <c r="AC47">
        <f t="shared" si="8"/>
        <v>-6.4546443566345979E-2</v>
      </c>
      <c r="AD47">
        <f t="shared" si="9"/>
        <v>-0.169282198929254</v>
      </c>
      <c r="AE47">
        <f t="shared" si="10"/>
        <v>-7.8101556032697861E-2</v>
      </c>
      <c r="AF47">
        <f t="shared" si="11"/>
        <v>-7.1226774347762034E-2</v>
      </c>
      <c r="AG47">
        <f t="shared" si="12"/>
        <v>-7.8582434514637978E-2</v>
      </c>
      <c r="AH47">
        <f t="shared" si="13"/>
        <v>-1.8330735586686076E-2</v>
      </c>
      <c r="AI47">
        <f t="shared" si="14"/>
        <v>-6.1098973888617292E-2</v>
      </c>
      <c r="AJ47">
        <f t="shared" si="15"/>
        <v>-5.5474132889203664E-2</v>
      </c>
      <c r="AK47">
        <f t="shared" si="16"/>
        <v>-7.0388547052789296E-2</v>
      </c>
      <c r="AL47">
        <f t="shared" si="17"/>
        <v>-6.8853990435849055E-2</v>
      </c>
      <c r="AM47">
        <f t="shared" si="18"/>
        <v>-7.5892421781917241E-2</v>
      </c>
    </row>
    <row r="48" spans="1:39" x14ac:dyDescent="0.2">
      <c r="A48" s="46">
        <v>43894</v>
      </c>
      <c r="B48">
        <v>3.2802085521492497E-2</v>
      </c>
      <c r="C48">
        <v>2.47093201916046E-2</v>
      </c>
      <c r="D48">
        <v>3.6715008089310101E-2</v>
      </c>
      <c r="E48">
        <v>4.6384611147204297E-2</v>
      </c>
      <c r="F48">
        <v>4.3447062012080102E-2</v>
      </c>
      <c r="G48">
        <v>3.5013261547854599E-2</v>
      </c>
      <c r="H48">
        <v>5.8190038627343503E-2</v>
      </c>
      <c r="I48">
        <v>6.0176238256965497E-2</v>
      </c>
      <c r="J48">
        <v>4.33408512885897E-2</v>
      </c>
      <c r="K48">
        <v>3.8513450397762598E-2</v>
      </c>
      <c r="L48">
        <v>3.8740245261984399E-2</v>
      </c>
      <c r="M48" cm="1">
        <f t="array" ref="M48">SUMPRODUCT(B48:K48,TRANSPOSE(Weight_1))</f>
        <v>3.6617894662766035E-2</v>
      </c>
      <c r="N48" cm="1">
        <f t="array" ref="N48">SUMPRODUCT(B48:K48,TRANSPOSE(Weight_2))</f>
        <v>4.493747339009322E-2</v>
      </c>
      <c r="O48">
        <f>SUMPRODUCT(B48:K48,Equally_Weight)</f>
        <v>4.1929192708020757E-2</v>
      </c>
      <c r="P48">
        <v>4.2202590774491101E-2</v>
      </c>
      <c r="Q48">
        <v>4.1195203977469001E-2</v>
      </c>
      <c r="R48">
        <v>2.9185860847541701E-2</v>
      </c>
      <c r="V48" s="46">
        <v>43894</v>
      </c>
      <c r="W48">
        <f t="shared" si="2"/>
        <v>3.1514316573861834E-2</v>
      </c>
      <c r="X48">
        <f t="shared" si="3"/>
        <v>-0.13472430234603938</v>
      </c>
      <c r="Y48">
        <f t="shared" si="4"/>
        <v>8.4437788222562871E-2</v>
      </c>
      <c r="Z48">
        <f t="shared" si="5"/>
        <v>3.3402006051193922E-2</v>
      </c>
      <c r="AA48">
        <f t="shared" si="6"/>
        <v>-4.3569189068259129E-2</v>
      </c>
      <c r="AB48">
        <f t="shared" si="7"/>
        <v>6.9264650944789841E-2</v>
      </c>
      <c r="AC48">
        <f t="shared" si="8"/>
        <v>-1.0112364983385747E-2</v>
      </c>
      <c r="AD48">
        <f t="shared" si="9"/>
        <v>-0.11929272660771828</v>
      </c>
      <c r="AE48">
        <f t="shared" si="10"/>
        <v>-3.8145692669528719E-2</v>
      </c>
      <c r="AF48">
        <f t="shared" si="11"/>
        <v>-3.5456512790834505E-2</v>
      </c>
      <c r="AG48">
        <f t="shared" si="12"/>
        <v>-4.2886492039034385E-2</v>
      </c>
      <c r="AH48">
        <f t="shared" si="13"/>
        <v>1.7615926131275605E-2</v>
      </c>
      <c r="AI48">
        <f t="shared" si="14"/>
        <v>-1.8907134011805882E-2</v>
      </c>
      <c r="AJ48">
        <f t="shared" si="15"/>
        <v>-1.5870925789404633E-2</v>
      </c>
      <c r="AK48">
        <f t="shared" si="16"/>
        <v>-3.1156535324778023E-2</v>
      </c>
      <c r="AL48">
        <f t="shared" si="17"/>
        <v>-3.0495240639047516E-2</v>
      </c>
      <c r="AM48">
        <f t="shared" si="18"/>
        <v>-4.8921546595885546E-2</v>
      </c>
    </row>
    <row r="49" spans="1:39" x14ac:dyDescent="0.2">
      <c r="A49" s="46">
        <v>43895</v>
      </c>
      <c r="B49">
        <v>-4.8378667488008301E-2</v>
      </c>
      <c r="C49">
        <v>-4.9061289150314803E-2</v>
      </c>
      <c r="D49">
        <v>-2.5095291269559498E-2</v>
      </c>
      <c r="E49">
        <v>-3.2437096221376097E-2</v>
      </c>
      <c r="F49">
        <v>-1.6517571081348201E-2</v>
      </c>
      <c r="G49">
        <v>-2.62167939093533E-2</v>
      </c>
      <c r="H49">
        <v>-1.0245302852220301E-2</v>
      </c>
      <c r="I49">
        <v>-1.6690411012487E-2</v>
      </c>
      <c r="J49">
        <v>-4.0851895123245899E-2</v>
      </c>
      <c r="K49">
        <v>-1.5940041046623599E-2</v>
      </c>
      <c r="L49">
        <v>-2.9246042393345901E-2</v>
      </c>
      <c r="M49" cm="1">
        <f t="array" ref="M49">SUMPRODUCT(B49:K49,TRANSPOSE(Weight_1))</f>
        <v>-2.7663448767783205E-2</v>
      </c>
      <c r="N49" cm="1">
        <f t="array" ref="N49">SUMPRODUCT(B49:K49,TRANSPOSE(Weight_2))</f>
        <v>-2.8296430737709422E-2</v>
      </c>
      <c r="O49">
        <f>SUMPRODUCT(B49:K49,Equally_Weight)</f>
        <v>-2.81434359154537E-2</v>
      </c>
      <c r="P49">
        <v>-3.3922077046888502E-2</v>
      </c>
      <c r="Q49">
        <v>-3.3761141614966503E-2</v>
      </c>
      <c r="R49">
        <v>-2.2620581430080899E-2</v>
      </c>
      <c r="V49" s="46">
        <v>43895</v>
      </c>
      <c r="W49">
        <f t="shared" si="2"/>
        <v>-1.8388971556785205E-2</v>
      </c>
      <c r="X49">
        <f t="shared" si="3"/>
        <v>-0.17717584354338078</v>
      </c>
      <c r="Y49">
        <f t="shared" si="4"/>
        <v>5.7223506063400764E-2</v>
      </c>
      <c r="Z49">
        <f t="shared" si="5"/>
        <v>-1.185542544517304E-4</v>
      </c>
      <c r="AA49">
        <f t="shared" si="6"/>
        <v>-5.9367102972215702E-2</v>
      </c>
      <c r="AB49">
        <f t="shared" si="7"/>
        <v>4.1231959956413711E-2</v>
      </c>
      <c r="AC49">
        <f t="shared" si="8"/>
        <v>-2.0254063593798999E-2</v>
      </c>
      <c r="AD49">
        <f t="shared" si="9"/>
        <v>-0.13399209298232229</v>
      </c>
      <c r="AE49">
        <f t="shared" si="10"/>
        <v>-7.7439263956435522E-2</v>
      </c>
      <c r="AF49">
        <f t="shared" si="11"/>
        <v>-5.0831375568202053E-2</v>
      </c>
      <c r="AG49">
        <f t="shared" si="12"/>
        <v>-7.0878274268104779E-2</v>
      </c>
      <c r="AH49">
        <f t="shared" si="13"/>
        <v>-1.0534839906537141E-2</v>
      </c>
      <c r="AI49">
        <f t="shared" si="14"/>
        <v>-4.6668560341501575E-2</v>
      </c>
      <c r="AJ49">
        <f t="shared" si="15"/>
        <v>-4.3567699321985232E-2</v>
      </c>
      <c r="AK49">
        <f t="shared" si="16"/>
        <v>-6.4021717979865334E-2</v>
      </c>
      <c r="AL49">
        <f t="shared" si="17"/>
        <v>-6.3226828116216605E-2</v>
      </c>
      <c r="AM49">
        <f t="shared" si="18"/>
        <v>-7.0435494197508719E-2</v>
      </c>
    </row>
    <row r="50" spans="1:39" x14ac:dyDescent="0.2">
      <c r="A50" s="46">
        <v>43896</v>
      </c>
      <c r="B50">
        <v>-1.4466533352075799E-2</v>
      </c>
      <c r="C50">
        <v>-5.1680300449165398E-2</v>
      </c>
      <c r="D50">
        <v>-2.8267105047995199E-2</v>
      </c>
      <c r="E50">
        <v>-1.32800701974723E-2</v>
      </c>
      <c r="F50">
        <v>-5.0734745193265996E-3</v>
      </c>
      <c r="G50">
        <v>-1.19229238251264E-2</v>
      </c>
      <c r="H50">
        <v>1.4081686503497601E-4</v>
      </c>
      <c r="I50">
        <v>1.4794229864989201E-2</v>
      </c>
      <c r="J50">
        <v>-1.4261154721385101E-2</v>
      </c>
      <c r="K50">
        <v>-3.1405285357163299E-3</v>
      </c>
      <c r="L50">
        <v>-1.5201768933112101E-2</v>
      </c>
      <c r="M50" cm="1">
        <f t="array" ref="M50">SUMPRODUCT(B50:K50,TRANSPOSE(Weight_1))</f>
        <v>-1.9184860298829407E-2</v>
      </c>
      <c r="N50" cm="1">
        <f t="array" ref="N50">SUMPRODUCT(B50:K50,TRANSPOSE(Weight_2))</f>
        <v>-8.4610532139931353E-3</v>
      </c>
      <c r="O50">
        <f>SUMPRODUCT(B50:K50,Equally_Weight)</f>
        <v>-1.2715704391823894E-2</v>
      </c>
      <c r="P50">
        <v>-1.7053852000370101E-2</v>
      </c>
      <c r="Q50">
        <v>-1.7602036326178801E-2</v>
      </c>
      <c r="R50">
        <v>-1.9641024471457501E-2</v>
      </c>
      <c r="V50" s="46">
        <v>43896</v>
      </c>
      <c r="W50">
        <f t="shared" si="2"/>
        <v>-3.2589480238524371E-2</v>
      </c>
      <c r="X50">
        <f t="shared" si="3"/>
        <v>-0.21969964316588997</v>
      </c>
      <c r="Y50">
        <f t="shared" si="4"/>
        <v>2.733885815829673E-2</v>
      </c>
      <c r="Z50">
        <f t="shared" si="5"/>
        <v>-1.3397050043102765E-2</v>
      </c>
      <c r="AA50">
        <f t="shared" si="6"/>
        <v>-6.4139380007326552E-2</v>
      </c>
      <c r="AB50">
        <f t="shared" si="7"/>
        <v>2.8817430613566453E-2</v>
      </c>
      <c r="AC50">
        <f t="shared" si="8"/>
        <v>-2.0116098842503538E-2</v>
      </c>
      <c r="AD50">
        <f t="shared" si="9"/>
        <v>-0.12118017294100458</v>
      </c>
      <c r="AE50">
        <f t="shared" si="10"/>
        <v>-9.0596045353027677E-2</v>
      </c>
      <c r="AF50">
        <f t="shared" si="11"/>
        <v>-5.3812266718436752E-2</v>
      </c>
      <c r="AG50">
        <f t="shared" si="12"/>
        <v>-8.5002568053415439E-2</v>
      </c>
      <c r="AH50">
        <f t="shared" si="13"/>
        <v>-2.9517590773489033E-2</v>
      </c>
      <c r="AI50">
        <f t="shared" si="14"/>
        <v>-5.4734748383024834E-2</v>
      </c>
      <c r="AJ50">
        <f t="shared" si="15"/>
        <v>-5.5729409728198953E-2</v>
      </c>
      <c r="AK50">
        <f t="shared" si="16"/>
        <v>-7.9983753076997455E-2</v>
      </c>
      <c r="AL50">
        <f t="shared" si="17"/>
        <v>-7.9715943517104759E-2</v>
      </c>
      <c r="AM50">
        <f t="shared" si="18"/>
        <v>-8.8693093403773737E-2</v>
      </c>
    </row>
    <row r="51" spans="1:39" x14ac:dyDescent="0.2">
      <c r="A51" s="46">
        <v>43899</v>
      </c>
      <c r="B51">
        <v>-6.1702156122705999E-2</v>
      </c>
      <c r="C51">
        <v>-0.13545521959422799</v>
      </c>
      <c r="D51">
        <v>-6.7772640636191206E-2</v>
      </c>
      <c r="E51">
        <v>-7.9092094891602002E-2</v>
      </c>
      <c r="F51">
        <v>-1.8287288005644602E-2</v>
      </c>
      <c r="G51">
        <v>-5.2853879761231203E-2</v>
      </c>
      <c r="H51">
        <v>-3.9357816373906E-2</v>
      </c>
      <c r="I51">
        <v>-6.2414538126905401E-2</v>
      </c>
      <c r="J51">
        <v>-6.2384654390050198E-2</v>
      </c>
      <c r="K51">
        <v>-4.3939694932279602E-2</v>
      </c>
      <c r="L51">
        <v>-7.3533539152399699E-2</v>
      </c>
      <c r="M51" cm="1">
        <f t="array" ref="M51">SUMPRODUCT(B51:K51,TRANSPOSE(Weight_1))</f>
        <v>-6.2098284780597715E-2</v>
      </c>
      <c r="N51" cm="1">
        <f t="array" ref="N51">SUMPRODUCT(B51:K51,TRANSPOSE(Weight_2))</f>
        <v>-4.7249679537569061E-2</v>
      </c>
      <c r="O51">
        <f>SUMPRODUCT(B51:K51,Equally_Weight)</f>
        <v>-6.2325998283474418E-2</v>
      </c>
      <c r="P51">
        <v>-7.5969697477450901E-2</v>
      </c>
      <c r="Q51">
        <v>-7.7473515177197305E-2</v>
      </c>
      <c r="R51">
        <v>-7.1684137552400995E-2</v>
      </c>
      <c r="V51" s="46">
        <v>43899</v>
      </c>
      <c r="W51">
        <f t="shared" si="2"/>
        <v>-9.2280795163595108E-2</v>
      </c>
      <c r="X51">
        <f t="shared" si="3"/>
        <v>-0.32539539935030881</v>
      </c>
      <c r="Y51">
        <f t="shared" si="4"/>
        <v>-4.2286609087260452E-2</v>
      </c>
      <c r="Z51">
        <f t="shared" si="5"/>
        <v>-9.1429544181428124E-2</v>
      </c>
      <c r="AA51">
        <f t="shared" si="6"/>
        <v>-8.125373269827374E-2</v>
      </c>
      <c r="AB51">
        <f t="shared" si="7"/>
        <v>-2.5559562160341831E-2</v>
      </c>
      <c r="AC51">
        <f t="shared" si="8"/>
        <v>-5.8682189492006986E-2</v>
      </c>
      <c r="AD51">
        <f t="shared" si="9"/>
        <v>-0.17603130654365873</v>
      </c>
      <c r="AE51">
        <f t="shared" si="10"/>
        <v>-0.14732889676462391</v>
      </c>
      <c r="AF51">
        <f t="shared" si="11"/>
        <v>-9.5387467067493792E-2</v>
      </c>
      <c r="AG51">
        <f t="shared" si="12"/>
        <v>-0.15228556753980482</v>
      </c>
      <c r="AH51">
        <f t="shared" si="13"/>
        <v>-8.9782883796197477E-2</v>
      </c>
      <c r="AI51">
        <f t="shared" si="14"/>
        <v>-9.939822859992653E-2</v>
      </c>
      <c r="AJ51">
        <f t="shared" si="15"/>
        <v>-0.11458201691661463</v>
      </c>
      <c r="AK51">
        <f t="shared" si="16"/>
        <v>-0.14987710903007767</v>
      </c>
      <c r="AL51">
        <f t="shared" si="17"/>
        <v>-0.15101358433436496</v>
      </c>
      <c r="AM51">
        <f t="shared" si="18"/>
        <v>-0.15401934304867071</v>
      </c>
    </row>
    <row r="52" spans="1:39" x14ac:dyDescent="0.2">
      <c r="A52" s="46">
        <v>43900</v>
      </c>
      <c r="B52">
        <v>4.8840673944491701E-2</v>
      </c>
      <c r="C52">
        <v>7.7696914838941006E-2</v>
      </c>
      <c r="D52">
        <v>6.8384091583652606E-2</v>
      </c>
      <c r="E52">
        <v>7.2021610336485894E-2</v>
      </c>
      <c r="F52">
        <v>1.2358869812262901E-2</v>
      </c>
      <c r="G52">
        <v>5.0655034504705203E-2</v>
      </c>
      <c r="H52">
        <v>3.8111948218989097E-2</v>
      </c>
      <c r="I52">
        <v>6.4139942643244893E-2</v>
      </c>
      <c r="J52">
        <v>4.9707402278333902E-2</v>
      </c>
      <c r="K52">
        <v>4.68267856039705E-3</v>
      </c>
      <c r="L52">
        <v>3.9987882459860603E-2</v>
      </c>
      <c r="M52" cm="1">
        <f t="array" ref="M52">SUMPRODUCT(B52:K52,TRANSPOSE(Weight_1))</f>
        <v>5.1610443289618446E-2</v>
      </c>
      <c r="N52" cm="1">
        <f t="array" ref="N52">SUMPRODUCT(B52:K52,TRANSPOSE(Weight_2))</f>
        <v>3.7285402881844586E-2</v>
      </c>
      <c r="O52">
        <f>SUMPRODUCT(B52:K52,Equally_Weight)</f>
        <v>4.865991667215043E-2</v>
      </c>
      <c r="P52">
        <v>4.93963062815614E-2</v>
      </c>
      <c r="Q52">
        <v>4.8581609664472399E-2</v>
      </c>
      <c r="R52">
        <v>2.8437966740509898E-2</v>
      </c>
      <c r="V52" s="46">
        <v>43900</v>
      </c>
      <c r="W52">
        <f t="shared" si="2"/>
        <v>-4.7947177447026923E-2</v>
      </c>
      <c r="X52">
        <f t="shared" si="3"/>
        <v>-0.27298070314367195</v>
      </c>
      <c r="Y52">
        <f t="shared" si="4"/>
        <v>2.3205751147806764E-2</v>
      </c>
      <c r="Z52">
        <f t="shared" si="5"/>
        <v>-2.5992836849219603E-2</v>
      </c>
      <c r="AA52">
        <f t="shared" si="6"/>
        <v>-6.9899067190189124E-2</v>
      </c>
      <c r="AB52">
        <f t="shared" si="7"/>
        <v>2.3800751841206003E-2</v>
      </c>
      <c r="AC52">
        <f t="shared" si="8"/>
        <v>-2.2806733840314175E-2</v>
      </c>
      <c r="AD52">
        <f t="shared" si="9"/>
        <v>-0.12318200180553951</v>
      </c>
      <c r="AE52">
        <f t="shared" si="10"/>
        <v>-0.10494483122499232</v>
      </c>
      <c r="AF52">
        <f t="shared" si="11"/>
        <v>-9.1151457354064269E-2</v>
      </c>
      <c r="AG52">
        <f t="shared" si="12"/>
        <v>-0.11838726245505915</v>
      </c>
      <c r="AH52">
        <f t="shared" si="13"/>
        <v>-4.2806174939120978E-2</v>
      </c>
      <c r="AI52">
        <f t="shared" si="14"/>
        <v>-6.5818928717171876E-2</v>
      </c>
      <c r="AJ52">
        <f t="shared" si="15"/>
        <v>-7.1497651639753634E-2</v>
      </c>
      <c r="AK52">
        <f t="shared" si="16"/>
        <v>-0.10788417833076092</v>
      </c>
      <c r="AL52">
        <f t="shared" si="17"/>
        <v>-0.10976845767805754</v>
      </c>
      <c r="AM52">
        <f t="shared" si="18"/>
        <v>-0.12996137326317403</v>
      </c>
    </row>
    <row r="53" spans="1:39" x14ac:dyDescent="0.2">
      <c r="A53" s="46">
        <v>43901</v>
      </c>
      <c r="B53">
        <v>-5.0401136567168402E-2</v>
      </c>
      <c r="C53">
        <v>-4.7070589891946499E-2</v>
      </c>
      <c r="D53">
        <v>-4.5302053028060799E-2</v>
      </c>
      <c r="E53">
        <v>-3.4730540339902097E-2</v>
      </c>
      <c r="F53">
        <v>-2.9900804742252499E-2</v>
      </c>
      <c r="G53">
        <v>-3.7508834324689697E-2</v>
      </c>
      <c r="H53">
        <v>-6.9471785543498907E-2</v>
      </c>
      <c r="I53">
        <v>-3.9530492020388101E-2</v>
      </c>
      <c r="J53">
        <v>-3.9905275530924697E-2</v>
      </c>
      <c r="K53">
        <v>-2.45124193735228E-2</v>
      </c>
      <c r="L53">
        <v>-4.5441304981065897E-2</v>
      </c>
      <c r="M53" cm="1">
        <f t="array" ref="M53">SUMPRODUCT(B53:K53,TRANSPOSE(Weight_1))</f>
        <v>-3.8493764865366847E-2</v>
      </c>
      <c r="N53" cm="1">
        <f t="array" ref="N53">SUMPRODUCT(B53:K53,TRANSPOSE(Weight_2))</f>
        <v>-4.4989693553105503E-2</v>
      </c>
      <c r="O53">
        <f>SUMPRODUCT(B53:K53,Equally_Weight)</f>
        <v>-4.183339313623545E-2</v>
      </c>
      <c r="P53">
        <v>-4.8868445131273898E-2</v>
      </c>
      <c r="Q53">
        <v>-4.9963475587051602E-2</v>
      </c>
      <c r="R53">
        <v>-3.8948127643813703E-2</v>
      </c>
      <c r="V53" s="46">
        <v>43901</v>
      </c>
      <c r="W53">
        <f t="shared" si="2"/>
        <v>-9.5931721775677437E-2</v>
      </c>
      <c r="X53">
        <f t="shared" si="3"/>
        <v>-0.30720193030952747</v>
      </c>
      <c r="Y53">
        <f t="shared" si="4"/>
        <v>-2.3147570049307897E-2</v>
      </c>
      <c r="Z53">
        <f t="shared" si="5"/>
        <v>-5.982063192038134E-2</v>
      </c>
      <c r="AA53">
        <f t="shared" si="6"/>
        <v>-9.7709833572722227E-2</v>
      </c>
      <c r="AB53">
        <f t="shared" si="7"/>
        <v>-1.4600820941098491E-2</v>
      </c>
      <c r="AC53">
        <f t="shared" si="8"/>
        <v>-9.0694094861511032E-2</v>
      </c>
      <c r="AD53">
        <f t="shared" si="9"/>
        <v>-0.15784304868649823</v>
      </c>
      <c r="AE53">
        <f t="shared" si="10"/>
        <v>-0.1406622543503373</v>
      </c>
      <c r="AF53">
        <f t="shared" si="11"/>
        <v>-0.11342953397841649</v>
      </c>
      <c r="AG53">
        <f t="shared" si="12"/>
        <v>-0.15844889573703125</v>
      </c>
      <c r="AH53">
        <f t="shared" si="13"/>
        <v>-7.9652168971595549E-2</v>
      </c>
      <c r="AI53">
        <f t="shared" si="14"/>
        <v>-0.10784744883729813</v>
      </c>
      <c r="AJ53">
        <f t="shared" si="15"/>
        <v>-0.11034005540662573</v>
      </c>
      <c r="AK53">
        <f t="shared" si="16"/>
        <v>-0.15148049141274544</v>
      </c>
      <c r="AL53">
        <f t="shared" si="17"/>
        <v>-0.15424751960968319</v>
      </c>
      <c r="AM53">
        <f t="shared" si="18"/>
        <v>-0.16384774875236829</v>
      </c>
    </row>
    <row r="54" spans="1:39" x14ac:dyDescent="0.2">
      <c r="A54" s="46">
        <v>43902</v>
      </c>
      <c r="B54">
        <v>-8.2046389943721001E-2</v>
      </c>
      <c r="C54">
        <v>-8.24300942255871E-2</v>
      </c>
      <c r="D54">
        <v>-9.4838260710797206E-2</v>
      </c>
      <c r="E54">
        <v>-9.8754678623666603E-2</v>
      </c>
      <c r="F54">
        <v>-6.6204664076343595E-2</v>
      </c>
      <c r="G54">
        <v>-7.9220808387498703E-2</v>
      </c>
      <c r="H54">
        <v>-4.8482628393436498E-2</v>
      </c>
      <c r="I54">
        <v>-9.2773570761793406E-2</v>
      </c>
      <c r="J54">
        <v>-9.5920664958336593E-2</v>
      </c>
      <c r="K54">
        <v>-6.65368952494899E-2</v>
      </c>
      <c r="L54">
        <v>-9.1241989624656697E-2</v>
      </c>
      <c r="M54" cm="1">
        <f t="array" ref="M54">SUMPRODUCT(B54:K54,TRANSPOSE(Weight_1))</f>
        <v>-8.1571256770412853E-2</v>
      </c>
      <c r="N54" cm="1">
        <f t="array" ref="N54">SUMPRODUCT(B54:K54,TRANSPOSE(Weight_2))</f>
        <v>-7.5322735565294729E-2</v>
      </c>
      <c r="O54">
        <f>SUMPRODUCT(B54:K54,Equally_Weight)</f>
        <v>-8.0720865533067065E-2</v>
      </c>
      <c r="P54">
        <v>-9.51126809783365E-2</v>
      </c>
      <c r="Q54">
        <v>-9.5652727515117594E-2</v>
      </c>
      <c r="R54">
        <v>-9.9146061946005101E-2</v>
      </c>
      <c r="V54" s="46">
        <v>43902</v>
      </c>
      <c r="W54">
        <f t="shared" si="2"/>
        <v>-0.17010726026661871</v>
      </c>
      <c r="X54">
        <f t="shared" si="3"/>
        <v>-0.36430934047341801</v>
      </c>
      <c r="Y54">
        <f t="shared" si="4"/>
        <v>-0.11579055547694739</v>
      </c>
      <c r="Z54">
        <f t="shared" si="5"/>
        <v>-0.15266774326368604</v>
      </c>
      <c r="AA54">
        <f t="shared" si="6"/>
        <v>-0.15744565094042828</v>
      </c>
      <c r="AB54">
        <f t="shared" si="7"/>
        <v>-9.2664940490522207E-2</v>
      </c>
      <c r="AC54">
        <f t="shared" si="8"/>
        <v>-0.13477963515629787</v>
      </c>
      <c r="AD54">
        <f t="shared" si="9"/>
        <v>-0.23597295620171754</v>
      </c>
      <c r="AE54">
        <f t="shared" si="10"/>
        <v>-0.2230905023368509</v>
      </c>
      <c r="AF54">
        <f t="shared" si="11"/>
        <v>-0.172419180207386</v>
      </c>
      <c r="AG54">
        <f t="shared" si="12"/>
        <v>-0.23523369286081142</v>
      </c>
      <c r="AH54">
        <f t="shared" si="13"/>
        <v>-0.15472609821450611</v>
      </c>
      <c r="AI54">
        <f t="shared" si="14"/>
        <v>-0.1750468195324294</v>
      </c>
      <c r="AJ54">
        <f t="shared" si="15"/>
        <v>-0.18215417616430341</v>
      </c>
      <c r="AK54">
        <f t="shared" si="16"/>
        <v>-0.23218545673689983</v>
      </c>
      <c r="AL54">
        <f t="shared" si="17"/>
        <v>-0.23514605116169296</v>
      </c>
      <c r="AM54">
        <f t="shared" si="18"/>
        <v>-0.24674895165085753</v>
      </c>
    </row>
    <row r="55" spans="1:39" x14ac:dyDescent="0.2">
      <c r="A55" s="46">
        <v>43903</v>
      </c>
      <c r="B55">
        <v>9.2411467042279899E-2</v>
      </c>
      <c r="C55">
        <v>0.180124937934763</v>
      </c>
      <c r="D55">
        <v>0.142168982481129</v>
      </c>
      <c r="E55">
        <v>0.11980825621787</v>
      </c>
      <c r="F55">
        <v>5.8007765164386202E-2</v>
      </c>
      <c r="G55">
        <v>6.46483174950849E-2</v>
      </c>
      <c r="H55">
        <v>7.0807618330409106E-2</v>
      </c>
      <c r="I55">
        <v>6.0637621585113599E-2</v>
      </c>
      <c r="J55">
        <v>0.116099292686585</v>
      </c>
      <c r="K55">
        <v>4.2464524229744699E-2</v>
      </c>
      <c r="L55">
        <v>8.96574882471457E-2</v>
      </c>
      <c r="M55" cm="1">
        <f t="array" ref="M55">SUMPRODUCT(B55:K55,TRANSPOSE(Weight_1))</f>
        <v>9.847783269153218E-2</v>
      </c>
      <c r="N55" cm="1">
        <f t="array" ref="N55">SUMPRODUCT(B55:K55,TRANSPOSE(Weight_2))</f>
        <v>8.6060961280489956E-2</v>
      </c>
      <c r="O55">
        <f>SUMPRODUCT(B55:K55,Equally_Weight)</f>
        <v>9.4717878316736531E-2</v>
      </c>
      <c r="P55">
        <v>9.2871249729718303E-2</v>
      </c>
      <c r="Q55">
        <v>9.04107996076675E-2</v>
      </c>
      <c r="R55">
        <v>5.9171864093846498E-2</v>
      </c>
      <c r="V55" s="46">
        <v>43903</v>
      </c>
      <c r="W55">
        <f t="shared" si="2"/>
        <v>-9.3415654700119921E-2</v>
      </c>
      <c r="X55">
        <f t="shared" si="3"/>
        <v>-0.2498055998804839</v>
      </c>
      <c r="Y55">
        <f t="shared" si="4"/>
        <v>9.9166015510991912E-3</v>
      </c>
      <c r="Z55">
        <f t="shared" si="5"/>
        <v>-5.1150343146955768E-2</v>
      </c>
      <c r="AA55">
        <f t="shared" si="6"/>
        <v>-0.10857095612194834</v>
      </c>
      <c r="AB55">
        <f t="shared" si="7"/>
        <v>-3.4007255488931687E-2</v>
      </c>
      <c r="AC55">
        <f t="shared" si="8"/>
        <v>-7.3515441790747649E-2</v>
      </c>
      <c r="AD55">
        <f t="shared" si="9"/>
        <v>-0.18964417343908424</v>
      </c>
      <c r="AE55">
        <f t="shared" si="10"/>
        <v>-0.13289185917666935</v>
      </c>
      <c r="AF55">
        <f t="shared" si="11"/>
        <v>-0.1372763544332305</v>
      </c>
      <c r="AG55">
        <f t="shared" si="12"/>
        <v>-0.16666666666666663</v>
      </c>
      <c r="AH55">
        <f t="shared" si="13"/>
        <v>-7.1485356335955763E-2</v>
      </c>
      <c r="AI55">
        <f t="shared" si="14"/>
        <v>-0.10405055580999278</v>
      </c>
      <c r="AJ55">
        <f t="shared" si="15"/>
        <v>-0.10468955494038268</v>
      </c>
      <c r="AK55">
        <f t="shared" si="16"/>
        <v>-0.16087756054340274</v>
      </c>
      <c r="AL55">
        <f t="shared" si="17"/>
        <v>-0.16599499406413964</v>
      </c>
      <c r="AM55">
        <f t="shared" si="18"/>
        <v>-0.20217768298939465</v>
      </c>
    </row>
    <row r="56" spans="1:39" x14ac:dyDescent="0.2">
      <c r="A56" s="46">
        <v>43906</v>
      </c>
      <c r="B56">
        <v>-0.116341519809395</v>
      </c>
      <c r="C56">
        <v>-0.149648830378385</v>
      </c>
      <c r="D56">
        <v>-0.14739028067400101</v>
      </c>
      <c r="E56">
        <v>-0.12864692914742801</v>
      </c>
      <c r="F56">
        <v>-5.8704019775860102E-2</v>
      </c>
      <c r="G56">
        <v>-5.3697465314250598E-2</v>
      </c>
      <c r="H56">
        <v>-5.3317370514037801E-2</v>
      </c>
      <c r="I56">
        <v>-7.6016176457563797E-2</v>
      </c>
      <c r="J56">
        <v>-9.4857383925595506E-2</v>
      </c>
      <c r="K56">
        <v>-7.05582403324055E-2</v>
      </c>
      <c r="L56">
        <v>-0.111864406779661</v>
      </c>
      <c r="M56" cm="1">
        <f t="array" ref="M56">SUMPRODUCT(B56:K56,TRANSPOSE(Weight_1))</f>
        <v>-9.1976578663455447E-2</v>
      </c>
      <c r="N56" cm="1">
        <f t="array" ref="N56">SUMPRODUCT(B56:K56,TRANSPOSE(Weight_2))</f>
        <v>-8.0860301325146836E-2</v>
      </c>
      <c r="O56">
        <f>SUMPRODUCT(B56:K56,Equally_Weight)</f>
        <v>-9.4917821632892238E-2</v>
      </c>
      <c r="P56">
        <v>-0.119840552403934</v>
      </c>
      <c r="Q56">
        <v>-0.12199270485439501</v>
      </c>
      <c r="R56">
        <v>-9.5050062711251895E-2</v>
      </c>
      <c r="V56" s="46">
        <v>43906</v>
      </c>
      <c r="W56">
        <f t="shared" si="2"/>
        <v>-0.19888905526771328</v>
      </c>
      <c r="X56">
        <f t="shared" si="3"/>
        <v>-0.36207131441478357</v>
      </c>
      <c r="Y56">
        <f t="shared" si="4"/>
        <v>-0.13893528980885061</v>
      </c>
      <c r="Z56">
        <f t="shared" si="5"/>
        <v>-0.17321693772369073</v>
      </c>
      <c r="AA56">
        <f t="shared" si="6"/>
        <v>-0.16090142434254162</v>
      </c>
      <c r="AB56">
        <f t="shared" si="7"/>
        <v>-8.5878617381132449E-2</v>
      </c>
      <c r="AC56">
        <f t="shared" si="8"/>
        <v>-0.12291316225632498</v>
      </c>
      <c r="AD56">
        <f t="shared" si="9"/>
        <v>-0.25124432494435378</v>
      </c>
      <c r="AE56">
        <f t="shared" si="10"/>
        <v>-0.21514346899575731</v>
      </c>
      <c r="AF56">
        <f t="shared" si="11"/>
        <v>-0.19814861675757967</v>
      </c>
      <c r="AG56">
        <f t="shared" si="12"/>
        <v>-0.25988700564971745</v>
      </c>
      <c r="AH56">
        <f t="shared" si="13"/>
        <v>-0.15688695649909201</v>
      </c>
      <c r="AI56">
        <f t="shared" si="14"/>
        <v>-0.17649729783929469</v>
      </c>
      <c r="AJ56">
        <f t="shared" si="15"/>
        <v>-0.18967047207061671</v>
      </c>
      <c r="AK56">
        <f t="shared" si="16"/>
        <v>-0.26143845722241799</v>
      </c>
      <c r="AL56">
        <f t="shared" si="17"/>
        <v>-0.26773752060036093</v>
      </c>
      <c r="AM56">
        <f t="shared" si="18"/>
        <v>-0.27801074425368899</v>
      </c>
    </row>
    <row r="57" spans="1:39" x14ac:dyDescent="0.2">
      <c r="A57" s="46">
        <v>43907</v>
      </c>
      <c r="B57">
        <v>4.1994462808713801E-2</v>
      </c>
      <c r="C57">
        <v>6.1113727018737803E-2</v>
      </c>
      <c r="D57">
        <v>8.2336485521371502E-2</v>
      </c>
      <c r="E57">
        <v>4.3970062596216899E-2</v>
      </c>
      <c r="F57">
        <v>6.5110802933415493E-2</v>
      </c>
      <c r="G57">
        <v>7.0266074469863299E-2</v>
      </c>
      <c r="H57">
        <v>7.44119117862167E-2</v>
      </c>
      <c r="I57">
        <v>2.69649728290659E-2</v>
      </c>
      <c r="J57">
        <v>5.5296178178567398E-2</v>
      </c>
      <c r="K57">
        <v>5.8305483832786303E-2</v>
      </c>
      <c r="L57">
        <v>5.8986814712005502E-2</v>
      </c>
      <c r="M57" cm="1">
        <f t="array" ref="M57">SUMPRODUCT(B57:K57,TRANSPOSE(Weight_1))</f>
        <v>6.8018389590605646E-2</v>
      </c>
      <c r="N57" cm="1">
        <f t="array" ref="N57">SUMPRODUCT(B57:K57,TRANSPOSE(Weight_2))</f>
        <v>5.9458040971676174E-2</v>
      </c>
      <c r="O57">
        <f>SUMPRODUCT(B57:K57,Equally_Weight)</f>
        <v>5.7977016197495519E-2</v>
      </c>
      <c r="P57">
        <v>5.9954849744024298E-2</v>
      </c>
      <c r="Q57">
        <v>5.73895185710828E-2</v>
      </c>
      <c r="R57">
        <v>4.11912214659471E-2</v>
      </c>
      <c r="V57" s="46">
        <v>43907</v>
      </c>
      <c r="W57">
        <f t="shared" si="2"/>
        <v>-0.16524683149349961</v>
      </c>
      <c r="X57">
        <f t="shared" si="3"/>
        <v>-0.32308511486650637</v>
      </c>
      <c r="Y57">
        <f t="shared" si="4"/>
        <v>-6.803824776523304E-2</v>
      </c>
      <c r="Z57">
        <f t="shared" si="5"/>
        <v>-0.13686323472190953</v>
      </c>
      <c r="AA57">
        <f t="shared" si="6"/>
        <v>-0.10626704234119921</v>
      </c>
      <c r="AB57">
        <f t="shared" si="7"/>
        <v>-2.1646896235540725E-2</v>
      </c>
      <c r="AC57">
        <f t="shared" si="8"/>
        <v>-5.7647453857290865E-2</v>
      </c>
      <c r="AD57">
        <f t="shared" si="9"/>
        <v>-0.23105414851086936</v>
      </c>
      <c r="AE57">
        <f t="shared" si="10"/>
        <v>-0.1717439024127343</v>
      </c>
      <c r="AF57">
        <f t="shared" si="11"/>
        <v>-0.15139628389564141</v>
      </c>
      <c r="AG57">
        <f t="shared" si="12"/>
        <v>-0.21623009758602985</v>
      </c>
      <c r="AH57">
        <f t="shared" si="13"/>
        <v>-9.9539765037325978E-2</v>
      </c>
      <c r="AI57">
        <f t="shared" si="14"/>
        <v>-0.12753344043393755</v>
      </c>
      <c r="AJ57">
        <f t="shared" si="15"/>
        <v>-0.14268998390454601</v>
      </c>
      <c r="AK57">
        <f t="shared" si="16"/>
        <v>-0.21715811089847326</v>
      </c>
      <c r="AL57">
        <f t="shared" si="17"/>
        <v>-0.22571332943994815</v>
      </c>
      <c r="AM57">
        <f t="shared" si="18"/>
        <v>-0.24827112492420833</v>
      </c>
    </row>
    <row r="58" spans="1:39" x14ac:dyDescent="0.2">
      <c r="A58" s="46">
        <v>43908</v>
      </c>
      <c r="B58">
        <v>-2.40328030511134E-2</v>
      </c>
      <c r="C58">
        <v>-0.105268745272227</v>
      </c>
      <c r="D58">
        <v>-4.2095994673316199E-2</v>
      </c>
      <c r="E58">
        <v>-2.4479949314265202E-2</v>
      </c>
      <c r="F58">
        <v>1.84075476024059E-4</v>
      </c>
      <c r="G58">
        <v>1.2257741060410899E-2</v>
      </c>
      <c r="H58">
        <v>-1.1933343488917499E-2</v>
      </c>
      <c r="I58">
        <v>1.9190808012468499E-2</v>
      </c>
      <c r="J58">
        <v>-8.08102514332769E-2</v>
      </c>
      <c r="K58">
        <v>-7.11776382241016E-2</v>
      </c>
      <c r="L58">
        <v>-4.9803407601572702E-2</v>
      </c>
      <c r="M58" cm="1">
        <f t="array" ref="M58">SUMPRODUCT(B58:K58,TRANSPOSE(Weight_1))</f>
        <v>-1.9785891201526858E-2</v>
      </c>
      <c r="N58" cm="1">
        <f t="array" ref="N58">SUMPRODUCT(B58:K58,TRANSPOSE(Weight_2))</f>
        <v>-3.7097182370311559E-2</v>
      </c>
      <c r="O58">
        <f>SUMPRODUCT(B58:K58,Equally_Weight)</f>
        <v>-3.2816610090831436E-2</v>
      </c>
      <c r="P58">
        <v>-5.1830762729157799E-2</v>
      </c>
      <c r="Q58">
        <v>-5.5686202711880198E-2</v>
      </c>
      <c r="R58">
        <v>-5.1146971397629901E-2</v>
      </c>
      <c r="V58" s="46">
        <v>43908</v>
      </c>
      <c r="W58">
        <f t="shared" si="2"/>
        <v>-0.18530828998850923</v>
      </c>
      <c r="X58">
        <f t="shared" si="3"/>
        <v>-0.39434309548060287</v>
      </c>
      <c r="Y58">
        <f t="shared" si="4"/>
        <v>-0.10727010472304221</v>
      </c>
      <c r="Z58">
        <f t="shared" si="5"/>
        <v>-0.15799277898719599</v>
      </c>
      <c r="AA58">
        <f t="shared" si="6"/>
        <v>-0.10610252802157982</v>
      </c>
      <c r="AB58">
        <f t="shared" si="7"/>
        <v>-9.6544972239466231E-3</v>
      </c>
      <c r="AC58">
        <f t="shared" si="8"/>
        <v>-6.8892870478067803E-2</v>
      </c>
      <c r="AD58">
        <f t="shared" si="9"/>
        <v>-0.21629745630295727</v>
      </c>
      <c r="AE58">
        <f t="shared" si="10"/>
        <v>-0.23867548590990595</v>
      </c>
      <c r="AF58">
        <f t="shared" si="11"/>
        <v>-0.21179789219614564</v>
      </c>
      <c r="AG58">
        <f t="shared" si="12"/>
        <v>-0.25526450950179769</v>
      </c>
      <c r="AH58">
        <f t="shared" si="13"/>
        <v>-0.11735617327759873</v>
      </c>
      <c r="AI58">
        <f t="shared" si="14"/>
        <v>-0.15989949150615812</v>
      </c>
      <c r="AJ58">
        <f t="shared" si="15"/>
        <v>-0.17082399242971502</v>
      </c>
      <c r="AK58">
        <f t="shared" si="16"/>
        <v>-0.25773340310694015</v>
      </c>
      <c r="AL58">
        <f t="shared" si="17"/>
        <v>-0.26883041393386198</v>
      </c>
      <c r="AM58">
        <f t="shared" si="18"/>
        <v>-0.28671978019648237</v>
      </c>
    </row>
    <row r="59" spans="1:39" x14ac:dyDescent="0.2">
      <c r="A59" s="46">
        <v>43909</v>
      </c>
      <c r="B59">
        <v>1.8768595422231599E-2</v>
      </c>
      <c r="C59">
        <v>1.6807706372703402E-2</v>
      </c>
      <c r="D59">
        <v>1.64529477568249E-2</v>
      </c>
      <c r="E59">
        <v>-7.6620611139848098E-3</v>
      </c>
      <c r="F59">
        <v>-1.2886611586698999E-2</v>
      </c>
      <c r="G59">
        <v>2.7830630443135201E-2</v>
      </c>
      <c r="H59">
        <v>-5.86100168044573E-2</v>
      </c>
      <c r="I59">
        <v>3.5759825023085E-3</v>
      </c>
      <c r="J59">
        <v>1.2989968700192599E-2</v>
      </c>
      <c r="K59">
        <v>-2.8861545056738401E-2</v>
      </c>
      <c r="L59">
        <v>-6.8965517241377798E-4</v>
      </c>
      <c r="M59" cm="1">
        <f t="array" ref="M59">SUMPRODUCT(B59:K59,TRANSPOSE(Weight_1))</f>
        <v>1.2758185706072891E-2</v>
      </c>
      <c r="N59" cm="1">
        <f t="array" ref="N59">SUMPRODUCT(B59:K59,TRANSPOSE(Weight_2))</f>
        <v>-1.0687309976238598E-2</v>
      </c>
      <c r="O59">
        <f>SUMPRODUCT(B59:K59,Equally_Weight)</f>
        <v>-1.1594403364483304E-3</v>
      </c>
      <c r="P59">
        <v>4.7078080405855696E-3</v>
      </c>
      <c r="Q59">
        <v>8.6848865102466793E-3</v>
      </c>
      <c r="R59">
        <v>7.2521920047554601E-3</v>
      </c>
      <c r="V59" s="46">
        <v>43909</v>
      </c>
      <c r="W59">
        <f t="shared" si="2"/>
        <v>-0.17001767088945752</v>
      </c>
      <c r="X59">
        <f t="shared" si="3"/>
        <v>-0.38416339206684036</v>
      </c>
      <c r="Y59">
        <f t="shared" si="4"/>
        <v>-9.2582066395094587E-2</v>
      </c>
      <c r="Z59">
        <f t="shared" si="5"/>
        <v>-0.16444428977301262</v>
      </c>
      <c r="AA59">
        <f t="shared" si="6"/>
        <v>-0.11762183754129785</v>
      </c>
      <c r="AB59">
        <f t="shared" si="7"/>
        <v>1.7907442474834667E-2</v>
      </c>
      <c r="AC59">
        <f t="shared" si="8"/>
        <v>-0.12346507498609827</v>
      </c>
      <c r="AD59">
        <f t="shared" si="9"/>
        <v>-0.21349494971968197</v>
      </c>
      <c r="AE59">
        <f t="shared" si="10"/>
        <v>-0.22878590430118628</v>
      </c>
      <c r="AF59">
        <f t="shared" si="11"/>
        <v>-0.2345466228443428</v>
      </c>
      <c r="AG59">
        <f t="shared" si="12"/>
        <v>-0.25577812018489987</v>
      </c>
      <c r="AH59">
        <f t="shared" si="13"/>
        <v>-0.1060952394239556</v>
      </c>
      <c r="AI59">
        <f t="shared" si="14"/>
        <v>-0.16887790605162745</v>
      </c>
      <c r="AJ59">
        <f t="shared" si="15"/>
        <v>-0.17178537253890724</v>
      </c>
      <c r="AK59">
        <f t="shared" si="16"/>
        <v>-0.25423895445382894</v>
      </c>
      <c r="AL59">
        <f t="shared" si="17"/>
        <v>-0.26248028905913356</v>
      </c>
      <c r="AM59">
        <f t="shared" si="18"/>
        <v>-0.28154693508927309</v>
      </c>
    </row>
    <row r="60" spans="1:39" x14ac:dyDescent="0.2">
      <c r="A60" s="46">
        <v>43910</v>
      </c>
      <c r="B60">
        <v>-3.90944086732542E-2</v>
      </c>
      <c r="C60">
        <v>-2.11019334743364E-2</v>
      </c>
      <c r="D60">
        <v>-3.7558779040377702E-2</v>
      </c>
      <c r="E60">
        <v>-6.3485585765061595E-2</v>
      </c>
      <c r="F60">
        <v>-3.3942551071536202E-2</v>
      </c>
      <c r="G60">
        <v>-1.8522798241161601E-2</v>
      </c>
      <c r="H60">
        <v>-5.6355801126780097E-2</v>
      </c>
      <c r="I60">
        <v>-9.1775084350212505E-2</v>
      </c>
      <c r="J60">
        <v>-2.6448335876465001E-2</v>
      </c>
      <c r="K60">
        <v>-7.9933050040480406E-3</v>
      </c>
      <c r="L60">
        <v>-4.0372670807453402E-2</v>
      </c>
      <c r="M60" cm="1">
        <f t="array" ref="M60">SUMPRODUCT(B60:K60,TRANSPOSE(Weight_1))</f>
        <v>-2.9450342316296514E-2</v>
      </c>
      <c r="N60" cm="1">
        <f t="array" ref="N60">SUMPRODUCT(B60:K60,TRANSPOSE(Weight_2))</f>
        <v>-3.6886695683340021E-2</v>
      </c>
      <c r="O60">
        <f>SUMPRODUCT(B60:K60,Equally_Weight)</f>
        <v>-3.9627858262323332E-2</v>
      </c>
      <c r="P60">
        <v>-4.3359512308461898E-2</v>
      </c>
      <c r="Q60">
        <v>-4.19488503048904E-2</v>
      </c>
      <c r="R60">
        <v>-2.5677948596889801E-2</v>
      </c>
      <c r="V60" s="46">
        <v>43910</v>
      </c>
      <c r="W60">
        <f t="shared" si="2"/>
        <v>-0.20246533925528443</v>
      </c>
      <c r="X60">
        <f t="shared" si="3"/>
        <v>-0.39715873519850686</v>
      </c>
      <c r="Y60">
        <f t="shared" si="4"/>
        <v>-0.12666357606063738</v>
      </c>
      <c r="Z60">
        <f t="shared" si="5"/>
        <v>-0.21749003347611495</v>
      </c>
      <c r="AA60">
        <f t="shared" si="6"/>
        <v>-0.14757200338496057</v>
      </c>
      <c r="AB60">
        <f t="shared" si="7"/>
        <v>-9.4705171030351476E-4</v>
      </c>
      <c r="AC60">
        <f t="shared" si="8"/>
        <v>-0.17286290290085882</v>
      </c>
      <c r="AD60">
        <f t="shared" si="9"/>
        <v>-0.28567651705102626</v>
      </c>
      <c r="AE60">
        <f t="shared" si="10"/>
        <v>-0.24918323373689277</v>
      </c>
      <c r="AF60">
        <f t="shared" si="11"/>
        <v>-0.24066512515432659</v>
      </c>
      <c r="AG60">
        <f t="shared" si="12"/>
        <v>-0.28582434514637911</v>
      </c>
      <c r="AH60">
        <f t="shared" si="13"/>
        <v>-0.13242104062108717</v>
      </c>
      <c r="AI60">
        <f t="shared" si="14"/>
        <v>-0.19953525380680137</v>
      </c>
      <c r="AJ60">
        <f t="shared" si="15"/>
        <v>-0.2046057444067183</v>
      </c>
      <c r="AK60">
        <f t="shared" si="16"/>
        <v>-0.28657478968735961</v>
      </c>
      <c r="AL60">
        <f t="shared" si="17"/>
        <v>-0.29341839301029804</v>
      </c>
      <c r="AM60">
        <f t="shared" si="18"/>
        <v>-0.29999533595932859</v>
      </c>
    </row>
    <row r="61" spans="1:39" x14ac:dyDescent="0.2">
      <c r="A61" s="46">
        <v>43913</v>
      </c>
      <c r="B61">
        <v>-1.3180888186373399E-2</v>
      </c>
      <c r="C61">
        <v>-5.3533082593017103E-2</v>
      </c>
      <c r="D61">
        <v>-9.97453909491741E-3</v>
      </c>
      <c r="E61">
        <v>-2.1244069901320699E-2</v>
      </c>
      <c r="F61">
        <v>-2.87643909437659E-2</v>
      </c>
      <c r="G61">
        <v>3.0735224872511901E-2</v>
      </c>
      <c r="H61">
        <v>-7.2983510193477097E-2</v>
      </c>
      <c r="I61">
        <v>-5.6209439183484998E-2</v>
      </c>
      <c r="J61">
        <v>-4.6630558565361503E-2</v>
      </c>
      <c r="K61">
        <v>-4.1322308673031598E-2</v>
      </c>
      <c r="L61">
        <v>-3.2362459546925501E-2</v>
      </c>
      <c r="M61" cm="1">
        <f t="array" ref="M61">SUMPRODUCT(B61:K61,TRANSPOSE(Weight_1))</f>
        <v>-5.2360043334700561E-3</v>
      </c>
      <c r="N61" cm="1">
        <f t="array" ref="N61">SUMPRODUCT(B61:K61,TRANSPOSE(Weight_2))</f>
        <v>-4.2546000431570474E-2</v>
      </c>
      <c r="O61">
        <f>SUMPRODUCT(B61:K61,Equally_Weight)</f>
        <v>-3.131075624622378E-2</v>
      </c>
      <c r="P61">
        <v>-2.92938678218044E-2</v>
      </c>
      <c r="Q61">
        <v>-2.87461564053971E-2</v>
      </c>
      <c r="R61">
        <v>-2.9577089415726801E-2</v>
      </c>
      <c r="V61" s="46">
        <v>43913</v>
      </c>
      <c r="W61">
        <f t="shared" si="2"/>
        <v>-0.21297755444331778</v>
      </c>
      <c r="X61">
        <f t="shared" si="3"/>
        <v>-0.42943068641760407</v>
      </c>
      <c r="Y61">
        <f t="shared" si="4"/>
        <v>-0.13537470436423593</v>
      </c>
      <c r="Z61">
        <f t="shared" si="5"/>
        <v>-0.23411372990342849</v>
      </c>
      <c r="AA61">
        <f t="shared" si="6"/>
        <v>-0.17209157553100674</v>
      </c>
      <c r="AB61">
        <f t="shared" si="7"/>
        <v>2.9759065314926225E-2</v>
      </c>
      <c r="AC61">
        <f t="shared" si="8"/>
        <v>-0.23323027165839705</v>
      </c>
      <c r="AD61">
        <f t="shared" si="9"/>
        <v>-0.32582823942318173</v>
      </c>
      <c r="AE61">
        <f t="shared" si="10"/>
        <v>-0.2841942389279799</v>
      </c>
      <c r="AF61">
        <f t="shared" si="11"/>
        <v>-0.27204259523889729</v>
      </c>
      <c r="AG61">
        <f t="shared" si="12"/>
        <v>-0.30893682588597848</v>
      </c>
      <c r="AH61">
        <f t="shared" si="13"/>
        <v>-0.13696368781202262</v>
      </c>
      <c r="AI61">
        <f t="shared" si="14"/>
        <v>-0.23359182724379424</v>
      </c>
      <c r="AJ61">
        <f t="shared" si="15"/>
        <v>-0.22951014006324622</v>
      </c>
      <c r="AK61">
        <f t="shared" si="16"/>
        <v>-0.30747377349900118</v>
      </c>
      <c r="AL61">
        <f t="shared" si="17"/>
        <v>-0.31372989839800081</v>
      </c>
      <c r="AM61">
        <f t="shared" si="18"/>
        <v>-0.32069943649908528</v>
      </c>
    </row>
    <row r="62" spans="1:39" x14ac:dyDescent="0.2">
      <c r="A62" s="46">
        <v>43914</v>
      </c>
      <c r="B62">
        <v>7.1983535741635601E-2</v>
      </c>
      <c r="C62">
        <v>0.118942324897115</v>
      </c>
      <c r="D62">
        <v>9.0895828145176605E-2</v>
      </c>
      <c r="E62">
        <v>0.100325312810254</v>
      </c>
      <c r="F62">
        <v>-6.3606244076664896E-3</v>
      </c>
      <c r="G62">
        <v>1.95866264416635E-2</v>
      </c>
      <c r="H62">
        <v>7.2341252908620396E-2</v>
      </c>
      <c r="I62">
        <v>0.12598640361017899</v>
      </c>
      <c r="J62">
        <v>9.9117939810370495E-2</v>
      </c>
      <c r="K62">
        <v>6.1206918781877499E-2</v>
      </c>
      <c r="L62">
        <v>8.2125603864734303E-2</v>
      </c>
      <c r="M62" cm="1">
        <f t="array" ref="M62">SUMPRODUCT(B62:K62,TRANSPOSE(Weight_1))</f>
        <v>4.8180186113515266E-2</v>
      </c>
      <c r="N62" cm="1">
        <f t="array" ref="N62">SUMPRODUCT(B62:K62,TRANSPOSE(Weight_2))</f>
        <v>6.447219877701138E-2</v>
      </c>
      <c r="O62">
        <f>SUMPRODUCT(B62:K62,Equally_Weight)</f>
        <v>7.5402551873922571E-2</v>
      </c>
      <c r="P62">
        <v>9.38277397622755E-2</v>
      </c>
      <c r="Q62">
        <v>9.4630241935403397E-2</v>
      </c>
      <c r="R62">
        <v>8.7696849779353506E-2</v>
      </c>
      <c r="V62" s="46">
        <v>43914</v>
      </c>
      <c r="W62">
        <f t="shared" si="2"/>
        <v>-0.15632489610411882</v>
      </c>
      <c r="X62">
        <f t="shared" si="3"/>
        <v>-0.36156584574516282</v>
      </c>
      <c r="Y62">
        <f t="shared" si="4"/>
        <v>-5.6783872082154963E-2</v>
      </c>
      <c r="Z62">
        <f t="shared" si="5"/>
        <v>-0.15727595027891128</v>
      </c>
      <c r="AA62">
        <f t="shared" si="6"/>
        <v>-0.17735759006299689</v>
      </c>
      <c r="AB62">
        <f t="shared" si="7"/>
        <v>4.9928571452166226E-2</v>
      </c>
      <c r="AC62">
        <f t="shared" si="8"/>
        <v>-0.17776118881776293</v>
      </c>
      <c r="AD62">
        <f t="shared" si="9"/>
        <v>-0.24089176389256572</v>
      </c>
      <c r="AE62">
        <f t="shared" si="10"/>
        <v>-0.21324504658612697</v>
      </c>
      <c r="AF62">
        <f t="shared" si="11"/>
        <v>-0.22748656548901813</v>
      </c>
      <c r="AG62">
        <f t="shared" si="12"/>
        <v>-0.25218284540318447</v>
      </c>
      <c r="AH62">
        <f t="shared" si="13"/>
        <v>-9.5382437668084075E-2</v>
      </c>
      <c r="AI62">
        <f t="shared" si="14"/>
        <v>-0.18417980718553006</v>
      </c>
      <c r="AJ62">
        <f t="shared" si="15"/>
        <v>-0.17141323843103384</v>
      </c>
      <c r="AK62">
        <f t="shared" si="16"/>
        <v>-0.2424956029403148</v>
      </c>
      <c r="AL62">
        <f t="shared" si="17"/>
        <v>-0.24878799265036966</v>
      </c>
      <c r="AM62">
        <f t="shared" si="18"/>
        <v>-0.26112691702671531</v>
      </c>
    </row>
    <row r="63" spans="1:39" x14ac:dyDescent="0.2">
      <c r="A63" s="46">
        <v>43915</v>
      </c>
      <c r="B63">
        <v>-2.51236842179175E-2</v>
      </c>
      <c r="C63">
        <v>3.7317649366543401E-2</v>
      </c>
      <c r="D63">
        <v>-9.5725907730662696E-3</v>
      </c>
      <c r="E63">
        <v>-5.5087151511962196E-3</v>
      </c>
      <c r="F63">
        <v>-1.0001504009272599E-3</v>
      </c>
      <c r="G63">
        <v>-2.7967635920018798E-2</v>
      </c>
      <c r="H63">
        <v>1.8458380859580599E-3</v>
      </c>
      <c r="I63">
        <v>-8.8910142994856802E-3</v>
      </c>
      <c r="J63">
        <v>1.27385202656331E-2</v>
      </c>
      <c r="K63">
        <v>2.2338910374024501E-3</v>
      </c>
      <c r="L63">
        <v>6.1813186813186698E-3</v>
      </c>
      <c r="M63" cm="1">
        <f t="array" ref="M63">SUMPRODUCT(B63:K63,TRANSPOSE(Weight_1))</f>
        <v>-8.0413671836728883E-3</v>
      </c>
      <c r="N63" cm="1">
        <f t="array" ref="N63">SUMPRODUCT(B63:K63,TRANSPOSE(Weight_2))</f>
        <v>4.5574498219801146E-4</v>
      </c>
      <c r="O63">
        <f>SUMPRODUCT(B63:K63,Equally_Weight)</f>
        <v>-2.3927892007074712E-3</v>
      </c>
      <c r="P63">
        <v>1.15350114482219E-2</v>
      </c>
      <c r="Q63">
        <v>1.3810142732616699E-2</v>
      </c>
      <c r="R63">
        <v>2.4893693941845801E-2</v>
      </c>
      <c r="V63" s="46">
        <v>43915</v>
      </c>
      <c r="W63">
        <f t="shared" si="2"/>
        <v>-0.17752112299691769</v>
      </c>
      <c r="X63">
        <f t="shared" si="3"/>
        <v>-0.33774098383305506</v>
      </c>
      <c r="Y63">
        <f t="shared" si="4"/>
        <v>-6.5812894085268581E-2</v>
      </c>
      <c r="Z63">
        <f t="shared" si="5"/>
        <v>-0.16191827701988726</v>
      </c>
      <c r="AA63">
        <f t="shared" si="6"/>
        <v>-0.17818035619911521</v>
      </c>
      <c r="AB63">
        <f t="shared" si="7"/>
        <v>2.0564551423766675E-2</v>
      </c>
      <c r="AC63">
        <f t="shared" si="8"/>
        <v>-0.17624346910432986</v>
      </c>
      <c r="AD63">
        <f t="shared" si="9"/>
        <v>-0.24764100607465434</v>
      </c>
      <c r="AE63">
        <f t="shared" si="10"/>
        <v>-0.20322295266797707</v>
      </c>
      <c r="AF63">
        <f t="shared" si="11"/>
        <v>-0.22576085465139106</v>
      </c>
      <c r="AG63">
        <f t="shared" si="12"/>
        <v>-0.2475603492552646</v>
      </c>
      <c r="AH63">
        <f t="shared" si="13"/>
        <v>-0.10265679964759411</v>
      </c>
      <c r="AI63">
        <f t="shared" si="14"/>
        <v>-0.18380800122627905</v>
      </c>
      <c r="AJ63">
        <f t="shared" si="15"/>
        <v>-0.17339587188596528</v>
      </c>
      <c r="AK63">
        <f t="shared" si="16"/>
        <v>-0.23375778104815281</v>
      </c>
      <c r="AL63">
        <f t="shared" si="17"/>
        <v>-0.2384136476064157</v>
      </c>
      <c r="AM63">
        <f t="shared" si="18"/>
        <v>-0.24273363663731029</v>
      </c>
    </row>
    <row r="64" spans="1:39" x14ac:dyDescent="0.2">
      <c r="A64" s="46">
        <v>43916</v>
      </c>
      <c r="B64">
        <v>5.56453669140273E-2</v>
      </c>
      <c r="C64">
        <v>6.9660963879607907E-2</v>
      </c>
      <c r="D64">
        <v>6.2551021123778902E-2</v>
      </c>
      <c r="E64">
        <v>5.2623021230366197E-2</v>
      </c>
      <c r="F64">
        <v>7.2086473373688703E-2</v>
      </c>
      <c r="G64">
        <v>3.6933157466394903E-2</v>
      </c>
      <c r="H64">
        <v>6.0050214730354302E-2</v>
      </c>
      <c r="I64">
        <v>3.5274430311311701E-2</v>
      </c>
      <c r="J64">
        <v>1.9005888250571899E-2</v>
      </c>
      <c r="K64">
        <v>5.8764013445091301E-2</v>
      </c>
      <c r="L64">
        <v>6.3481228668941903E-2</v>
      </c>
      <c r="M64" cm="1">
        <f t="array" ref="M64">SUMPRODUCT(B64:K64,TRANSPOSE(Weight_1))</f>
        <v>5.4873831190536577E-2</v>
      </c>
      <c r="N64" cm="1">
        <f t="array" ref="N64">SUMPRODUCT(B64:K64,TRANSPOSE(Weight_2))</f>
        <v>4.8362954425498206E-2</v>
      </c>
      <c r="O64">
        <f>SUMPRODUCT(B64:K64,Equally_Weight)</f>
        <v>5.2259455072519313E-2</v>
      </c>
      <c r="P64">
        <v>6.24141633038768E-2</v>
      </c>
      <c r="Q64">
        <v>6.1722215309928101E-2</v>
      </c>
      <c r="R64">
        <v>5.0151456615098601E-2</v>
      </c>
      <c r="V64" s="46">
        <v>43916</v>
      </c>
      <c r="W64">
        <f t="shared" si="2"/>
        <v>-0.13175398410704398</v>
      </c>
      <c r="X64">
        <f t="shared" si="3"/>
        <v>-0.29160738242890483</v>
      </c>
      <c r="Y64">
        <f t="shared" si="4"/>
        <v>-7.3785366896342852E-3</v>
      </c>
      <c r="Z64">
        <f t="shared" si="5"/>
        <v>-0.11781588471872284</v>
      </c>
      <c r="AA64">
        <f t="shared" si="6"/>
        <v>-0.11893827632828835</v>
      </c>
      <c r="AB64">
        <f t="shared" si="7"/>
        <v>5.8257222706121325E-2</v>
      </c>
      <c r="AC64">
        <f t="shared" si="8"/>
        <v>-0.12677671253851308</v>
      </c>
      <c r="AD64">
        <f t="shared" si="9"/>
        <v>-0.22110197117434616</v>
      </c>
      <c r="AE64">
        <f t="shared" si="10"/>
        <v>-0.188079497145764</v>
      </c>
      <c r="AF64">
        <f t="shared" si="11"/>
        <v>-0.18026345510440944</v>
      </c>
      <c r="AG64">
        <f t="shared" si="12"/>
        <v>-0.1997945557267593</v>
      </c>
      <c r="AH64">
        <f t="shared" si="13"/>
        <v>-5.3416140351480346E-2</v>
      </c>
      <c r="AI64">
        <f t="shared" si="14"/>
        <v>-0.14433454478712926</v>
      </c>
      <c r="AJ64">
        <f t="shared" si="15"/>
        <v>-0.1301979905900309</v>
      </c>
      <c r="AK64">
        <f t="shared" si="16"/>
        <v>-0.1859334140641673</v>
      </c>
      <c r="AL64">
        <f t="shared" si="17"/>
        <v>-0.19140685078687603</v>
      </c>
      <c r="AM64">
        <f t="shared" si="18"/>
        <v>-0.20475562546905279</v>
      </c>
    </row>
    <row r="65" spans="1:39" x14ac:dyDescent="0.2">
      <c r="A65" s="46">
        <v>43917</v>
      </c>
      <c r="B65">
        <v>-4.5282592258908502E-2</v>
      </c>
      <c r="C65">
        <v>-7.1239336786021498E-2</v>
      </c>
      <c r="D65">
        <v>-4.1060832917702302E-2</v>
      </c>
      <c r="E65">
        <v>-4.14023084655619E-2</v>
      </c>
      <c r="F65">
        <v>-1.4381777855793599E-2</v>
      </c>
      <c r="G65">
        <v>-2.8325388994601099E-2</v>
      </c>
      <c r="H65">
        <v>-2.6941561237325801E-2</v>
      </c>
      <c r="I65">
        <v>-2.1589048707094199E-2</v>
      </c>
      <c r="J65">
        <v>-2.3055956362682799E-2</v>
      </c>
      <c r="K65">
        <v>1.0334900866366599E-2</v>
      </c>
      <c r="L65">
        <v>-3.0166880616174601E-2</v>
      </c>
      <c r="M65" cm="1">
        <f t="array" ref="M65">SUMPRODUCT(B65:K65,TRANSPOSE(Weight_1))</f>
        <v>-3.4855928372315881E-2</v>
      </c>
      <c r="N65" cm="1">
        <f t="array" ref="N65">SUMPRODUCT(B65:K65,TRANSPOSE(Weight_2))</f>
        <v>-2.4227223526638021E-2</v>
      </c>
      <c r="O65">
        <f>SUMPRODUCT(B65:K65,Equally_Weight)</f>
        <v>-3.0294390271932509E-2</v>
      </c>
      <c r="P65">
        <v>-3.3687352562252498E-2</v>
      </c>
      <c r="Q65">
        <v>-3.3305557901199399E-2</v>
      </c>
      <c r="R65">
        <v>-2.5800294312098699E-2</v>
      </c>
      <c r="V65" s="46">
        <v>43917</v>
      </c>
      <c r="W65">
        <f t="shared" si="2"/>
        <v>-0.17107041442514648</v>
      </c>
      <c r="X65">
        <f t="shared" si="3"/>
        <v>-0.34207280268878337</v>
      </c>
      <c r="Y65">
        <f t="shared" si="4"/>
        <v>-4.8136400745146468E-2</v>
      </c>
      <c r="Z65">
        <f t="shared" si="5"/>
        <v>-0.15434034358301707</v>
      </c>
      <c r="AA65">
        <f t="shared" si="6"/>
        <v>-0.1316095103153776</v>
      </c>
      <c r="AB65">
        <f t="shared" si="7"/>
        <v>2.8281675216624169E-2</v>
      </c>
      <c r="AC65">
        <f t="shared" si="8"/>
        <v>-0.15030271121151573</v>
      </c>
      <c r="AD65">
        <f t="shared" si="9"/>
        <v>-0.23791763865652282</v>
      </c>
      <c r="AE65">
        <f t="shared" si="10"/>
        <v>-0.20679910082953867</v>
      </c>
      <c r="AF65">
        <f t="shared" si="11"/>
        <v>-0.17179155917637556</v>
      </c>
      <c r="AG65">
        <f t="shared" si="12"/>
        <v>-0.22393425783256304</v>
      </c>
      <c r="AH65">
        <f t="shared" si="13"/>
        <v>-8.6410199561779422E-2</v>
      </c>
      <c r="AI65">
        <f t="shared" si="14"/>
        <v>-0.16506494303459396</v>
      </c>
      <c r="AJ65">
        <f t="shared" si="15"/>
        <v>-0.1565481121224076</v>
      </c>
      <c r="AK65">
        <f t="shared" si="16"/>
        <v>-0.2133571621537369</v>
      </c>
      <c r="AL65">
        <f t="shared" si="17"/>
        <v>-0.21833749673650682</v>
      </c>
      <c r="AM65">
        <f t="shared" si="18"/>
        <v>-0.22527316438199207</v>
      </c>
    </row>
    <row r="66" spans="1:39" x14ac:dyDescent="0.2">
      <c r="A66" s="46">
        <v>43920</v>
      </c>
      <c r="B66">
        <v>3.2469915615293603E-2</v>
      </c>
      <c r="C66">
        <v>2.6006849470358601E-2</v>
      </c>
      <c r="D66">
        <v>7.0340759119219498E-2</v>
      </c>
      <c r="E66">
        <v>2.8537946950117E-2</v>
      </c>
      <c r="F66">
        <v>3.7900307506657002E-2</v>
      </c>
      <c r="G66">
        <v>3.3603482135853201E-2</v>
      </c>
      <c r="H66">
        <v>7.9977248065510098E-2</v>
      </c>
      <c r="I66">
        <v>3.3773544592358803E-2</v>
      </c>
      <c r="J66">
        <v>1.95925021814649E-2</v>
      </c>
      <c r="K66">
        <v>3.03087215496693E-2</v>
      </c>
      <c r="L66">
        <v>3.24288550628722E-2</v>
      </c>
      <c r="M66" cm="1">
        <f t="array" ref="M66">SUMPRODUCT(B66:K66,TRANSPOSE(Weight_1))</f>
        <v>3.9981142995891381E-2</v>
      </c>
      <c r="N66" cm="1">
        <f t="array" ref="N66">SUMPRODUCT(B66:K66,TRANSPOSE(Weight_2))</f>
        <v>3.9881866048978899E-2</v>
      </c>
      <c r="O66">
        <f>SUMPRODUCT(B66:K66,Equally_Weight)</f>
        <v>3.9251127718650199E-2</v>
      </c>
      <c r="P66">
        <v>3.35160094837001E-2</v>
      </c>
      <c r="Q66">
        <v>3.18932920016528E-2</v>
      </c>
      <c r="R66">
        <v>2.37033226246052E-2</v>
      </c>
      <c r="V66" s="46">
        <v>43920</v>
      </c>
      <c r="W66">
        <f t="shared" si="2"/>
        <v>-0.14415514073051061</v>
      </c>
      <c r="X66">
        <f t="shared" si="3"/>
        <v>-0.32496218910585561</v>
      </c>
      <c r="Y66">
        <f t="shared" si="4"/>
        <v>1.8818407404392445E-2</v>
      </c>
      <c r="Z66">
        <f t="shared" si="5"/>
        <v>-0.13020695317033504</v>
      </c>
      <c r="AA66">
        <f t="shared" si="6"/>
        <v>-9.8697243720473948E-2</v>
      </c>
      <c r="AB66">
        <f t="shared" si="7"/>
        <v>6.2835520120391397E-2</v>
      </c>
      <c r="AC66">
        <f t="shared" si="8"/>
        <v>-8.2346260365487756E-2</v>
      </c>
      <c r="AD66">
        <f t="shared" si="9"/>
        <v>-0.21217941604263879</v>
      </c>
      <c r="AE66">
        <f t="shared" si="10"/>
        <v>-0.19125831048220143</v>
      </c>
      <c r="AF66">
        <f t="shared" si="11"/>
        <v>-0.14668962015836651</v>
      </c>
      <c r="AG66">
        <f t="shared" si="12"/>
        <v>-0.19876733436055494</v>
      </c>
      <c r="AH66">
        <f t="shared" si="13"/>
        <v>-4.9883835110871022E-2</v>
      </c>
      <c r="AI66">
        <f t="shared" si="14"/>
        <v>-0.13176617493310316</v>
      </c>
      <c r="AJ66">
        <f t="shared" si="15"/>
        <v>-0.12344167434678754</v>
      </c>
      <c r="AK66">
        <f t="shared" si="16"/>
        <v>-0.18699203334019676</v>
      </c>
      <c r="AL66">
        <f t="shared" si="17"/>
        <v>-0.19340770627318138</v>
      </c>
      <c r="AM66">
        <f t="shared" si="18"/>
        <v>-0.20690956425139884</v>
      </c>
    </row>
    <row r="67" spans="1:39" x14ac:dyDescent="0.2">
      <c r="A67" s="46">
        <v>43921</v>
      </c>
      <c r="B67">
        <v>1.3643684325086799E-2</v>
      </c>
      <c r="C67">
        <v>-3.7112342176971097E-2</v>
      </c>
      <c r="D67">
        <v>-1.5727403195216001E-2</v>
      </c>
      <c r="E67">
        <v>-2.0407290151450699E-3</v>
      </c>
      <c r="F67">
        <v>-1.8988533450846699E-2</v>
      </c>
      <c r="G67">
        <v>-7.2455922108702799E-3</v>
      </c>
      <c r="H67">
        <v>-1.4134196592153999E-2</v>
      </c>
      <c r="I67">
        <v>-8.9299501097966898E-3</v>
      </c>
      <c r="J67">
        <v>-1.9106390365787301E-3</v>
      </c>
      <c r="K67">
        <v>2.48207476081891E-2</v>
      </c>
      <c r="L67">
        <v>-1.44230769230769E-2</v>
      </c>
      <c r="M67" cm="1">
        <f t="array" ref="M67">SUMPRODUCT(B67:K67,TRANSPOSE(Weight_1))</f>
        <v>-1.4950388560508253E-2</v>
      </c>
      <c r="N67" cm="1">
        <f t="array" ref="N67">SUMPRODUCT(B67:K67,TRANSPOSE(Weight_2))</f>
        <v>-4.4881848066996724E-3</v>
      </c>
      <c r="O67">
        <f>SUMPRODUCT(B67:K67,Equally_Weight)</f>
        <v>-6.7624953854302661E-3</v>
      </c>
      <c r="P67">
        <v>-1.6012721914555599E-2</v>
      </c>
      <c r="Q67">
        <v>-1.57317369324677E-2</v>
      </c>
      <c r="R67">
        <v>-9.4895427911552092E-3</v>
      </c>
      <c r="V67" s="46">
        <v>43921</v>
      </c>
      <c r="W67">
        <f t="shared" si="2"/>
        <v>-0.1324782636393893</v>
      </c>
      <c r="X67">
        <f t="shared" si="3"/>
        <v>-0.35001442332615262</v>
      </c>
      <c r="Y67">
        <f t="shared" si="4"/>
        <v>2.7950395284357388E-3</v>
      </c>
      <c r="Z67">
        <f t="shared" si="5"/>
        <v>-0.13198196507817173</v>
      </c>
      <c r="AA67">
        <f t="shared" si="6"/>
        <v>-0.11581166125742803</v>
      </c>
      <c r="AB67">
        <f t="shared" si="7"/>
        <v>5.5134647354370792E-2</v>
      </c>
      <c r="AC67">
        <f t="shared" si="8"/>
        <v>-9.5316558725007217E-2</v>
      </c>
      <c r="AD67">
        <f t="shared" si="9"/>
        <v>-0.21921461455284896</v>
      </c>
      <c r="AE67">
        <f t="shared" si="10"/>
        <v>-0.19280352392470279</v>
      </c>
      <c r="AF67">
        <f t="shared" si="11"/>
        <v>-0.12550981858886923</v>
      </c>
      <c r="AG67">
        <f t="shared" si="12"/>
        <v>-0.21032357473035457</v>
      </c>
      <c r="AH67">
        <f t="shared" si="13"/>
        <v>-6.4088440953583459E-2</v>
      </c>
      <c r="AI67">
        <f t="shared" si="14"/>
        <v>-0.13566296879543116</v>
      </c>
      <c r="AJ67">
        <f t="shared" si="15"/>
        <v>-0.12936939597907793</v>
      </c>
      <c r="AK67">
        <f t="shared" si="16"/>
        <v>-0.20001050382463847</v>
      </c>
      <c r="AL67">
        <f t="shared" si="17"/>
        <v>-0.20609680404984732</v>
      </c>
      <c r="AM67">
        <f t="shared" si="18"/>
        <v>-0.21443562987869114</v>
      </c>
    </row>
    <row r="68" spans="1:39" x14ac:dyDescent="0.2">
      <c r="A68" s="46">
        <v>43922</v>
      </c>
      <c r="B68">
        <v>-5.15082216110739E-2</v>
      </c>
      <c r="C68">
        <v>-6.2979052096068799E-2</v>
      </c>
      <c r="D68">
        <v>-3.5508172234907799E-2</v>
      </c>
      <c r="E68">
        <v>-5.26170876577505E-2</v>
      </c>
      <c r="F68">
        <v>-1.5075391994587999E-2</v>
      </c>
      <c r="G68">
        <v>-2.1551822909264301E-2</v>
      </c>
      <c r="H68">
        <v>-1.7692442907297601E-2</v>
      </c>
      <c r="I68">
        <v>-2.46867152369502E-2</v>
      </c>
      <c r="J68">
        <v>-3.76306121200502E-2</v>
      </c>
      <c r="K68">
        <v>-1.6505249041461102E-2</v>
      </c>
      <c r="L68">
        <v>-4.0325203252032399E-2</v>
      </c>
      <c r="M68" cm="1">
        <f t="array" ref="M68">SUMPRODUCT(B68:K68,TRANSPOSE(Weight_1))</f>
        <v>-3.1164720336107565E-2</v>
      </c>
      <c r="N68" cm="1">
        <f t="array" ref="N68">SUMPRODUCT(B68:K68,TRANSPOSE(Weight_2))</f>
        <v>-2.9786571736193236E-2</v>
      </c>
      <c r="O68">
        <f>SUMPRODUCT(B68:K68,Equally_Weight)</f>
        <v>-3.3575476780941242E-2</v>
      </c>
      <c r="P68">
        <v>-4.41424303316654E-2</v>
      </c>
      <c r="Q68">
        <v>-4.50620593825206E-2</v>
      </c>
      <c r="R68">
        <v>-3.8570110053812501E-2</v>
      </c>
      <c r="V68" s="46">
        <v>43922</v>
      </c>
      <c r="W68">
        <f t="shared" si="2"/>
        <v>-0.17716276548827525</v>
      </c>
      <c r="X68">
        <f t="shared" si="3"/>
        <v>-0.39094989882118814</v>
      </c>
      <c r="Y68">
        <f t="shared" si="4"/>
        <v>-3.2812379451451101E-2</v>
      </c>
      <c r="Z68">
        <f t="shared" si="5"/>
        <v>-0.17765454611016196</v>
      </c>
      <c r="AA68">
        <f t="shared" si="6"/>
        <v>-0.12914114706101587</v>
      </c>
      <c r="AB68">
        <f t="shared" si="7"/>
        <v>3.2394572289160317E-2</v>
      </c>
      <c r="AC68">
        <f t="shared" si="8"/>
        <v>-0.11132261885894246</v>
      </c>
      <c r="AD68">
        <f t="shared" si="9"/>
        <v>-0.23848964102455517</v>
      </c>
      <c r="AE68">
        <f t="shared" si="10"/>
        <v>-0.22317882142056378</v>
      </c>
      <c r="AF68">
        <f t="shared" si="11"/>
        <v>-0.13994349681737239</v>
      </c>
      <c r="AG68">
        <f t="shared" si="12"/>
        <v>-0.24216743708269139</v>
      </c>
      <c r="AH68">
        <f t="shared" si="13"/>
        <v>-9.3255862950595514E-2</v>
      </c>
      <c r="AI68">
        <f t="shared" si="14"/>
        <v>-0.16140860577965432</v>
      </c>
      <c r="AJ68">
        <f t="shared" si="15"/>
        <v>-0.15860123360915923</v>
      </c>
      <c r="AK68">
        <f t="shared" si="16"/>
        <v>-0.23532398442562352</v>
      </c>
      <c r="AL68">
        <f t="shared" si="17"/>
        <v>-0.24187171700972598</v>
      </c>
      <c r="AM68">
        <f t="shared" si="18"/>
        <v>-0.2447349340886239</v>
      </c>
    </row>
    <row r="69" spans="1:39" x14ac:dyDescent="0.2">
      <c r="A69" s="46">
        <v>43923</v>
      </c>
      <c r="B69">
        <v>1.3546914110945199E-2</v>
      </c>
      <c r="C69">
        <v>3.7340031127945199E-2</v>
      </c>
      <c r="D69">
        <v>2.07086614093621E-2</v>
      </c>
      <c r="E69">
        <v>1.6686672726482499E-2</v>
      </c>
      <c r="F69">
        <v>4.4028714087379101E-2</v>
      </c>
      <c r="G69">
        <v>5.8342533772019999E-3</v>
      </c>
      <c r="H69">
        <v>3.36930137270521E-2</v>
      </c>
      <c r="I69">
        <v>3.5826972993407702E-2</v>
      </c>
      <c r="J69">
        <v>2.1483369393912401E-2</v>
      </c>
      <c r="K69">
        <v>1.54496932225065E-2</v>
      </c>
      <c r="L69">
        <v>2.1009827177227901E-2</v>
      </c>
      <c r="M69" cm="1">
        <f t="array" ref="M69">SUMPRODUCT(B69:K69,TRANSPOSE(Weight_1))</f>
        <v>2.179381120660611E-2</v>
      </c>
      <c r="N69" cm="1">
        <f t="array" ref="N69">SUMPRODUCT(B69:K69,TRANSPOSE(Weight_2))</f>
        <v>2.7344362650580177E-2</v>
      </c>
      <c r="O69">
        <f>SUMPRODUCT(B69:K69,Equally_Weight)</f>
        <v>2.4459829617619479E-2</v>
      </c>
      <c r="P69">
        <v>2.2829347234871501E-2</v>
      </c>
      <c r="Q69">
        <v>2.1054795550325699E-2</v>
      </c>
      <c r="R69">
        <v>1.2238459076950601E-2</v>
      </c>
      <c r="V69" s="46">
        <v>43923</v>
      </c>
      <c r="W69">
        <f t="shared" ref="W69:W132" si="19">(W68+1)*(1+B69) - 1</f>
        <v>-0.1660158601450572</v>
      </c>
      <c r="X69">
        <f t="shared" ref="X69:X132" si="20">(X68+1)*(1+C69) - 1</f>
        <v>-0.36820794908469312</v>
      </c>
      <c r="Y69">
        <f t="shared" ref="Y69:Y132" si="21">(Y68+1)*(1+D69) - 1</f>
        <v>-1.2783218498184645E-2</v>
      </c>
      <c r="Z69">
        <f t="shared" ref="Z69:Z132" si="22">(Z68+1)*(1+E69) - 1</f>
        <v>-0.16393233665299156</v>
      </c>
      <c r="AA69">
        <f t="shared" ref="AA69:AA132" si="23">(AA68+1)*(1+F69) - 1</f>
        <v>-9.0798351614502337E-2</v>
      </c>
      <c r="AB69">
        <f t="shared" ref="AB69:AB132" si="24">(AB68+1)*(1+G69) - 1</f>
        <v>3.841782380914327E-2</v>
      </c>
      <c r="AC69">
        <f t="shared" ref="AC69:AC132" si="25">(AC68+1)*(1+H69) - 1</f>
        <v>-8.1380399657236091E-2</v>
      </c>
      <c r="AD69">
        <f t="shared" ref="AD69:AD132" si="26">(AD68+1)*(1+I69) - 1</f>
        <v>-0.21120702995934171</v>
      </c>
      <c r="AE69">
        <f t="shared" ref="AE69:AE132" si="27">(AE68+1)*(1+J69) - 1</f>
        <v>-0.20649008508812727</v>
      </c>
      <c r="AF69">
        <f t="shared" ref="AF69:AF132" si="28">(AF68+1)*(1+K69) - 1</f>
        <v>-0.12665588768917901</v>
      </c>
      <c r="AG69">
        <f t="shared" ref="AG69:AG132" si="29">(AG68+1)*(1+L69) - 1</f>
        <v>-0.22624550590652304</v>
      </c>
      <c r="AH69">
        <f t="shared" ref="AH69:AH132" si="30">(AH68+1)*(1+M69) - 1</f>
        <v>-7.3494452415043821E-2</v>
      </c>
      <c r="AI69">
        <f t="shared" ref="AI69:AI132" si="31">(AI68+1)*(1+N69) - 1</f>
        <v>-0.13847785858043749</v>
      </c>
      <c r="AJ69">
        <f t="shared" ref="AJ69:AJ132" si="32">(AJ68+1)*(1+O69) - 1</f>
        <v>-0.13802076314276401</v>
      </c>
      <c r="AK69">
        <f t="shared" ref="AK69:AK132" si="33">(AK68+1)*(1+P69) - 1</f>
        <v>-0.21786693014389802</v>
      </c>
      <c r="AL69">
        <f t="shared" ref="AL69:AL132" si="34">(AL68+1)*(1+Q69) - 1</f>
        <v>-0.22590948101044628</v>
      </c>
      <c r="AM69">
        <f t="shared" ref="AM69:AM132" si="35">(AM68+1)*(1+R69) - 1</f>
        <v>-0.23549165348721712</v>
      </c>
    </row>
    <row r="70" spans="1:39" x14ac:dyDescent="0.2">
      <c r="A70" s="46">
        <v>43924</v>
      </c>
      <c r="B70">
        <v>-2.17810421267857E-2</v>
      </c>
      <c r="C70">
        <v>-2.9557793412613501E-2</v>
      </c>
      <c r="D70">
        <v>-9.2103187027602305E-3</v>
      </c>
      <c r="E70">
        <v>-1.43713064340764E-2</v>
      </c>
      <c r="F70">
        <v>-9.9546856183271304E-3</v>
      </c>
      <c r="G70">
        <v>-6.3788821910731796E-3</v>
      </c>
      <c r="H70">
        <v>7.66059134389318E-3</v>
      </c>
      <c r="I70">
        <v>-2.9874587760532399E-2</v>
      </c>
      <c r="J70">
        <v>-7.7338197445662102E-3</v>
      </c>
      <c r="K70">
        <v>5.7961478599248802E-3</v>
      </c>
      <c r="L70">
        <v>-1.46033853302355E-2</v>
      </c>
      <c r="M70" cm="1">
        <f t="array" ref="M70">SUMPRODUCT(B70:K70,TRANSPOSE(Weight_1))</f>
        <v>-1.151395885452881E-2</v>
      </c>
      <c r="N70" cm="1">
        <f t="array" ref="N70">SUMPRODUCT(B70:K70,TRANSPOSE(Weight_2))</f>
        <v>-6.359810222907175E-3</v>
      </c>
      <c r="O70">
        <f>SUMPRODUCT(B70:K70,Equally_Weight)</f>
        <v>-1.1540569678691673E-2</v>
      </c>
      <c r="P70">
        <v>-1.5137125124949399E-2</v>
      </c>
      <c r="Q70">
        <v>-1.60229988618826E-2</v>
      </c>
      <c r="R70">
        <v>-1.45363186121448E-2</v>
      </c>
      <c r="V70" s="46">
        <v>43924</v>
      </c>
      <c r="W70">
        <f t="shared" si="19"/>
        <v>-0.18418090382830887</v>
      </c>
      <c r="X70">
        <f t="shared" si="20"/>
        <v>-0.38688232800537914</v>
      </c>
      <c r="Y70">
        <f t="shared" si="21"/>
        <v>-2.1875799684529573E-2</v>
      </c>
      <c r="Z70">
        <f t="shared" si="22"/>
        <v>-0.17594772124257363</v>
      </c>
      <c r="AA70">
        <f t="shared" si="23"/>
        <v>-9.9849168187844728E-2</v>
      </c>
      <c r="AB70">
        <f t="shared" si="24"/>
        <v>3.1793878845954193E-2</v>
      </c>
      <c r="AC70">
        <f t="shared" si="25"/>
        <v>-7.4343230298519747E-2</v>
      </c>
      <c r="AD70">
        <f t="shared" si="26"/>
        <v>-0.23477189476771243</v>
      </c>
      <c r="AE70">
        <f t="shared" si="27"/>
        <v>-0.21262694773558177</v>
      </c>
      <c r="AF70">
        <f t="shared" si="28"/>
        <v>-0.12159385608163065</v>
      </c>
      <c r="AG70">
        <f t="shared" si="29"/>
        <v>-0.23754494093477152</v>
      </c>
      <c r="AH70">
        <f t="shared" si="30"/>
        <v>-8.4162199168429708E-2</v>
      </c>
      <c r="AI70">
        <f t="shared" si="31"/>
        <v>-0.14395697590269851</v>
      </c>
      <c r="AJ70">
        <f t="shared" si="32"/>
        <v>-0.14796849458730044</v>
      </c>
      <c r="AK70">
        <f t="shared" si="33"/>
        <v>-0.22970617628667056</v>
      </c>
      <c r="AL70">
        <f t="shared" si="34"/>
        <v>-0.23831273251521001</v>
      </c>
      <c r="AM70">
        <f t="shared" si="35"/>
        <v>-0.24660479039377092</v>
      </c>
    </row>
    <row r="71" spans="1:39" x14ac:dyDescent="0.2">
      <c r="A71" s="46">
        <v>43927</v>
      </c>
      <c r="B71">
        <v>8.2813209735507196E-2</v>
      </c>
      <c r="C71">
        <v>6.4366464424484696E-2</v>
      </c>
      <c r="D71">
        <v>7.4367797890466797E-2</v>
      </c>
      <c r="E71">
        <v>8.7237321161125703E-2</v>
      </c>
      <c r="F71">
        <v>3.6563057469652903E-2</v>
      </c>
      <c r="G71">
        <v>4.77291927637137E-2</v>
      </c>
      <c r="H71">
        <v>4.1663489007854201E-2</v>
      </c>
      <c r="I71">
        <v>5.1648153250057199E-2</v>
      </c>
      <c r="J71">
        <v>3.8690194555125901E-2</v>
      </c>
      <c r="K71">
        <v>4.2139320997408997E-2</v>
      </c>
      <c r="L71">
        <v>6.0626473560121102E-2</v>
      </c>
      <c r="M71" cm="1">
        <f t="array" ref="M71">SUMPRODUCT(B71:K71,TRANSPOSE(Weight_1))</f>
        <v>5.6075305010662657E-2</v>
      </c>
      <c r="N71" cm="1">
        <f t="array" ref="N71">SUMPRODUCT(B71:K71,TRANSPOSE(Weight_2))</f>
        <v>4.7370008714789927E-2</v>
      </c>
      <c r="O71">
        <f>SUMPRODUCT(B71:K71,Equally_Weight)</f>
        <v>5.6721820125539724E-2</v>
      </c>
      <c r="P71">
        <v>7.0331318652750496E-2</v>
      </c>
      <c r="Q71">
        <v>7.1044398594809405E-2</v>
      </c>
      <c r="R71">
        <v>5.8879146359308097E-2</v>
      </c>
      <c r="V71" s="46">
        <v>43927</v>
      </c>
      <c r="W71">
        <f t="shared" si="19"/>
        <v>-0.11662030591081074</v>
      </c>
      <c r="X71">
        <f t="shared" si="20"/>
        <v>-0.34741811118291444</v>
      </c>
      <c r="Y71">
        <f t="shared" si="21"/>
        <v>5.0865143156305859E-2</v>
      </c>
      <c r="Z71">
        <f t="shared" si="22"/>
        <v>-0.10405960794705449</v>
      </c>
      <c r="AA71">
        <f t="shared" si="23"/>
        <v>-6.6936901592940967E-2</v>
      </c>
      <c r="AB71">
        <f t="shared" si="24"/>
        <v>8.1040567781812678E-2</v>
      </c>
      <c r="AC71">
        <f t="shared" si="25"/>
        <v>-3.5777139649016299E-2</v>
      </c>
      <c r="AD71">
        <f t="shared" si="26"/>
        <v>-0.19524927631742428</v>
      </c>
      <c r="AE71">
        <f t="shared" si="27"/>
        <v>-0.18216333115600813</v>
      </c>
      <c r="AF71">
        <f t="shared" si="28"/>
        <v>-8.4578417616958168E-2</v>
      </c>
      <c r="AG71">
        <f t="shared" si="29"/>
        <v>-0.19131997945557278</v>
      </c>
      <c r="AH71">
        <f t="shared" si="30"/>
        <v>-3.2806315146504894E-2</v>
      </c>
      <c r="AI71">
        <f t="shared" si="31"/>
        <v>-0.1034062103909742</v>
      </c>
      <c r="AJ71">
        <f t="shared" si="32"/>
        <v>-9.9639716795988487E-2</v>
      </c>
      <c r="AK71">
        <f t="shared" si="33"/>
        <v>-0.17553039591484276</v>
      </c>
      <c r="AL71">
        <f t="shared" si="34"/>
        <v>-0.18419911867942929</v>
      </c>
      <c r="AM71">
        <f t="shared" si="35"/>
        <v>-0.20224552358096415</v>
      </c>
    </row>
    <row r="72" spans="1:39" x14ac:dyDescent="0.2">
      <c r="A72" s="46">
        <v>43928</v>
      </c>
      <c r="B72">
        <v>-5.3235984389066095E-4</v>
      </c>
      <c r="C72">
        <v>1.3190243475082099E-2</v>
      </c>
      <c r="D72">
        <v>-1.0770297698744101E-2</v>
      </c>
      <c r="E72">
        <v>-1.15821365886006E-2</v>
      </c>
      <c r="F72">
        <v>4.9382489537426102E-3</v>
      </c>
      <c r="G72">
        <v>7.0134562174133299E-3</v>
      </c>
      <c r="H72">
        <v>-1.6313679989328801E-2</v>
      </c>
      <c r="I72">
        <v>2.77184932981255E-2</v>
      </c>
      <c r="J72" s="1">
        <v>5.3954364821695503E-5</v>
      </c>
      <c r="K72">
        <v>-1.6761663004555501E-2</v>
      </c>
      <c r="L72">
        <v>0</v>
      </c>
      <c r="M72" cm="1">
        <f t="array" ref="M72">SUMPRODUCT(B72:K72,TRANSPOSE(Weight_1))</f>
        <v>2.5021235185466385E-3</v>
      </c>
      <c r="N72" cm="1">
        <f t="array" ref="N72">SUMPRODUCT(B72:K72,TRANSPOSE(Weight_2))</f>
        <v>-3.9663568247260321E-3</v>
      </c>
      <c r="O72">
        <f>SUMPRODUCT(B72:K72,Equally_Weight)</f>
        <v>-3.0457408159344245E-4</v>
      </c>
      <c r="P72">
        <v>-1.6030527844311799E-3</v>
      </c>
      <c r="Q72">
        <v>-4.8096486163806598E-4</v>
      </c>
      <c r="R72">
        <v>7.2070922890490304E-3</v>
      </c>
      <c r="V72" s="46">
        <v>43928</v>
      </c>
      <c r="W72">
        <f t="shared" si="19"/>
        <v>-0.11709058178685228</v>
      </c>
      <c r="X72">
        <f t="shared" si="20"/>
        <v>-0.33881039718198813</v>
      </c>
      <c r="Y72">
        <f t="shared" si="21"/>
        <v>3.9547012723279096E-2</v>
      </c>
      <c r="Z72">
        <f t="shared" si="22"/>
        <v>-0.11443651194305615</v>
      </c>
      <c r="AA72">
        <f t="shared" si="23"/>
        <v>-6.2329203723456517E-2</v>
      </c>
      <c r="AB72">
        <f t="shared" si="24"/>
        <v>8.8622398473197972E-2</v>
      </c>
      <c r="AC72">
        <f t="shared" si="25"/>
        <v>-5.1507162831177511E-2</v>
      </c>
      <c r="AD72">
        <f t="shared" si="26"/>
        <v>-0.17294279877636709</v>
      </c>
      <c r="AE72">
        <f t="shared" si="27"/>
        <v>-0.18211920529801273</v>
      </c>
      <c r="AF72">
        <f t="shared" si="28"/>
        <v>-9.9922405687959626E-2</v>
      </c>
      <c r="AG72">
        <f t="shared" si="29"/>
        <v>-0.19131997945557278</v>
      </c>
      <c r="AH72">
        <f t="shared" si="30"/>
        <v>-3.038627708064312E-2</v>
      </c>
      <c r="AI72">
        <f t="shared" si="31"/>
        <v>-0.10696242128739697</v>
      </c>
      <c r="AJ72">
        <f t="shared" si="32"/>
        <v>-9.9913943202348587E-2</v>
      </c>
      <c r="AK72">
        <f t="shared" si="33"/>
        <v>-0.1768520642093504</v>
      </c>
      <c r="AL72">
        <f t="shared" si="34"/>
        <v>-0.18459149023743782</v>
      </c>
      <c r="AM72">
        <f t="shared" si="35"/>
        <v>-0.19649603344541011</v>
      </c>
    </row>
    <row r="73" spans="1:39" x14ac:dyDescent="0.2">
      <c r="A73" s="46">
        <v>43929</v>
      </c>
      <c r="B73">
        <v>2.06669768935989E-2</v>
      </c>
      <c r="C73">
        <v>4.0379527723728402E-2</v>
      </c>
      <c r="D73">
        <v>1.00311124204741E-2</v>
      </c>
      <c r="E73">
        <v>2.55945069605794E-2</v>
      </c>
      <c r="F73">
        <v>1.43910475006781E-2</v>
      </c>
      <c r="G73">
        <v>1.56094774284913E-2</v>
      </c>
      <c r="H73">
        <v>4.2042458437752998E-2</v>
      </c>
      <c r="I73">
        <v>3.0359754104735501E-2</v>
      </c>
      <c r="J73">
        <v>3.10930877561994E-2</v>
      </c>
      <c r="K73">
        <v>2.3725783796622001E-2</v>
      </c>
      <c r="L73">
        <v>3.0485868529692099E-2</v>
      </c>
      <c r="M73" cm="1">
        <f t="array" ref="M73">SUMPRODUCT(B73:K73,TRANSPOSE(Weight_1))</f>
        <v>1.8546411459924701E-2</v>
      </c>
      <c r="N73" cm="1">
        <f t="array" ref="N73">SUMPRODUCT(B73:K73,TRANSPOSE(Weight_2))</f>
        <v>2.7827277050608768E-2</v>
      </c>
      <c r="O73">
        <f>SUMPRODUCT(B73:K73,Equally_Weight)</f>
        <v>2.5389373302286015E-2</v>
      </c>
      <c r="P73">
        <v>3.40564528796303E-2</v>
      </c>
      <c r="Q73">
        <v>3.5151158986670199E-2</v>
      </c>
      <c r="R73">
        <v>2.37673083417764E-2</v>
      </c>
      <c r="V73" s="46">
        <v>43929</v>
      </c>
      <c r="W73">
        <f t="shared" si="19"/>
        <v>-9.8843513241500203E-2</v>
      </c>
      <c r="X73">
        <f t="shared" si="20"/>
        <v>-0.31211187328435719</v>
      </c>
      <c r="Y73">
        <f t="shared" si="21"/>
        <v>4.997482567427447E-2</v>
      </c>
      <c r="Z73">
        <f t="shared" si="22"/>
        <v>-9.1770951083947727E-2</v>
      </c>
      <c r="AA73">
        <f t="shared" si="23"/>
        <v>-4.8835138754242169E-2</v>
      </c>
      <c r="AB73">
        <f t="shared" si="24"/>
        <v>0.10561522523031552</v>
      </c>
      <c r="AC73">
        <f t="shared" si="25"/>
        <v>-1.1630192146000917E-2</v>
      </c>
      <c r="AD73">
        <f t="shared" si="26"/>
        <v>-0.14783354551666683</v>
      </c>
      <c r="AE73">
        <f t="shared" si="27"/>
        <v>-0.15668876597423365</v>
      </c>
      <c r="AF73">
        <f t="shared" si="28"/>
        <v>-7.856735928512848E-2</v>
      </c>
      <c r="AG73">
        <f t="shared" si="29"/>
        <v>-0.16666666666666674</v>
      </c>
      <c r="AH73">
        <f t="shared" si="30"/>
        <v>-1.2403422018191224E-2</v>
      </c>
      <c r="AI73">
        <f t="shared" si="31"/>
        <v>-8.2111617167956563E-2</v>
      </c>
      <c r="AJ73">
        <f t="shared" si="32"/>
        <v>-7.7061322302130364E-2</v>
      </c>
      <c r="AK73">
        <f t="shared" si="33"/>
        <v>-0.14881856532113114</v>
      </c>
      <c r="AL73">
        <f t="shared" si="34"/>
        <v>-0.15592893607169012</v>
      </c>
      <c r="AM73">
        <f t="shared" si="35"/>
        <v>-0.17739890691846671</v>
      </c>
    </row>
    <row r="74" spans="1:39" x14ac:dyDescent="0.2">
      <c r="A74" s="46">
        <v>43930</v>
      </c>
      <c r="B74">
        <v>-3.56299677661597E-4</v>
      </c>
      <c r="C74">
        <v>8.9713641693409202E-2</v>
      </c>
      <c r="D74" s="1">
        <v>6.0627136035495898E-5</v>
      </c>
      <c r="E74">
        <v>7.2161558608414503E-3</v>
      </c>
      <c r="F74">
        <v>4.4592139544599096E-3</v>
      </c>
      <c r="G74">
        <v>-1.1746952245472701E-4</v>
      </c>
      <c r="H74">
        <v>-1.4169940575003301E-2</v>
      </c>
      <c r="I74">
        <v>-8.1214367715959305E-3</v>
      </c>
      <c r="J74">
        <v>1.4815988233293199E-2</v>
      </c>
      <c r="K74">
        <v>1.1330488520135899E-2</v>
      </c>
      <c r="L74">
        <v>1.47919876733435E-2</v>
      </c>
      <c r="M74" cm="1">
        <f t="array" ref="M74">SUMPRODUCT(B74:K74,TRANSPOSE(Weight_1))</f>
        <v>1.383296504709897E-2</v>
      </c>
      <c r="N74" cm="1">
        <f t="array" ref="N74">SUMPRODUCT(B74:K74,TRANSPOSE(Weight_2))</f>
        <v>3.3620387985310676E-3</v>
      </c>
      <c r="O74">
        <f>SUMPRODUCT(B74:K74,Equally_Weight)</f>
        <v>1.0483096885145957E-2</v>
      </c>
      <c r="P74">
        <v>1.44874101533765E-2</v>
      </c>
      <c r="Q74">
        <v>1.5969487933682001E-2</v>
      </c>
      <c r="R74">
        <v>1.5767391035421199E-2</v>
      </c>
      <c r="V74" s="46">
        <v>43930</v>
      </c>
      <c r="W74">
        <f t="shared" si="19"/>
        <v>-9.9164595007254941E-2</v>
      </c>
      <c r="X74">
        <f t="shared" si="20"/>
        <v>-0.25039892435903954</v>
      </c>
      <c r="Y74">
        <f t="shared" si="21"/>
        <v>5.0038482640864412E-2</v>
      </c>
      <c r="Z74">
        <f t="shared" si="22"/>
        <v>-8.5217028709625664E-2</v>
      </c>
      <c r="AA74">
        <f t="shared" si="23"/>
        <v>-4.4593691131983193E-2</v>
      </c>
      <c r="AB74">
        <f t="shared" si="24"/>
        <v>0.10548534913778895</v>
      </c>
      <c r="AC74">
        <f t="shared" si="25"/>
        <v>-2.5635333589419496E-2</v>
      </c>
      <c r="AD74">
        <f t="shared" si="26"/>
        <v>-0.15475436149562827</v>
      </c>
      <c r="AE74">
        <f t="shared" si="27"/>
        <v>-0.14419427665390394</v>
      </c>
      <c r="AF74">
        <f t="shared" si="28"/>
        <v>-6.8127077327430063E-2</v>
      </c>
      <c r="AG74">
        <f t="shared" si="29"/>
        <v>-0.15434001027221378</v>
      </c>
      <c r="AH74">
        <f t="shared" si="30"/>
        <v>1.257966925665599E-3</v>
      </c>
      <c r="AI74">
        <f t="shared" si="31"/>
        <v>-7.9025640812154241E-2</v>
      </c>
      <c r="AJ74">
        <f t="shared" si="32"/>
        <v>-6.7386066724775096E-2</v>
      </c>
      <c r="AK74">
        <f t="shared" si="33"/>
        <v>-0.13648715076199891</v>
      </c>
      <c r="AL74">
        <f t="shared" si="34"/>
        <v>-0.14244955340111687</v>
      </c>
      <c r="AM74">
        <f t="shared" si="35"/>
        <v>-0.16442863381768524</v>
      </c>
    </row>
    <row r="75" spans="1:39" x14ac:dyDescent="0.2">
      <c r="A75" s="46">
        <v>43931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cm="1">
        <f t="array" ref="M75">SUMPRODUCT(B75:K75,TRANSPOSE(Weight_1))</f>
        <v>0</v>
      </c>
      <c r="N75" cm="1">
        <f t="array" ref="N75">SUMPRODUCT(B75:K75,TRANSPOSE(Weight_2))</f>
        <v>0</v>
      </c>
      <c r="O75">
        <f>SUMPRODUCT(B75:K75,Equally_Weight)</f>
        <v>0</v>
      </c>
      <c r="P75">
        <v>0</v>
      </c>
      <c r="Q75">
        <v>0</v>
      </c>
      <c r="R75">
        <v>6.4952528835360204E-4</v>
      </c>
      <c r="V75" s="46">
        <v>43931</v>
      </c>
      <c r="W75">
        <f t="shared" si="19"/>
        <v>-9.9164595007254941E-2</v>
      </c>
      <c r="X75">
        <f t="shared" si="20"/>
        <v>-0.25039892435903954</v>
      </c>
      <c r="Y75">
        <f t="shared" si="21"/>
        <v>5.0038482640864412E-2</v>
      </c>
      <c r="Z75">
        <f t="shared" si="22"/>
        <v>-8.5217028709625664E-2</v>
      </c>
      <c r="AA75">
        <f t="shared" si="23"/>
        <v>-4.4593691131983193E-2</v>
      </c>
      <c r="AB75">
        <f t="shared" si="24"/>
        <v>0.10548534913778895</v>
      </c>
      <c r="AC75">
        <f t="shared" si="25"/>
        <v>-2.5635333589419496E-2</v>
      </c>
      <c r="AD75">
        <f t="shared" si="26"/>
        <v>-0.15475436149562827</v>
      </c>
      <c r="AE75">
        <f t="shared" si="27"/>
        <v>-0.14419427665390394</v>
      </c>
      <c r="AF75">
        <f t="shared" si="28"/>
        <v>-6.8127077327430063E-2</v>
      </c>
      <c r="AG75">
        <f t="shared" si="29"/>
        <v>-0.15434001027221378</v>
      </c>
      <c r="AH75">
        <f t="shared" si="30"/>
        <v>1.257966925665599E-3</v>
      </c>
      <c r="AI75">
        <f t="shared" si="31"/>
        <v>-7.9025640812154241E-2</v>
      </c>
      <c r="AJ75">
        <f t="shared" si="32"/>
        <v>-6.7386066724775096E-2</v>
      </c>
      <c r="AK75">
        <f t="shared" si="33"/>
        <v>-0.13648715076199891</v>
      </c>
      <c r="AL75">
        <f t="shared" si="34"/>
        <v>-0.14244955340111687</v>
      </c>
      <c r="AM75">
        <f t="shared" si="35"/>
        <v>-0.16388590908512568</v>
      </c>
    </row>
    <row r="76" spans="1:39" x14ac:dyDescent="0.2">
      <c r="A76" s="46">
        <v>43934</v>
      </c>
      <c r="B76">
        <v>3.1826483847336899E-3</v>
      </c>
      <c r="C76">
        <v>-4.4472530893202002E-2</v>
      </c>
      <c r="D76">
        <v>2.2404605818528902E-3</v>
      </c>
      <c r="E76">
        <v>1.9627543164747401E-2</v>
      </c>
      <c r="F76">
        <v>-1.34053335997562E-2</v>
      </c>
      <c r="G76">
        <v>6.1735155778942501E-2</v>
      </c>
      <c r="H76">
        <v>-1.03377273232537E-2</v>
      </c>
      <c r="I76">
        <v>-9.3383529032169399E-3</v>
      </c>
      <c r="J76">
        <v>-2.6155551801558902E-2</v>
      </c>
      <c r="K76">
        <v>1.69701514186826E-4</v>
      </c>
      <c r="L76">
        <v>-8.8065593683570899E-3</v>
      </c>
      <c r="M76" cm="1">
        <f t="array" ref="M76">SUMPRODUCT(B76:K76,TRANSPOSE(Weight_1))</f>
        <v>1.6783749864606529E-2</v>
      </c>
      <c r="N76" cm="1">
        <f t="array" ref="N76">SUMPRODUCT(B76:K76,TRANSPOSE(Weight_2))</f>
        <v>-1.2502323846613865E-2</v>
      </c>
      <c r="O76">
        <f>SUMPRODUCT(B76:K76,Equally_Weight)</f>
        <v>-1.6753987096524434E-3</v>
      </c>
      <c r="P76">
        <v>-1.01046608226074E-2</v>
      </c>
      <c r="Q76">
        <v>-1.06598203151864E-2</v>
      </c>
      <c r="R76">
        <v>-7.7081061893050596E-3</v>
      </c>
      <c r="V76" s="46">
        <v>43934</v>
      </c>
      <c r="W76">
        <f t="shared" si="19"/>
        <v>-9.6297552660643881E-2</v>
      </c>
      <c r="X76">
        <f t="shared" si="20"/>
        <v>-0.28373558135305965</v>
      </c>
      <c r="Y76">
        <f t="shared" si="21"/>
        <v>5.2391052470649901E-2</v>
      </c>
      <c r="Z76">
        <f t="shared" si="22"/>
        <v>-6.7262086454247916E-2</v>
      </c>
      <c r="AA76">
        <f t="shared" si="23"/>
        <v>-5.7401231425670662E-2</v>
      </c>
      <c r="AB76">
        <f t="shared" si="24"/>
        <v>0.17373265937814897</v>
      </c>
      <c r="AC76">
        <f t="shared" si="25"/>
        <v>-3.5708049824185073E-2</v>
      </c>
      <c r="AD76">
        <f t="shared" si="26"/>
        <v>-0.16264756355788701</v>
      </c>
      <c r="AE76">
        <f t="shared" si="27"/>
        <v>-0.16657834758295331</v>
      </c>
      <c r="AF76">
        <f t="shared" si="28"/>
        <v>-6.796893708142282E-2</v>
      </c>
      <c r="AG76">
        <f t="shared" si="29"/>
        <v>-0.16178736517719572</v>
      </c>
      <c r="AH76">
        <f t="shared" si="30"/>
        <v>1.8062830192490553E-2</v>
      </c>
      <c r="AI76">
        <f t="shared" si="31"/>
        <v>-9.0539960505148342E-2</v>
      </c>
      <c r="AJ76">
        <f t="shared" si="32"/>
        <v>-6.8948566905188358E-2</v>
      </c>
      <c r="AK76">
        <f t="shared" si="33"/>
        <v>-0.14521265521951221</v>
      </c>
      <c r="AL76">
        <f t="shared" si="34"/>
        <v>-0.15159088707306878</v>
      </c>
      <c r="AM76">
        <f t="shared" si="35"/>
        <v>-0.17033076528427182</v>
      </c>
    </row>
    <row r="77" spans="1:39" x14ac:dyDescent="0.2">
      <c r="A77" s="46">
        <v>43935</v>
      </c>
      <c r="B77">
        <v>4.5290393123859699E-2</v>
      </c>
      <c r="C77">
        <v>-2.7395888086810101E-2</v>
      </c>
      <c r="D77">
        <v>4.9483408836405299E-2</v>
      </c>
      <c r="E77">
        <v>5.0503132073011998E-2</v>
      </c>
      <c r="F77">
        <v>2.5939674972896599E-2</v>
      </c>
      <c r="G77">
        <v>5.2769389123350899E-2</v>
      </c>
      <c r="H77">
        <v>4.4787729541807701E-2</v>
      </c>
      <c r="I77">
        <v>2.5546599104373902E-2</v>
      </c>
      <c r="J77">
        <v>2.2090364329952299E-2</v>
      </c>
      <c r="K77">
        <v>1.90088436522526E-2</v>
      </c>
      <c r="L77">
        <v>2.8186274509803901E-2</v>
      </c>
      <c r="M77" cm="1">
        <f t="array" ref="M77">SUMPRODUCT(B77:K77,TRANSPOSE(Weight_1))</f>
        <v>3.5384465491523229E-2</v>
      </c>
      <c r="N77" cm="1">
        <f t="array" ref="N77">SUMPRODUCT(B77:K77,TRANSPOSE(Weight_2))</f>
        <v>3.2286183196080911E-2</v>
      </c>
      <c r="O77">
        <f>SUMPRODUCT(B77:K77,Equally_Weight)</f>
        <v>3.0802364667110095E-2</v>
      </c>
      <c r="P77">
        <v>3.0572589146256001E-2</v>
      </c>
      <c r="Q77">
        <v>3.0421372973699901E-2</v>
      </c>
      <c r="R77">
        <v>2.5583237511179299E-2</v>
      </c>
      <c r="V77" s="46">
        <v>43935</v>
      </c>
      <c r="W77">
        <f t="shared" si="19"/>
        <v>-5.5368513553650245E-2</v>
      </c>
      <c r="X77">
        <f t="shared" si="20"/>
        <v>-0.30335828120687536</v>
      </c>
      <c r="Y77">
        <f t="shared" si="21"/>
        <v>0.10446694917582988</v>
      </c>
      <c r="Z77">
        <f t="shared" si="22"/>
        <v>-2.0155900416941153E-2</v>
      </c>
      <c r="AA77">
        <f t="shared" si="23"/>
        <v>-3.2950525738999925E-2</v>
      </c>
      <c r="AB77">
        <f t="shared" si="24"/>
        <v>0.23566981480766014</v>
      </c>
      <c r="AC77">
        <f t="shared" si="25"/>
        <v>7.4803972396317864E-3</v>
      </c>
      <c r="AD77">
        <f t="shared" si="26"/>
        <v>-0.1412560565550296</v>
      </c>
      <c r="AE77">
        <f t="shared" si="27"/>
        <v>-0.14816775964058981</v>
      </c>
      <c r="AF77">
        <f t="shared" si="28"/>
        <v>-5.0252104327360714E-2</v>
      </c>
      <c r="AG77">
        <f t="shared" si="29"/>
        <v>-0.13816127375449416</v>
      </c>
      <c r="AH77">
        <f t="shared" si="30"/>
        <v>5.4086439275639275E-2</v>
      </c>
      <c r="AI77">
        <f t="shared" si="31"/>
        <v>-6.1176967060502463E-2</v>
      </c>
      <c r="AJ77">
        <f t="shared" si="32"/>
        <v>-4.0269981139166577E-2</v>
      </c>
      <c r="AK77">
        <f t="shared" si="33"/>
        <v>-0.11907959292011927</v>
      </c>
      <c r="AL77">
        <f t="shared" si="34"/>
        <v>-0.12578111701443273</v>
      </c>
      <c r="AM77">
        <f t="shared" si="35"/>
        <v>-0.14910514019682097</v>
      </c>
    </row>
    <row r="78" spans="1:39" x14ac:dyDescent="0.2">
      <c r="A78" s="46">
        <v>43936</v>
      </c>
      <c r="B78">
        <v>-6.2675812010770599E-3</v>
      </c>
      <c r="C78">
        <v>-4.9319350303840201E-2</v>
      </c>
      <c r="D78">
        <v>-1.047778493923E-2</v>
      </c>
      <c r="E78">
        <v>-9.1272137917016698E-3</v>
      </c>
      <c r="F78">
        <v>-2.0811821083798299E-2</v>
      </c>
      <c r="G78">
        <v>1.06686152409429E-2</v>
      </c>
      <c r="H78">
        <v>1.1162240971773299E-2</v>
      </c>
      <c r="I78">
        <v>-3.3169098225882598E-2</v>
      </c>
      <c r="J78">
        <v>-2.2649502756768199E-2</v>
      </c>
      <c r="K78">
        <v>-9.6601716998320208E-3</v>
      </c>
      <c r="L78">
        <v>-2.2943980929678202E-2</v>
      </c>
      <c r="M78" cm="1">
        <f t="array" ref="M78">SUMPRODUCT(B78:K78,TRANSPOSE(Weight_1))</f>
        <v>-9.7596299389929326E-3</v>
      </c>
      <c r="N78" cm="1">
        <f t="array" ref="N78">SUMPRODUCT(B78:K78,TRANSPOSE(Weight_2))</f>
        <v>-1.1033383563629437E-2</v>
      </c>
      <c r="O78">
        <f>SUMPRODUCT(B78:K78,Equally_Weight)</f>
        <v>-1.3965166778941386E-2</v>
      </c>
      <c r="P78">
        <v>-2.2030438529415702E-2</v>
      </c>
      <c r="Q78">
        <v>-2.2240213495280801E-2</v>
      </c>
      <c r="R78">
        <v>-2.3225915756847799E-2</v>
      </c>
      <c r="V78" s="46">
        <v>43936</v>
      </c>
      <c r="W78">
        <f t="shared" si="19"/>
        <v>-6.1289068100046862E-2</v>
      </c>
      <c r="X78">
        <f t="shared" si="20"/>
        <v>-0.33771619817230281</v>
      </c>
      <c r="Y78">
        <f t="shared" si="21"/>
        <v>9.2894582009878102E-2</v>
      </c>
      <c r="Z78">
        <f t="shared" si="22"/>
        <v>-2.9099146996373171E-2</v>
      </c>
      <c r="AA78">
        <f t="shared" si="23"/>
        <v>-5.3076586376501034E-2</v>
      </c>
      <c r="AB78">
        <f t="shared" si="24"/>
        <v>0.24885270062669029</v>
      </c>
      <c r="AC78">
        <f t="shared" si="25"/>
        <v>1.8726136207958488E-2</v>
      </c>
      <c r="AD78">
        <f t="shared" si="26"/>
        <v>-0.1697398187660375</v>
      </c>
      <c r="AE78">
        <f t="shared" si="27"/>
        <v>-0.1674613363169144</v>
      </c>
      <c r="AF78">
        <f t="shared" si="28"/>
        <v>-5.9426832071112545E-2</v>
      </c>
      <c r="AG78">
        <f t="shared" si="29"/>
        <v>-0.15793528505392918</v>
      </c>
      <c r="AH78">
        <f t="shared" si="30"/>
        <v>4.3798945704598191E-2</v>
      </c>
      <c r="AI78">
        <f t="shared" si="31"/>
        <v>-7.153536168129393E-2</v>
      </c>
      <c r="AJ78">
        <f t="shared" si="32"/>
        <v>-5.3672770915314749E-2</v>
      </c>
      <c r="AK78">
        <f t="shared" si="33"/>
        <v>-0.13848665579760044</v>
      </c>
      <c r="AL78">
        <f t="shared" si="34"/>
        <v>-0.14522393161363767</v>
      </c>
      <c r="AM78">
        <f t="shared" si="35"/>
        <v>-0.16886795252854447</v>
      </c>
    </row>
    <row r="79" spans="1:39" x14ac:dyDescent="0.2">
      <c r="A79" s="46">
        <v>43937</v>
      </c>
      <c r="B79">
        <v>1.0340004594255801E-4</v>
      </c>
      <c r="C79">
        <v>-3.8109905314223397E-2</v>
      </c>
      <c r="D79">
        <v>3.0020865742666301E-2</v>
      </c>
      <c r="E79">
        <v>7.9456231972683204E-3</v>
      </c>
      <c r="F79">
        <v>1.28228113147697E-2</v>
      </c>
      <c r="G79">
        <v>4.3554571146340898E-2</v>
      </c>
      <c r="H79">
        <v>1.36122714429822E-2</v>
      </c>
      <c r="I79">
        <v>-1.79108025608476E-3</v>
      </c>
      <c r="J79">
        <v>-3.23487610255412E-3</v>
      </c>
      <c r="K79">
        <v>1.68184306050012E-3</v>
      </c>
      <c r="L79">
        <v>5.1845074717902298E-3</v>
      </c>
      <c r="M79" cm="1">
        <f t="array" ref="M79">SUMPRODUCT(B79:K79,TRANSPOSE(Weight_1))</f>
        <v>2.0413337762235913E-2</v>
      </c>
      <c r="N79" cm="1">
        <f t="array" ref="N79">SUMPRODUCT(B79:K79,TRANSPOSE(Weight_2))</f>
        <v>5.1129976109389706E-3</v>
      </c>
      <c r="O79">
        <f>SUMPRODUCT(B79:K79,Equally_Weight)</f>
        <v>6.6605524277607809E-3</v>
      </c>
      <c r="P79">
        <v>5.8166894621645097E-3</v>
      </c>
      <c r="Q79">
        <v>5.28493785507633E-3</v>
      </c>
      <c r="R79">
        <v>2.1069278645036099E-3</v>
      </c>
      <c r="V79" s="46">
        <v>43937</v>
      </c>
      <c r="W79">
        <f t="shared" si="19"/>
        <v>-6.1192005346561662E-2</v>
      </c>
      <c r="X79">
        <f t="shared" si="20"/>
        <v>-0.36295577115110023</v>
      </c>
      <c r="Y79">
        <f t="shared" si="21"/>
        <v>0.12570422352728405</v>
      </c>
      <c r="Z79">
        <f t="shared" si="22"/>
        <v>-2.1384734656499926E-2</v>
      </c>
      <c r="AA79">
        <f t="shared" si="23"/>
        <v>-4.0934366114069309E-2</v>
      </c>
      <c r="AB79">
        <f t="shared" si="24"/>
        <v>0.30324594442743558</v>
      </c>
      <c r="AC79">
        <f t="shared" si="25"/>
        <v>3.2593312900081717E-2</v>
      </c>
      <c r="AD79">
        <f t="shared" si="26"/>
        <v>-0.17122688138405906</v>
      </c>
      <c r="AE79">
        <f t="shared" si="27"/>
        <v>-0.17015449574451513</v>
      </c>
      <c r="AF79">
        <f t="shared" si="28"/>
        <v>-5.784493561573878E-2</v>
      </c>
      <c r="AG79">
        <f t="shared" si="29"/>
        <v>-0.15356959424756034</v>
      </c>
      <c r="AH79">
        <f t="shared" si="30"/>
        <v>6.510636613913201E-2</v>
      </c>
      <c r="AI79">
        <f t="shared" si="31"/>
        <v>-6.6788124203729038E-2</v>
      </c>
      <c r="AJ79">
        <f t="shared" si="32"/>
        <v>-4.7369708792178611E-2</v>
      </c>
      <c r="AK79">
        <f t="shared" si="33"/>
        <v>-0.13347550020686427</v>
      </c>
      <c r="AL79">
        <f t="shared" si="34"/>
        <v>-0.14070649321220929</v>
      </c>
      <c r="AM79">
        <f t="shared" si="35"/>
        <v>-0.16711681725864491</v>
      </c>
    </row>
    <row r="80" spans="1:39" x14ac:dyDescent="0.2">
      <c r="A80" s="46">
        <v>43938</v>
      </c>
      <c r="B80">
        <v>1.7153992960009901E-2</v>
      </c>
      <c r="C80">
        <v>8.9888913916966295E-2</v>
      </c>
      <c r="D80">
        <v>8.8116747524176198E-3</v>
      </c>
      <c r="E80">
        <v>-1.3568550825215299E-2</v>
      </c>
      <c r="F80">
        <v>1.38744054640009E-2</v>
      </c>
      <c r="G80">
        <v>-1.37821111348338E-2</v>
      </c>
      <c r="H80">
        <v>1.5701251459147601E-2</v>
      </c>
      <c r="I80">
        <v>1.0766088623141301E-2</v>
      </c>
      <c r="J80">
        <v>1.7237657579504299E-2</v>
      </c>
      <c r="K80">
        <v>1.74613279299911E-2</v>
      </c>
      <c r="L80">
        <v>2.51820388349514E-2</v>
      </c>
      <c r="M80" cm="1">
        <f t="array" ref="M80">SUMPRODUCT(B80:K80,TRANSPOSE(Weight_1))</f>
        <v>1.0491695783317125E-2</v>
      </c>
      <c r="N80" cm="1">
        <f t="array" ref="N80">SUMPRODUCT(B80:K80,TRANSPOSE(Weight_2))</f>
        <v>1.5163159913001208E-2</v>
      </c>
      <c r="O80">
        <f>SUMPRODUCT(B80:K80,Equally_Weight)</f>
        <v>1.6354465072512994E-2</v>
      </c>
      <c r="P80">
        <v>2.6793594848223402E-2</v>
      </c>
      <c r="Q80">
        <v>2.7863999680882701E-2</v>
      </c>
      <c r="R80">
        <v>2.7072844175876701E-2</v>
      </c>
      <c r="V80" s="46">
        <v>43938</v>
      </c>
      <c r="W80">
        <f t="shared" si="19"/>
        <v>-4.5087699615475541E-2</v>
      </c>
      <c r="X80">
        <f t="shared" si="20"/>
        <v>-0.30569255730280132</v>
      </c>
      <c r="Y80">
        <f t="shared" si="21"/>
        <v>0.13562356301242939</v>
      </c>
      <c r="Z80">
        <f t="shared" si="22"/>
        <v>-3.4663125622644841E-2</v>
      </c>
      <c r="AA80">
        <f t="shared" si="23"/>
        <v>-2.7627900642946734E-2</v>
      </c>
      <c r="AB80">
        <f t="shared" si="24"/>
        <v>0.28528446398531515</v>
      </c>
      <c r="AC80">
        <f t="shared" si="25"/>
        <v>4.8806320160960315E-2</v>
      </c>
      <c r="AD80">
        <f t="shared" si="26"/>
        <v>-0.16230423654056259</v>
      </c>
      <c r="AE80">
        <f t="shared" si="27"/>
        <v>-0.15584990309826796</v>
      </c>
      <c r="AF80">
        <f t="shared" si="28"/>
        <v>-4.1393657075623258E-2</v>
      </c>
      <c r="AG80">
        <f t="shared" si="29"/>
        <v>-0.13225475089881877</v>
      </c>
      <c r="AH80">
        <f t="shared" si="30"/>
        <v>7.6281138109538293E-2</v>
      </c>
      <c r="AI80">
        <f t="shared" si="31"/>
        <v>-5.2637683298318416E-2</v>
      </c>
      <c r="AJ80">
        <f t="shared" si="32"/>
        <v>-3.1789949967602427E-2</v>
      </c>
      <c r="AK80">
        <f t="shared" si="33"/>
        <v>-0.11025819383334756</v>
      </c>
      <c r="AL80">
        <f t="shared" si="34"/>
        <v>-0.11676313921328973</v>
      </c>
      <c r="AM80">
        <f t="shared" si="35"/>
        <v>-0.1445683006355799</v>
      </c>
    </row>
    <row r="81" spans="1:39" x14ac:dyDescent="0.2">
      <c r="A81" s="46">
        <v>43941</v>
      </c>
      <c r="B81">
        <v>-1.3956196705189499E-2</v>
      </c>
      <c r="C81">
        <v>-3.6457291364329701E-2</v>
      </c>
      <c r="D81">
        <v>-1.9820781873497499E-2</v>
      </c>
      <c r="E81">
        <v>-2.0756843226789699E-2</v>
      </c>
      <c r="F81">
        <v>-5.6449121766209897E-3</v>
      </c>
      <c r="G81">
        <v>7.8358347039473308E-3</v>
      </c>
      <c r="H81">
        <v>-2.3023369032036901E-3</v>
      </c>
      <c r="I81">
        <v>-1.9049688502428799E-2</v>
      </c>
      <c r="J81">
        <v>-1.2813791774826199E-2</v>
      </c>
      <c r="K81">
        <v>1.7821795826718102E-2</v>
      </c>
      <c r="L81">
        <v>-1.53891683930155E-2</v>
      </c>
      <c r="M81" cm="1">
        <f t="array" ref="M81">SUMPRODUCT(B81:K81,TRANSPOSE(Weight_1))</f>
        <v>-8.6850588292944758E-3</v>
      </c>
      <c r="N81" cm="1">
        <f t="array" ref="N81">SUMPRODUCT(B81:K81,TRANSPOSE(Weight_2))</f>
        <v>-7.6888618698214839E-3</v>
      </c>
      <c r="O81">
        <f>SUMPRODUCT(B81:K81,Equally_Weight)</f>
        <v>-1.0514421199622063E-2</v>
      </c>
      <c r="P81">
        <v>-1.78810480340146E-2</v>
      </c>
      <c r="Q81">
        <v>-1.7241188327237499E-2</v>
      </c>
      <c r="R81">
        <v>-1.1638108361296799E-2</v>
      </c>
      <c r="V81" s="46">
        <v>43941</v>
      </c>
      <c r="W81">
        <f t="shared" si="19"/>
        <v>-5.841464351584702E-2</v>
      </c>
      <c r="X81">
        <f t="shared" si="20"/>
        <v>-0.33100512603763577</v>
      </c>
      <c r="Y81">
        <f t="shared" si="21"/>
        <v>0.11311461607955597</v>
      </c>
      <c r="Z81">
        <f t="shared" si="22"/>
        <v>-5.4700471785134819E-2</v>
      </c>
      <c r="AA81">
        <f t="shared" si="23"/>
        <v>-3.3116855746813889E-2</v>
      </c>
      <c r="AB81">
        <f t="shared" si="24"/>
        <v>0.29535574059265568</v>
      </c>
      <c r="AC81">
        <f t="shared" si="25"/>
        <v>4.6391614665740377E-2</v>
      </c>
      <c r="AD81">
        <f t="shared" si="26"/>
        <v>-0.17826207989426912</v>
      </c>
      <c r="AE81">
        <f t="shared" si="27"/>
        <v>-0.16666666666666619</v>
      </c>
      <c r="AF81">
        <f t="shared" si="28"/>
        <v>-2.4309570553827986E-2</v>
      </c>
      <c r="AG81">
        <f t="shared" si="29"/>
        <v>-0.1456086286594761</v>
      </c>
      <c r="AH81">
        <f t="shared" si="30"/>
        <v>6.6933573108197031E-2</v>
      </c>
      <c r="AI81">
        <f t="shared" si="31"/>
        <v>-5.9921821292111654E-2</v>
      </c>
      <c r="AJ81">
        <f t="shared" si="32"/>
        <v>-4.1970118243350285E-2</v>
      </c>
      <c r="AK81">
        <f t="shared" si="33"/>
        <v>-0.12616770980728431</v>
      </c>
      <c r="AL81">
        <f t="shared" si="34"/>
        <v>-0.13199119226767153</v>
      </c>
      <c r="AM81">
        <f t="shared" si="35"/>
        <v>-0.15452390744847122</v>
      </c>
    </row>
    <row r="82" spans="1:39" x14ac:dyDescent="0.2">
      <c r="A82" s="46">
        <v>43942</v>
      </c>
      <c r="B82">
        <v>-3.8845489661022699E-2</v>
      </c>
      <c r="C82">
        <v>-2.9004361705401601E-2</v>
      </c>
      <c r="D82">
        <v>-4.1357223280725199E-2</v>
      </c>
      <c r="E82">
        <v>-3.0910290718762501E-2</v>
      </c>
      <c r="F82">
        <v>-2.2535671290940199E-2</v>
      </c>
      <c r="G82">
        <v>-2.7360341615917199E-2</v>
      </c>
      <c r="H82">
        <v>-1.3120632082278901E-2</v>
      </c>
      <c r="I82">
        <v>-1.4199071285102199E-2</v>
      </c>
      <c r="J82">
        <v>-2.79205524368791E-2</v>
      </c>
      <c r="K82">
        <v>-1.76718844387991E-2</v>
      </c>
      <c r="L82">
        <v>-2.9455966336038499E-2</v>
      </c>
      <c r="M82" cm="1">
        <f t="array" ref="M82">SUMPRODUCT(B82:K82,TRANSPOSE(Weight_1))</f>
        <v>-2.9538895215034413E-2</v>
      </c>
      <c r="N82" cm="1">
        <f t="array" ref="N82">SUMPRODUCT(B82:K82,TRANSPOSE(Weight_2))</f>
        <v>-2.4643908491827574E-2</v>
      </c>
      <c r="O82">
        <f>SUMPRODUCT(B82:K82,Equally_Weight)</f>
        <v>-2.6292551851582874E-2</v>
      </c>
      <c r="P82">
        <v>-3.0674795694063301E-2</v>
      </c>
      <c r="Q82">
        <v>-3.09289044120011E-2</v>
      </c>
      <c r="R82">
        <v>-3.09824827108919E-2</v>
      </c>
      <c r="V82" s="46">
        <v>43942</v>
      </c>
      <c r="W82">
        <f t="shared" si="19"/>
        <v>-9.4990987746122579E-2</v>
      </c>
      <c r="X82">
        <f t="shared" si="20"/>
        <v>-0.35040889534109965</v>
      </c>
      <c r="Y82">
        <f t="shared" si="21"/>
        <v>6.7079286365315127E-2</v>
      </c>
      <c r="Z82">
        <f t="shared" si="22"/>
        <v>-8.3919955018565306E-2</v>
      </c>
      <c r="AA82">
        <f t="shared" si="23"/>
        <v>-5.4906216462454416E-2</v>
      </c>
      <c r="AB82">
        <f t="shared" si="24"/>
        <v>0.25991436501590126</v>
      </c>
      <c r="AC82">
        <f t="shared" si="25"/>
        <v>3.2662295275729392E-2</v>
      </c>
      <c r="AD82">
        <f t="shared" si="26"/>
        <v>-0.18992999519952203</v>
      </c>
      <c r="AE82">
        <f t="shared" si="27"/>
        <v>-0.18993379369739871</v>
      </c>
      <c r="AF82">
        <f t="shared" si="28"/>
        <v>-4.1551859071042974E-2</v>
      </c>
      <c r="AG82">
        <f t="shared" si="29"/>
        <v>-0.17077555213148432</v>
      </c>
      <c r="AH82">
        <f t="shared" si="30"/>
        <v>3.5417534090751657E-2</v>
      </c>
      <c r="AI82">
        <f t="shared" si="31"/>
        <v>-8.3089021903352878E-2</v>
      </c>
      <c r="AJ82">
        <f t="shared" si="32"/>
        <v>-6.7159168584802753E-2</v>
      </c>
      <c r="AK82">
        <f t="shared" si="33"/>
        <v>-0.15297233677982125</v>
      </c>
      <c r="AL82">
        <f t="shared" si="34"/>
        <v>-0.15883775371079978</v>
      </c>
      <c r="AM82">
        <f t="shared" si="35"/>
        <v>-0.1807188558684214</v>
      </c>
    </row>
    <row r="83" spans="1:39" x14ac:dyDescent="0.2">
      <c r="A83" s="46">
        <v>43943</v>
      </c>
      <c r="B83">
        <v>3.8155027963200298E-2</v>
      </c>
      <c r="C83">
        <v>3.25642628170697E-3</v>
      </c>
      <c r="D83">
        <v>3.3964958954200798E-2</v>
      </c>
      <c r="E83">
        <v>2.8803531614783402E-2</v>
      </c>
      <c r="F83">
        <v>2.0591332781179299E-2</v>
      </c>
      <c r="G83">
        <v>1.5192460554657099E-2</v>
      </c>
      <c r="H83">
        <v>2.2113884685242599E-2</v>
      </c>
      <c r="I83">
        <v>1.39800972214563E-2</v>
      </c>
      <c r="J83">
        <v>1.68956081082485E-2</v>
      </c>
      <c r="K83">
        <v>5.6115439315920198E-3</v>
      </c>
      <c r="L83">
        <v>1.9510684422421799E-2</v>
      </c>
      <c r="M83" cm="1">
        <f t="array" ref="M83">SUMPRODUCT(B83:K83,TRANSPOSE(Weight_1))</f>
        <v>1.9367352459172031E-2</v>
      </c>
      <c r="N83" cm="1">
        <f t="array" ref="N83">SUMPRODUCT(B83:K83,TRANSPOSE(Weight_2))</f>
        <v>2.1851567942759446E-2</v>
      </c>
      <c r="O83">
        <f>SUMPRODUCT(B83:K83,Equally_Weight)</f>
        <v>1.9856487209626728E-2</v>
      </c>
      <c r="P83">
        <v>2.2930247703843699E-2</v>
      </c>
      <c r="Q83">
        <v>2.2740974193949201E-2</v>
      </c>
      <c r="R83">
        <v>1.86414801397334E-2</v>
      </c>
      <c r="V83" s="46">
        <v>43943</v>
      </c>
      <c r="W83">
        <f t="shared" si="19"/>
        <v>-6.0460343576627551E-2</v>
      </c>
      <c r="X83">
        <f t="shared" si="20"/>
        <v>-0.34829354979552529</v>
      </c>
      <c r="Y83">
        <f t="shared" si="21"/>
        <v>0.10332259052759096</v>
      </c>
      <c r="Z83">
        <f t="shared" si="22"/>
        <v>-5.7533614481270368E-2</v>
      </c>
      <c r="AA83">
        <f t="shared" si="23"/>
        <v>-3.5445475856208941E-2</v>
      </c>
      <c r="AB83">
        <f t="shared" si="24"/>
        <v>0.27905556430865119</v>
      </c>
      <c r="AC83">
        <f t="shared" si="25"/>
        <v>5.5498470192254956E-2</v>
      </c>
      <c r="AD83">
        <f t="shared" si="26"/>
        <v>-0.17860513777622578</v>
      </c>
      <c r="AE83">
        <f t="shared" si="27"/>
        <v>-0.17624723253397434</v>
      </c>
      <c r="AF83">
        <f t="shared" si="28"/>
        <v>-3.6173485222067425E-2</v>
      </c>
      <c r="AG83">
        <f t="shared" si="29"/>
        <v>-0.15459681561376482</v>
      </c>
      <c r="AH83">
        <f t="shared" si="30"/>
        <v>5.5470830415893957E-2</v>
      </c>
      <c r="AI83">
        <f t="shared" si="31"/>
        <v>-6.3053079368011855E-2</v>
      </c>
      <c r="AJ83">
        <f t="shared" si="32"/>
        <v>-4.8636226547189354E-2</v>
      </c>
      <c r="AK83">
        <f t="shared" si="33"/>
        <v>-0.13354978265017459</v>
      </c>
      <c r="AL83">
        <f t="shared" si="34"/>
        <v>-0.13970890477501263</v>
      </c>
      <c r="AM83">
        <f t="shared" si="35"/>
        <v>-0.16544624269123454</v>
      </c>
    </row>
    <row r="84" spans="1:39" x14ac:dyDescent="0.2">
      <c r="A84" s="46">
        <v>43944</v>
      </c>
      <c r="B84">
        <v>1.01397870479813E-2</v>
      </c>
      <c r="C84">
        <v>5.5977446102128904E-4</v>
      </c>
      <c r="D84">
        <v>-1.2102448061242801E-2</v>
      </c>
      <c r="E84">
        <v>-3.8752900239115099E-3</v>
      </c>
      <c r="F84">
        <v>-6.8977595273534897E-3</v>
      </c>
      <c r="G84">
        <v>1.5214771835752001E-2</v>
      </c>
      <c r="H84">
        <v>1.64716629981531E-2</v>
      </c>
      <c r="I84">
        <v>5.0134721431902502E-3</v>
      </c>
      <c r="J84">
        <v>-5.0916332882362499E-3</v>
      </c>
      <c r="K84">
        <v>3.2815085201009998E-4</v>
      </c>
      <c r="L84">
        <v>6.0753341433766699E-4</v>
      </c>
      <c r="M84" cm="1">
        <f t="array" ref="M84">SUMPRODUCT(B84:K84,TRANSPOSE(Weight_1))</f>
        <v>1.8481272404975218E-3</v>
      </c>
      <c r="N84" cm="1">
        <f t="array" ref="N84">SUMPRODUCT(B84:K84,TRANSPOSE(Weight_2))</f>
        <v>2.0065370164621841E-3</v>
      </c>
      <c r="O84">
        <f>SUMPRODUCT(B84:K84,Equally_Weight)</f>
        <v>1.9760488437363991E-3</v>
      </c>
      <c r="P84">
        <v>-5.3942211974311496E-4</v>
      </c>
      <c r="Q84" s="1">
        <v>-6.4417473581990203E-6</v>
      </c>
      <c r="R84">
        <v>3.1042489089403401E-3</v>
      </c>
      <c r="V84" s="46">
        <v>43944</v>
      </c>
      <c r="W84">
        <f t="shared" si="19"/>
        <v>-5.0933611537360979E-2</v>
      </c>
      <c r="X84">
        <f t="shared" si="20"/>
        <v>-0.34792874116861794</v>
      </c>
      <c r="Y84">
        <f t="shared" si="21"/>
        <v>8.9969686180934927E-2</v>
      </c>
      <c r="Z84">
        <f t="shared" si="22"/>
        <v>-6.1185945062943059E-2</v>
      </c>
      <c r="AA84">
        <f t="shared" si="23"/>
        <v>-4.2098741014773733E-2</v>
      </c>
      <c r="AB84">
        <f t="shared" si="24"/>
        <v>0.29851610288485642</v>
      </c>
      <c r="AC84">
        <f t="shared" si="25"/>
        <v>7.2884285288328021E-2</v>
      </c>
      <c r="AD84">
        <f t="shared" si="26"/>
        <v>-0.1744870975159073</v>
      </c>
      <c r="AE84">
        <f t="shared" si="27"/>
        <v>-0.18044147954608114</v>
      </c>
      <c r="AF84">
        <f t="shared" si="28"/>
        <v>-3.585720473005316E-2</v>
      </c>
      <c r="AG84">
        <f t="shared" si="29"/>
        <v>-0.15408320493066274</v>
      </c>
      <c r="AH84">
        <f t="shared" si="30"/>
        <v>5.7421474809136175E-2</v>
      </c>
      <c r="AI84">
        <f t="shared" si="31"/>
        <v>-6.1173060689303504E-2</v>
      </c>
      <c r="AJ84">
        <f t="shared" si="32"/>
        <v>-4.6756285262685271E-2</v>
      </c>
      <c r="AK84">
        <f t="shared" si="33"/>
        <v>-0.13401716506306927</v>
      </c>
      <c r="AL84">
        <f t="shared" si="34"/>
        <v>-0.13971444655290255</v>
      </c>
      <c r="AM84">
        <f t="shared" si="35"/>
        <v>-0.1628555801006567</v>
      </c>
    </row>
    <row r="85" spans="1:39" x14ac:dyDescent="0.2">
      <c r="A85" s="46">
        <v>43945</v>
      </c>
      <c r="B85">
        <v>4.2716013223316196E-3</v>
      </c>
      <c r="C85">
        <v>1.4766664109427501E-2</v>
      </c>
      <c r="D85">
        <v>1.8259262472277899E-2</v>
      </c>
      <c r="E85">
        <v>2.88695260704676E-2</v>
      </c>
      <c r="F85">
        <v>5.9038288744626098E-3</v>
      </c>
      <c r="G85">
        <v>4.4885368523690499E-3</v>
      </c>
      <c r="H85">
        <v>-4.1797533289554796E-3</v>
      </c>
      <c r="I85">
        <v>1.8499357682322599E-2</v>
      </c>
      <c r="J85">
        <v>4.7944802361572503E-3</v>
      </c>
      <c r="K85">
        <v>2.13289566913159E-2</v>
      </c>
      <c r="L85">
        <v>1.48755312689739E-2</v>
      </c>
      <c r="M85" cm="1">
        <f t="array" ref="M85">SUMPRODUCT(B85:K85,TRANSPOSE(Weight_1))</f>
        <v>1.0852350805257226E-2</v>
      </c>
      <c r="N85" cm="1">
        <f t="array" ref="N85">SUMPRODUCT(B85:K85,TRANSPOSE(Weight_2))</f>
        <v>4.629291685579298E-3</v>
      </c>
      <c r="O85">
        <f>SUMPRODUCT(B85:K85,Equally_Weight)</f>
        <v>1.1700246098217654E-2</v>
      </c>
      <c r="P85">
        <v>1.39180573045454E-2</v>
      </c>
      <c r="Q85">
        <v>1.3968025027860599E-2</v>
      </c>
      <c r="R85">
        <v>6.7210972558473499E-3</v>
      </c>
      <c r="V85" s="46">
        <v>43945</v>
      </c>
      <c r="W85">
        <f t="shared" si="19"/>
        <v>-4.6879578297423508E-2</v>
      </c>
      <c r="X85">
        <f t="shared" si="20"/>
        <v>-0.33829982391404334</v>
      </c>
      <c r="Y85">
        <f t="shared" si="21"/>
        <v>0.1098717287677391</v>
      </c>
      <c r="Z85">
        <f t="shared" si="22"/>
        <v>-3.4082828228616191E-2</v>
      </c>
      <c r="AA85">
        <f t="shared" si="23"/>
        <v>-3.6443455903092614E-2</v>
      </c>
      <c r="AB85">
        <f t="shared" si="24"/>
        <v>0.30434454026604985</v>
      </c>
      <c r="AC85">
        <f t="shared" si="25"/>
        <v>6.8399893625310071E-2</v>
      </c>
      <c r="AD85">
        <f t="shared" si="26"/>
        <v>-0.15921563906148173</v>
      </c>
      <c r="AE85">
        <f t="shared" si="27"/>
        <v>-0.17651212241739056</v>
      </c>
      <c r="AF85">
        <f t="shared" si="28"/>
        <v>-1.5293044805496203E-2</v>
      </c>
      <c r="AG85">
        <f t="shared" si="29"/>
        <v>-0.14149974319465863</v>
      </c>
      <c r="AH85">
        <f t="shared" si="30"/>
        <v>6.8896983602777295E-2</v>
      </c>
      <c r="AI85">
        <f t="shared" si="31"/>
        <v>-5.6826956944954654E-2</v>
      </c>
      <c r="AJ85">
        <f t="shared" si="32"/>
        <v>-3.5603099208679545E-2</v>
      </c>
      <c r="AK85">
        <f t="shared" si="33"/>
        <v>-0.12196436634166441</v>
      </c>
      <c r="AL85">
        <f t="shared" si="34"/>
        <v>-0.12769795641124659</v>
      </c>
      <c r="AM85">
        <f t="shared" si="35"/>
        <v>-0.15722905103732332</v>
      </c>
    </row>
    <row r="86" spans="1:39" x14ac:dyDescent="0.2">
      <c r="A86" s="46">
        <v>43948</v>
      </c>
      <c r="B86">
        <v>-4.4963107818801699E-3</v>
      </c>
      <c r="C86">
        <v>4.3104542622437403E-2</v>
      </c>
      <c r="D86">
        <v>-2.8645025031468398E-3</v>
      </c>
      <c r="E86">
        <v>7.0679868055556396E-4</v>
      </c>
      <c r="F86">
        <v>-2.0714509241780399E-3</v>
      </c>
      <c r="G86">
        <v>-1.4197862070299799E-2</v>
      </c>
      <c r="H86">
        <v>-3.68076848500253E-3</v>
      </c>
      <c r="I86">
        <v>4.5238075168311402E-2</v>
      </c>
      <c r="J86">
        <v>5.0396870034010704E-3</v>
      </c>
      <c r="K86">
        <v>4.9799888040396E-3</v>
      </c>
      <c r="L86">
        <v>1.46574932695184E-2</v>
      </c>
      <c r="M86" cm="1">
        <f t="array" ref="M86">SUMPRODUCT(B86:K86,TRANSPOSE(Weight_1))</f>
        <v>-4.1051230361554159E-4</v>
      </c>
      <c r="N86" cm="1">
        <f t="array" ref="N86">SUMPRODUCT(B86:K86,TRANSPOSE(Weight_2))</f>
        <v>-2.4745521065565811E-5</v>
      </c>
      <c r="O86">
        <f>SUMPRODUCT(B86:K86,Equally_Weight)</f>
        <v>7.175819751423766E-3</v>
      </c>
      <c r="P86">
        <v>1.47140698047996E-2</v>
      </c>
      <c r="Q86">
        <v>1.65898509802089E-2</v>
      </c>
      <c r="R86">
        <v>1.7528236862626601E-2</v>
      </c>
      <c r="V86" s="46">
        <v>43948</v>
      </c>
      <c r="W86">
        <f t="shared" si="19"/>
        <v>-5.1165103925954969E-2</v>
      </c>
      <c r="X86">
        <f t="shared" si="20"/>
        <v>-0.30977754047067185</v>
      </c>
      <c r="Y86">
        <f t="shared" si="21"/>
        <v>0.10669249842251194</v>
      </c>
      <c r="Z86">
        <f t="shared" si="22"/>
        <v>-3.3400119246082216E-2</v>
      </c>
      <c r="AA86">
        <f t="shared" si="23"/>
        <v>-3.843941599685996E-2</v>
      </c>
      <c r="AB86">
        <f t="shared" si="24"/>
        <v>0.28582563639120373</v>
      </c>
      <c r="AC86">
        <f t="shared" si="25"/>
        <v>6.4467360967473963E-2</v>
      </c>
      <c r="AD86">
        <f t="shared" si="26"/>
        <v>-0.12118017294100436</v>
      </c>
      <c r="AE86">
        <f t="shared" si="27"/>
        <v>-0.17236200126327916</v>
      </c>
      <c r="AF86">
        <f t="shared" si="28"/>
        <v>-1.0389215193367662E-2</v>
      </c>
      <c r="AG86">
        <f t="shared" si="29"/>
        <v>-0.12891628145865441</v>
      </c>
      <c r="AH86">
        <f t="shared" si="30"/>
        <v>6.8458188239710838E-2</v>
      </c>
      <c r="AI86">
        <f t="shared" si="31"/>
        <v>-5.6850296253360022E-2</v>
      </c>
      <c r="AJ86">
        <f t="shared" si="32"/>
        <v>-2.8682760879769287E-2</v>
      </c>
      <c r="AK86">
        <f t="shared" si="33"/>
        <v>-0.1090448887369142</v>
      </c>
      <c r="AL86">
        <f t="shared" si="34"/>
        <v>-0.11322659549837744</v>
      </c>
      <c r="AM86">
        <f t="shared" si="35"/>
        <v>-0.14245676222296488</v>
      </c>
    </row>
    <row r="87" spans="1:39" x14ac:dyDescent="0.2">
      <c r="A87" s="46">
        <v>43949</v>
      </c>
      <c r="B87">
        <v>-3.0113482187153099E-2</v>
      </c>
      <c r="C87">
        <v>7.0808610169224E-3</v>
      </c>
      <c r="D87">
        <v>-2.43607414868614E-2</v>
      </c>
      <c r="E87">
        <v>-1.6209534858476E-2</v>
      </c>
      <c r="F87">
        <v>3.4595845666118797E-4</v>
      </c>
      <c r="G87">
        <v>-2.6060573179713699E-2</v>
      </c>
      <c r="H87">
        <v>-1.8795754996237399E-2</v>
      </c>
      <c r="I87">
        <v>2.57728764750229E-2</v>
      </c>
      <c r="J87">
        <v>-1.8137820575173599E-3</v>
      </c>
      <c r="K87">
        <v>-6.7136155097658997E-3</v>
      </c>
      <c r="L87">
        <v>-3.5377358490567301E-3</v>
      </c>
      <c r="M87" cm="1">
        <f t="array" ref="M87">SUMPRODUCT(B87:K87,TRANSPOSE(Weight_1))</f>
        <v>-1.4893265731320063E-2</v>
      </c>
      <c r="N87" cm="1">
        <f t="array" ref="N87">SUMPRODUCT(B87:K87,TRANSPOSE(Weight_2))</f>
        <v>-1.0192091587288067E-2</v>
      </c>
      <c r="O87">
        <f>SUMPRODUCT(B87:K87,Equally_Weight)</f>
        <v>-9.0867788327118355E-3</v>
      </c>
      <c r="P87">
        <v>-5.2423806984989102E-3</v>
      </c>
      <c r="Q87">
        <v>-4.7149591476163197E-3</v>
      </c>
      <c r="R87">
        <v>4.2521841887954698E-4</v>
      </c>
      <c r="V87" s="46">
        <v>43949</v>
      </c>
      <c r="W87">
        <f t="shared" si="19"/>
        <v>-7.9737826667430012E-2</v>
      </c>
      <c r="X87">
        <f t="shared" si="20"/>
        <v>-0.30489017116398631</v>
      </c>
      <c r="Y87">
        <f t="shared" si="21"/>
        <v>7.9732648562992336E-2</v>
      </c>
      <c r="Z87">
        <f t="shared" si="22"/>
        <v>-4.9068253707361564E-2</v>
      </c>
      <c r="AA87">
        <f t="shared" si="23"/>
        <v>-3.8106755981232032E-2</v>
      </c>
      <c r="AB87">
        <f t="shared" si="24"/>
        <v>0.25231628329767886</v>
      </c>
      <c r="AC87">
        <f t="shared" si="25"/>
        <v>4.4459893249237936E-2</v>
      </c>
      <c r="AD87">
        <f t="shared" si="26"/>
        <v>-9.8530458094411855E-2</v>
      </c>
      <c r="AE87">
        <f t="shared" si="27"/>
        <v>-0.17386315621550741</v>
      </c>
      <c r="AF87">
        <f t="shared" si="28"/>
        <v>-1.7033081506877101E-2</v>
      </c>
      <c r="AG87">
        <f t="shared" si="29"/>
        <v>-0.13199794555726774</v>
      </c>
      <c r="AH87">
        <f t="shared" si="30"/>
        <v>5.2545356519452024E-2</v>
      </c>
      <c r="AI87">
        <f t="shared" si="31"/>
        <v>-6.6462964414469416E-2</v>
      </c>
      <c r="AJ87">
        <f t="shared" si="32"/>
        <v>-3.7508905808055104E-2</v>
      </c>
      <c r="AK87">
        <f t="shared" si="33"/>
        <v>-0.11371561461542878</v>
      </c>
      <c r="AL87">
        <f t="shared" si="34"/>
        <v>-0.11740769587379518</v>
      </c>
      <c r="AM87">
        <f t="shared" si="35"/>
        <v>-0.14209211904327645</v>
      </c>
    </row>
    <row r="88" spans="1:39" x14ac:dyDescent="0.2">
      <c r="A88" s="46">
        <v>43950</v>
      </c>
      <c r="B88">
        <v>8.8910417032066896E-2</v>
      </c>
      <c r="C88">
        <v>2.6970296176586701E-2</v>
      </c>
      <c r="D88">
        <v>4.4873570130292403E-2</v>
      </c>
      <c r="E88">
        <v>3.2845309677387899E-2</v>
      </c>
      <c r="F88">
        <v>5.01466275659834E-3</v>
      </c>
      <c r="G88">
        <v>2.53361512277505E-2</v>
      </c>
      <c r="H88">
        <v>-7.5963162804056896E-3</v>
      </c>
      <c r="I88">
        <v>-8.5654515640980408E-3</v>
      </c>
      <c r="J88">
        <v>1.33069984936919E-2</v>
      </c>
      <c r="K88">
        <v>-8.2072945409169505E-3</v>
      </c>
      <c r="L88">
        <v>2.4556213017751599E-2</v>
      </c>
      <c r="M88" cm="1">
        <f t="array" ref="M88">SUMPRODUCT(B88:K88,TRANSPOSE(Weight_1))</f>
        <v>2.5691689753290718E-2</v>
      </c>
      <c r="N88" cm="1">
        <f t="array" ref="N88">SUMPRODUCT(B88:K88,TRANSPOSE(Weight_2))</f>
        <v>1.7766661241291608E-2</v>
      </c>
      <c r="O88">
        <f>SUMPRODUCT(B88:K88,Equally_Weight)</f>
        <v>2.1288834310895399E-2</v>
      </c>
      <c r="P88">
        <v>2.6583916282167001E-2</v>
      </c>
      <c r="Q88">
        <v>2.78587412834603E-2</v>
      </c>
      <c r="R88">
        <v>2.34314379617961E-2</v>
      </c>
      <c r="V88" s="46">
        <v>43950</v>
      </c>
      <c r="W88">
        <f t="shared" si="19"/>
        <v>2.0830669424050097E-3</v>
      </c>
      <c r="X88">
        <f t="shared" si="20"/>
        <v>-0.28614285320502253</v>
      </c>
      <c r="Y88">
        <f t="shared" si="21"/>
        <v>0.12818410729025032</v>
      </c>
      <c r="Z88">
        <f t="shared" si="22"/>
        <v>-1.7834606018320542E-2</v>
      </c>
      <c r="AA88">
        <f t="shared" si="23"/>
        <v>-3.328318575462752E-2</v>
      </c>
      <c r="AB88">
        <f t="shared" si="24"/>
        <v>0.28404515803628327</v>
      </c>
      <c r="AC88">
        <f t="shared" si="25"/>
        <v>3.6525845557918046E-2</v>
      </c>
      <c r="AD88">
        <f t="shared" si="26"/>
        <v>-0.10625195179211377</v>
      </c>
      <c r="AE88">
        <f t="shared" si="27"/>
        <v>-0.16286975447968366</v>
      </c>
      <c r="AF88">
        <f t="shared" si="28"/>
        <v>-2.5100580530927674E-2</v>
      </c>
      <c r="AG88">
        <f t="shared" si="29"/>
        <v>-0.11068310220852595</v>
      </c>
      <c r="AH88">
        <f t="shared" si="30"/>
        <v>7.95870252704165E-2</v>
      </c>
      <c r="AI88">
        <f t="shared" si="31"/>
        <v>-4.987712814702161E-2</v>
      </c>
      <c r="AJ88">
        <f t="shared" si="32"/>
        <v>-1.7018592378090336E-2</v>
      </c>
      <c r="AK88">
        <f t="shared" si="33"/>
        <v>-9.0154704712173461E-2</v>
      </c>
      <c r="AL88">
        <f t="shared" si="34"/>
        <v>-9.2819785214370065E-2</v>
      </c>
      <c r="AM88">
        <f t="shared" si="35"/>
        <v>-0.12199010375370301</v>
      </c>
    </row>
    <row r="89" spans="1:39" x14ac:dyDescent="0.2">
      <c r="A89" s="46">
        <v>43951</v>
      </c>
      <c r="B89">
        <v>3.3675790728975299E-3</v>
      </c>
      <c r="C89">
        <v>-2.14591759771132E-2</v>
      </c>
      <c r="D89">
        <v>1.00321661685267E-2</v>
      </c>
      <c r="E89">
        <v>2.1096085880213999E-2</v>
      </c>
      <c r="F89">
        <v>-1.15278592503228E-2</v>
      </c>
      <c r="G89">
        <v>4.26895999637808E-2</v>
      </c>
      <c r="H89">
        <v>-1.33123782415489E-3</v>
      </c>
      <c r="I89">
        <v>-2.77742283338905E-2</v>
      </c>
      <c r="J89">
        <v>-1.1866462701109E-2</v>
      </c>
      <c r="K89">
        <v>-1.33051093568246E-2</v>
      </c>
      <c r="L89">
        <v>-1.12619116373087E-2</v>
      </c>
      <c r="M89" cm="1">
        <f t="array" ref="M89">SUMPRODUCT(B89:K89,TRANSPOSE(Weight_1))</f>
        <v>1.465641772451302E-2</v>
      </c>
      <c r="N89" cm="1">
        <f t="array" ref="N89">SUMPRODUCT(B89:K89,TRANSPOSE(Weight_2))</f>
        <v>-6.1174146003981546E-3</v>
      </c>
      <c r="O89">
        <f>SUMPRODUCT(B89:K89,Equally_Weight)</f>
        <v>-1.0078642357995965E-3</v>
      </c>
      <c r="P89">
        <v>-9.2124463039876502E-3</v>
      </c>
      <c r="Q89">
        <v>-1.03670020696747E-2</v>
      </c>
      <c r="R89">
        <v>-8.6489984353572604E-3</v>
      </c>
      <c r="V89" s="46">
        <v>43951</v>
      </c>
      <c r="W89">
        <f t="shared" si="19"/>
        <v>5.4576609079453053E-3</v>
      </c>
      <c r="X89">
        <f t="shared" si="20"/>
        <v>-0.30146163934061587</v>
      </c>
      <c r="Y89">
        <f t="shared" si="21"/>
        <v>0.13950223772327708</v>
      </c>
      <c r="Z89">
        <f t="shared" si="22"/>
        <v>2.8852394816911708E-3</v>
      </c>
      <c r="AA89">
        <f t="shared" si="23"/>
        <v>-4.4427361124168674E-2</v>
      </c>
      <c r="AB89">
        <f t="shared" si="24"/>
        <v>0.33886053216828205</v>
      </c>
      <c r="AC89">
        <f t="shared" si="25"/>
        <v>3.5145983146597226E-2</v>
      </c>
      <c r="AD89">
        <f t="shared" si="26"/>
        <v>-0.13107511415600859</v>
      </c>
      <c r="AE89">
        <f t="shared" si="27"/>
        <v>-0.17280352931412069</v>
      </c>
      <c r="AF89">
        <f t="shared" si="28"/>
        <v>-3.8071723918868483E-2</v>
      </c>
      <c r="AG89">
        <f t="shared" si="29"/>
        <v>-0.12069851052901903</v>
      </c>
      <c r="AH89">
        <f t="shared" si="30"/>
        <v>9.5409903682744046E-2</v>
      </c>
      <c r="AI89">
        <f t="shared" si="31"/>
        <v>-5.5689423675467253E-2</v>
      </c>
      <c r="AJ89">
        <f t="shared" si="32"/>
        <v>-1.8009304183288388E-2</v>
      </c>
      <c r="AK89">
        <f t="shared" si="33"/>
        <v>-9.8536605639948371E-2</v>
      </c>
      <c r="AL89">
        <f t="shared" si="34"/>
        <v>-0.10222452437862062</v>
      </c>
      <c r="AM89">
        <f t="shared" si="35"/>
        <v>-0.12958400997256547</v>
      </c>
    </row>
    <row r="90" spans="1:39" x14ac:dyDescent="0.2">
      <c r="A90" s="46">
        <v>43952</v>
      </c>
      <c r="B90">
        <v>-2.18162960927165E-2</v>
      </c>
      <c r="C90">
        <v>-2.6211421964018801E-2</v>
      </c>
      <c r="D90">
        <v>-2.5891300644836902E-2</v>
      </c>
      <c r="E90">
        <v>-1.6099255591425998E-2</v>
      </c>
      <c r="F90">
        <v>-1.0791984733471901E-2</v>
      </c>
      <c r="G90">
        <v>-7.5974115172796994E-2</v>
      </c>
      <c r="H90">
        <v>-1.16634950272576E-2</v>
      </c>
      <c r="I90">
        <v>-2.1853574812781301E-2</v>
      </c>
      <c r="J90">
        <v>-2.5032036860204498E-2</v>
      </c>
      <c r="K90">
        <v>-9.0446525193905707E-3</v>
      </c>
      <c r="L90">
        <v>-2.59929906542056E-2</v>
      </c>
      <c r="M90" cm="1">
        <f t="array" ref="M90">SUMPRODUCT(B90:K90,TRANSPOSE(Weight_1))</f>
        <v>-4.1134258365986213E-2</v>
      </c>
      <c r="N90" cm="1">
        <f t="array" ref="N90">SUMPRODUCT(B90:K90,TRANSPOSE(Weight_2))</f>
        <v>-1.7341641310202716E-2</v>
      </c>
      <c r="O90">
        <f>SUMPRODUCT(B90:K90,Equally_Weight)</f>
        <v>-2.4437813341890109E-2</v>
      </c>
      <c r="P90">
        <v>-2.8059034078492098E-2</v>
      </c>
      <c r="Q90">
        <v>-2.8742254770174499E-2</v>
      </c>
      <c r="R90">
        <v>-2.3411354945563401E-2</v>
      </c>
      <c r="V90" s="46">
        <v>43952</v>
      </c>
      <c r="W90">
        <f t="shared" si="19"/>
        <v>-1.6477701131112577E-2</v>
      </c>
      <c r="X90">
        <f t="shared" si="20"/>
        <v>-0.31977132306991296</v>
      </c>
      <c r="Y90">
        <f t="shared" si="21"/>
        <v>0.1099990427009192</v>
      </c>
      <c r="Z90">
        <f t="shared" si="22"/>
        <v>-1.3260466317593034E-2</v>
      </c>
      <c r="AA90">
        <f t="shared" si="23"/>
        <v>-5.4739886454640119E-2</v>
      </c>
      <c r="AB90">
        <f t="shared" si="24"/>
        <v>0.23714178789701679</v>
      </c>
      <c r="AC90">
        <f t="shared" si="25"/>
        <v>2.3072563119681311E-2</v>
      </c>
      <c r="AD90">
        <f t="shared" si="26"/>
        <v>-0.15006422915548767</v>
      </c>
      <c r="AE90">
        <f t="shared" si="27"/>
        <v>-0.19350994185896064</v>
      </c>
      <c r="AF90">
        <f t="shared" si="28"/>
        <v>-4.6772030924598695E-2</v>
      </c>
      <c r="AG90">
        <f t="shared" si="29"/>
        <v>-0.14355418592706726</v>
      </c>
      <c r="AH90">
        <f t="shared" si="30"/>
        <v>5.0351029687998095E-2</v>
      </c>
      <c r="AI90">
        <f t="shared" si="31"/>
        <v>-7.2065318975518156E-2</v>
      </c>
      <c r="AJ90">
        <f t="shared" si="32"/>
        <v>-4.2007009511130011E-2</v>
      </c>
      <c r="AK90">
        <f t="shared" si="33"/>
        <v>-0.12383079774281025</v>
      </c>
      <c r="AL90">
        <f t="shared" si="34"/>
        <v>-0.12802861582534486</v>
      </c>
      <c r="AM90">
        <f t="shared" si="35"/>
        <v>-0.14996162766539178</v>
      </c>
    </row>
    <row r="91" spans="1:39" x14ac:dyDescent="0.2">
      <c r="A91" s="46">
        <v>43955</v>
      </c>
      <c r="B91">
        <v>4.2359323114473596E-3</v>
      </c>
      <c r="C91">
        <v>-1.19034734786032E-2</v>
      </c>
      <c r="D91">
        <v>2.44598676047416E-2</v>
      </c>
      <c r="E91">
        <v>1.41487185545081E-2</v>
      </c>
      <c r="F91">
        <v>-1.03818358210654E-2</v>
      </c>
      <c r="G91">
        <v>1.3101236487597701E-2</v>
      </c>
      <c r="H91">
        <v>-1.3485333911678E-4</v>
      </c>
      <c r="I91">
        <v>-1.34609518401274E-3</v>
      </c>
      <c r="J91">
        <v>-2.58389514863724E-2</v>
      </c>
      <c r="K91">
        <v>-1.49355086730695E-3</v>
      </c>
      <c r="L91">
        <v>2.3988005997000899E-3</v>
      </c>
      <c r="M91" cm="1">
        <f t="array" ref="M91">SUMPRODUCT(B91:K91,TRANSPOSE(Weight_1))</f>
        <v>7.0471117673905365E-3</v>
      </c>
      <c r="N91" cm="1">
        <f t="array" ref="N91">SUMPRODUCT(B91:K91,TRANSPOSE(Weight_2))</f>
        <v>-9.5756568807983996E-3</v>
      </c>
      <c r="O91">
        <f>SUMPRODUCT(B91:K91,Equally_Weight)</f>
        <v>4.8469947818172892E-4</v>
      </c>
      <c r="P91">
        <v>4.2498275919764499E-3</v>
      </c>
      <c r="Q91">
        <v>4.76926155065338E-3</v>
      </c>
      <c r="R91">
        <v>-3.5115897425664899E-3</v>
      </c>
      <c r="V91" s="46">
        <v>43955</v>
      </c>
      <c r="W91">
        <f t="shared" si="19"/>
        <v>-1.2311567246304889E-2</v>
      </c>
      <c r="X91">
        <f t="shared" si="20"/>
        <v>-0.32786840708513565</v>
      </c>
      <c r="Y91">
        <f t="shared" si="21"/>
        <v>0.13714947232677366</v>
      </c>
      <c r="Z91">
        <f t="shared" si="22"/>
        <v>7.0063363108596732E-4</v>
      </c>
      <c r="AA91">
        <f t="shared" si="23"/>
        <v>-6.4553421761669671E-2</v>
      </c>
      <c r="AB91">
        <f t="shared" si="24"/>
        <v>0.25334987502894513</v>
      </c>
      <c r="AC91">
        <f t="shared" si="25"/>
        <v>2.2934598368385961E-2</v>
      </c>
      <c r="AD91">
        <f t="shared" si="26"/>
        <v>-0.15120832360334158</v>
      </c>
      <c r="AE91">
        <f t="shared" si="27"/>
        <v>-0.21434879934550866</v>
      </c>
      <c r="AF91">
        <f t="shared" si="28"/>
        <v>-4.8195725384552524E-2</v>
      </c>
      <c r="AG91">
        <f t="shared" si="29"/>
        <v>-0.14149974319465852</v>
      </c>
      <c r="AH91">
        <f t="shared" si="30"/>
        <v>5.7752970789203051E-2</v>
      </c>
      <c r="AI91">
        <f t="shared" si="31"/>
        <v>-8.0950903088801707E-2</v>
      </c>
      <c r="AJ91">
        <f t="shared" si="32"/>
        <v>-4.154267080853824E-2</v>
      </c>
      <c r="AK91">
        <f t="shared" si="33"/>
        <v>-0.12010722969181764</v>
      </c>
      <c r="AL91">
        <f t="shared" si="34"/>
        <v>-0.12386995622953068</v>
      </c>
      <c r="AM91">
        <f t="shared" si="35"/>
        <v>-0.15294661369446994</v>
      </c>
    </row>
    <row r="92" spans="1:39" x14ac:dyDescent="0.2">
      <c r="A92" s="46">
        <v>43956</v>
      </c>
      <c r="B92">
        <v>1.9744496662743999E-2</v>
      </c>
      <c r="C92">
        <v>-1.51935017549109E-3</v>
      </c>
      <c r="D92">
        <v>1.07360098317401E-2</v>
      </c>
      <c r="E92">
        <v>1.50088722500738E-2</v>
      </c>
      <c r="F92">
        <v>4.8007502186033701E-3</v>
      </c>
      <c r="G92">
        <v>7.8154853923484402E-4</v>
      </c>
      <c r="H92">
        <v>8.2956493113410801E-3</v>
      </c>
      <c r="I92">
        <v>-6.5362993333802901E-3</v>
      </c>
      <c r="J92">
        <v>-1.07895375210584E-2</v>
      </c>
      <c r="K92">
        <v>1.9777369649021902E-2</v>
      </c>
      <c r="L92">
        <v>9.2731079868382301E-3</v>
      </c>
      <c r="M92" cm="1">
        <f t="array" ref="M92">SUMPRODUCT(B92:K92,TRANSPOSE(Weight_1))</f>
        <v>4.3775284169217605E-3</v>
      </c>
      <c r="N92" cm="1">
        <f t="array" ref="N92">SUMPRODUCT(B92:K92,TRANSPOSE(Weight_2))</f>
        <v>3.9589579452523676E-3</v>
      </c>
      <c r="O92">
        <f>SUMPRODUCT(B92:K92,Equally_Weight)</f>
        <v>6.0299509432829319E-3</v>
      </c>
      <c r="P92">
        <v>9.0405563857973697E-3</v>
      </c>
      <c r="Q92">
        <v>9.4870001204148107E-3</v>
      </c>
      <c r="R92">
        <v>1.0191465398573201E-2</v>
      </c>
      <c r="V92" s="46">
        <v>43956</v>
      </c>
      <c r="W92">
        <f t="shared" si="19"/>
        <v>7.1898437180313302E-3</v>
      </c>
      <c r="X92">
        <f t="shared" si="20"/>
        <v>-0.32888961033878394</v>
      </c>
      <c r="Y92">
        <f t="shared" si="21"/>
        <v>0.14935792024183203</v>
      </c>
      <c r="Z92">
        <f t="shared" si="22"/>
        <v>1.5720021601822953E-2</v>
      </c>
      <c r="AA92">
        <f t="shared" si="23"/>
        <v>-6.0062576396700207E-2</v>
      </c>
      <c r="AB92">
        <f t="shared" si="24"/>
        <v>0.25432942879292408</v>
      </c>
      <c r="AC92">
        <f t="shared" si="25"/>
        <v>3.1420505064887694E-2</v>
      </c>
      <c r="AD92">
        <f t="shared" si="26"/>
        <v>-0.15675628007195175</v>
      </c>
      <c r="AE92">
        <f t="shared" si="27"/>
        <v>-0.22282561245343491</v>
      </c>
      <c r="AF92">
        <f t="shared" si="28"/>
        <v>-2.9371540411963548E-2</v>
      </c>
      <c r="AG92">
        <f t="shared" si="29"/>
        <v>-0.13353877760657429</v>
      </c>
      <c r="AH92">
        <f t="shared" si="30"/>
        <v>6.2383314476916363E-2</v>
      </c>
      <c r="AI92">
        <f t="shared" si="31"/>
        <v>-7.731242636450808E-2</v>
      </c>
      <c r="AJ92">
        <f t="shared" si="32"/>
        <v>-3.5763220132283835E-2</v>
      </c>
      <c r="AK92">
        <f t="shared" si="33"/>
        <v>-0.11215250948839106</v>
      </c>
      <c r="AL92">
        <f t="shared" si="34"/>
        <v>-0.11555811039878117</v>
      </c>
      <c r="AM92">
        <f t="shared" si="35"/>
        <v>-0.14431389841719278</v>
      </c>
    </row>
    <row r="93" spans="1:39" x14ac:dyDescent="0.2">
      <c r="A93" s="46">
        <v>43957</v>
      </c>
      <c r="B93">
        <v>-2.6611657116548601E-3</v>
      </c>
      <c r="C93">
        <v>-1.8804380088123601E-2</v>
      </c>
      <c r="D93">
        <v>9.8472655474341995E-3</v>
      </c>
      <c r="E93">
        <v>1.0317336477224199E-2</v>
      </c>
      <c r="F93">
        <v>-1.53954669347514E-2</v>
      </c>
      <c r="G93">
        <v>1.44360860439265E-2</v>
      </c>
      <c r="H93">
        <v>-9.4983439674379798E-3</v>
      </c>
      <c r="I93">
        <v>-8.3429127690641796E-3</v>
      </c>
      <c r="J93">
        <v>-2.0735067441889101E-2</v>
      </c>
      <c r="K93">
        <v>-3.74830720532681E-3</v>
      </c>
      <c r="L93">
        <v>-3.26022525192647E-3</v>
      </c>
      <c r="M93" cm="1">
        <f t="array" ref="M93">SUMPRODUCT(B93:K93,TRANSPOSE(Weight_1))</f>
        <v>2.4814413566203669E-3</v>
      </c>
      <c r="N93" cm="1">
        <f t="array" ref="N93">SUMPRODUCT(B93:K93,TRANSPOSE(Weight_2))</f>
        <v>-1.2390006369121614E-2</v>
      </c>
      <c r="O93">
        <f>SUMPRODUCT(B93:K93,Equally_Weight)</f>
        <v>-4.4584956049663034E-3</v>
      </c>
      <c r="P93">
        <v>-6.9794103903862903E-3</v>
      </c>
      <c r="Q93">
        <v>-6.3370150214794299E-3</v>
      </c>
      <c r="R93">
        <v>-5.2078429817997698E-3</v>
      </c>
      <c r="V93" s="46">
        <v>43957</v>
      </c>
      <c r="W93">
        <f t="shared" si="19"/>
        <v>4.509544640801888E-3</v>
      </c>
      <c r="X93">
        <f t="shared" si="20"/>
        <v>-0.34150942518706218</v>
      </c>
      <c r="Y93">
        <f t="shared" si="21"/>
        <v>0.16067595289150005</v>
      </c>
      <c r="Z93">
        <f t="shared" si="22"/>
        <v>2.6199546831342513E-2</v>
      </c>
      <c r="AA93">
        <f t="shared" si="23"/>
        <v>-7.4533351922520197E-2</v>
      </c>
      <c r="AB93">
        <f t="shared" si="24"/>
        <v>0.27243703635440797</v>
      </c>
      <c r="AC93">
        <f t="shared" si="25"/>
        <v>2.1623718332712816E-2</v>
      </c>
      <c r="AD93">
        <f t="shared" si="26"/>
        <v>-0.16379138887037259</v>
      </c>
      <c r="AE93">
        <f t="shared" si="27"/>
        <v>-0.23894037579332184</v>
      </c>
      <c r="AF93">
        <f t="shared" si="28"/>
        <v>-3.3009754060732699E-2</v>
      </c>
      <c r="AG93">
        <f t="shared" si="29"/>
        <v>-0.13636363636363646</v>
      </c>
      <c r="AH93">
        <f t="shared" si="30"/>
        <v>6.5019556370042642E-2</v>
      </c>
      <c r="AI93">
        <f t="shared" si="31"/>
        <v>-8.874453127856119E-2</v>
      </c>
      <c r="AJ93">
        <f t="shared" si="32"/>
        <v>-4.0062265577470835E-2</v>
      </c>
      <c r="AK93">
        <f t="shared" si="33"/>
        <v>-0.11834916148874619</v>
      </c>
      <c r="AL93">
        <f t="shared" si="34"/>
        <v>-0.12116283193880972</v>
      </c>
      <c r="AM93">
        <f t="shared" si="35"/>
        <v>-0.14877017727594444</v>
      </c>
    </row>
    <row r="94" spans="1:39" x14ac:dyDescent="0.2">
      <c r="A94" s="46">
        <v>43958</v>
      </c>
      <c r="B94">
        <v>1.7726655889806299E-2</v>
      </c>
      <c r="C94">
        <v>1.04132195528079E-2</v>
      </c>
      <c r="D94">
        <v>5.8069707912604598E-3</v>
      </c>
      <c r="E94">
        <v>1.03448684447344E-2</v>
      </c>
      <c r="F94">
        <v>-1.07828326709524E-3</v>
      </c>
      <c r="G94">
        <v>6.9537599365201404E-3</v>
      </c>
      <c r="H94">
        <v>-3.30901303758712E-3</v>
      </c>
      <c r="I94">
        <v>-3.1463173271354299E-3</v>
      </c>
      <c r="J94">
        <v>6.3811974333936004E-3</v>
      </c>
      <c r="K94">
        <v>-1.4723583979728799E-3</v>
      </c>
      <c r="L94">
        <v>8.6232530478738897E-3</v>
      </c>
      <c r="M94" cm="1">
        <f t="array" ref="M94">SUMPRODUCT(B94:K94,TRANSPOSE(Weight_1))</f>
        <v>5.8366056136654578E-3</v>
      </c>
      <c r="N94" cm="1">
        <f t="array" ref="N94">SUMPRODUCT(B94:K94,TRANSPOSE(Weight_2))</f>
        <v>4.0354105540069841E-3</v>
      </c>
      <c r="O94">
        <f>SUMPRODUCT(B94:K94,Equally_Weight)</f>
        <v>4.862070001873213E-3</v>
      </c>
      <c r="P94">
        <v>1.15046307883139E-2</v>
      </c>
      <c r="Q94">
        <v>1.26655644219186E-2</v>
      </c>
      <c r="R94">
        <v>9.2249452082087107E-3</v>
      </c>
      <c r="V94" s="46">
        <v>43958</v>
      </c>
      <c r="W94">
        <f t="shared" si="19"/>
        <v>2.2316139676675562E-2</v>
      </c>
      <c r="X94">
        <f t="shared" si="20"/>
        <v>-0.33465241825808034</v>
      </c>
      <c r="Y94">
        <f t="shared" si="21"/>
        <v>0.16741596424805949</v>
      </c>
      <c r="Z94">
        <f t="shared" si="22"/>
        <v>3.6815446141358787E-2</v>
      </c>
      <c r="AA94">
        <f t="shared" si="23"/>
        <v>-7.5531267123396861E-2</v>
      </c>
      <c r="AB94">
        <f t="shared" si="24"/>
        <v>0.28128525803955373</v>
      </c>
      <c r="AC94">
        <f t="shared" si="25"/>
        <v>1.8243152129241658E-2</v>
      </c>
      <c r="AD94">
        <f t="shared" si="26"/>
        <v>-0.16642236651266962</v>
      </c>
      <c r="AE94">
        <f t="shared" si="27"/>
        <v>-0.23408390407267465</v>
      </c>
      <c r="AF94">
        <f t="shared" si="28"/>
        <v>-3.4433510270099221E-2</v>
      </c>
      <c r="AG94">
        <f t="shared" si="29"/>
        <v>-0.12891628145865452</v>
      </c>
      <c r="AH94">
        <f t="shared" si="30"/>
        <v>7.1235655491415528E-2</v>
      </c>
      <c r="AI94">
        <f t="shared" si="31"/>
        <v>-8.5067241342686062E-2</v>
      </c>
      <c r="AJ94">
        <f t="shared" si="32"/>
        <v>-3.5394981115269064E-2</v>
      </c>
      <c r="AK94">
        <f t="shared" si="33"/>
        <v>-0.10820609410746673</v>
      </c>
      <c r="AL94">
        <f t="shared" si="34"/>
        <v>-0.11003186317035418</v>
      </c>
      <c r="AM94">
        <f t="shared" si="35"/>
        <v>-0.14091762880172176</v>
      </c>
    </row>
    <row r="95" spans="1:39" x14ac:dyDescent="0.2">
      <c r="A95" s="46">
        <v>43959</v>
      </c>
      <c r="B95">
        <v>1.09984343605527E-2</v>
      </c>
      <c r="C95">
        <v>1.6335814000194699E-2</v>
      </c>
      <c r="D95">
        <v>5.8822494723087503E-3</v>
      </c>
      <c r="E95">
        <v>2.3801775182327099E-2</v>
      </c>
      <c r="F95">
        <v>2.55487178328903E-2</v>
      </c>
      <c r="G95">
        <v>5.06840208292014E-3</v>
      </c>
      <c r="H95">
        <v>7.52080750411354E-3</v>
      </c>
      <c r="I95">
        <v>1.90063657689543E-2</v>
      </c>
      <c r="J95">
        <v>1.9310619010949302E-2</v>
      </c>
      <c r="K95">
        <v>1.6390766095963899E-4</v>
      </c>
      <c r="L95">
        <v>1.8573113207546999E-2</v>
      </c>
      <c r="M95" cm="1">
        <f t="array" ref="M95">SUMPRODUCT(B95:K95,TRANSPOSE(Weight_1))</f>
        <v>1.2580781735915748E-2</v>
      </c>
      <c r="N95" cm="1">
        <f t="array" ref="N95">SUMPRODUCT(B95:K95,TRANSPOSE(Weight_2))</f>
        <v>1.5839050077606592E-2</v>
      </c>
      <c r="O95">
        <f>SUMPRODUCT(B95:K95,Equally_Weight)</f>
        <v>1.3363709287617048E-2</v>
      </c>
      <c r="P95">
        <v>1.6871538638701899E-2</v>
      </c>
      <c r="Q95">
        <v>1.7765689485581701E-2</v>
      </c>
      <c r="R95">
        <v>1.7654433103666101E-2</v>
      </c>
      <c r="V95" s="46">
        <v>43959</v>
      </c>
      <c r="W95">
        <f t="shared" si="19"/>
        <v>3.3560016634643031E-2</v>
      </c>
      <c r="X95">
        <f t="shared" si="20"/>
        <v>-0.32378342391726489</v>
      </c>
      <c r="Y95">
        <f t="shared" si="21"/>
        <v>0.17428299618772236</v>
      </c>
      <c r="Z95">
        <f t="shared" si="22"/>
        <v>6.1493494295979723E-2</v>
      </c>
      <c r="AA95">
        <f t="shared" si="23"/>
        <v>-5.1912276321802842E-2</v>
      </c>
      <c r="AB95">
        <f t="shared" si="24"/>
        <v>0.28777932691021624</v>
      </c>
      <c r="AC95">
        <f t="shared" si="25"/>
        <v>2.5901162868787519E-2</v>
      </c>
      <c r="AD95">
        <f t="shared" si="26"/>
        <v>-0.15057908511379003</v>
      </c>
      <c r="AE95">
        <f t="shared" si="27"/>
        <v>-0.21929359014986838</v>
      </c>
      <c r="AF95">
        <f t="shared" si="28"/>
        <v>-3.4275246525266589E-2</v>
      </c>
      <c r="AG95">
        <f t="shared" si="29"/>
        <v>-0.11273754494093502</v>
      </c>
      <c r="AH95">
        <f t="shared" si="30"/>
        <v>8.4712637460883755E-2</v>
      </c>
      <c r="AI95">
        <f t="shared" si="31"/>
        <v>-7.0575575560670067E-2</v>
      </c>
      <c r="AJ95">
        <f t="shared" si="32"/>
        <v>-2.2504280065517079E-2</v>
      </c>
      <c r="AK95">
        <f t="shared" si="33"/>
        <v>-9.3160158766441903E-2</v>
      </c>
      <c r="AL95">
        <f t="shared" si="34"/>
        <v>-9.4220965599376982E-2</v>
      </c>
      <c r="AM95">
        <f t="shared" si="35"/>
        <v>-0.12575101654886289</v>
      </c>
    </row>
    <row r="96" spans="1:39" x14ac:dyDescent="0.2">
      <c r="A96" s="46">
        <v>43962</v>
      </c>
      <c r="B96">
        <v>1.39055437791923E-2</v>
      </c>
      <c r="C96">
        <v>-2.9449735474587201E-2</v>
      </c>
      <c r="D96">
        <v>1.11545256747278E-2</v>
      </c>
      <c r="E96">
        <v>1.5735223540425301E-2</v>
      </c>
      <c r="F96">
        <v>-1.05262416331255E-2</v>
      </c>
      <c r="G96">
        <v>1.23507176601995E-2</v>
      </c>
      <c r="H96">
        <v>2.7572901763550598E-3</v>
      </c>
      <c r="I96">
        <v>-1.8719244183584099E-2</v>
      </c>
      <c r="J96">
        <v>-1.2384790017129501E-2</v>
      </c>
      <c r="K96">
        <v>2.6371764776894398E-2</v>
      </c>
      <c r="L96">
        <v>2.0260492040521001E-3</v>
      </c>
      <c r="M96" cm="1">
        <f t="array" ref="M96">SUMPRODUCT(B96:K96,TRANSPOSE(Weight_1))</f>
        <v>1.9299874309190502E-3</v>
      </c>
      <c r="N96" cm="1">
        <f t="array" ref="N96">SUMPRODUCT(B96:K96,TRANSPOSE(Weight_2))</f>
        <v>-1.5704314364080039E-3</v>
      </c>
      <c r="O96">
        <f>SUMPRODUCT(B96:K96,Equally_Weight)</f>
        <v>1.1195054299368058E-3</v>
      </c>
      <c r="P96">
        <v>1.3307822091168599E-4</v>
      </c>
      <c r="Q96" s="1">
        <v>8.6637368079012206E-5</v>
      </c>
      <c r="R96">
        <v>-5.7714039061251799E-4</v>
      </c>
      <c r="V96" s="46">
        <v>43962</v>
      </c>
      <c r="W96">
        <f t="shared" si="19"/>
        <v>4.7932230694378797E-2</v>
      </c>
      <c r="X96">
        <f t="shared" si="20"/>
        <v>-0.3436978232064325</v>
      </c>
      <c r="Y96">
        <f t="shared" si="21"/>
        <v>0.18738156601809464</v>
      </c>
      <c r="Z96">
        <f t="shared" si="22"/>
        <v>7.8196331715434164E-2</v>
      </c>
      <c r="AA96">
        <f t="shared" si="23"/>
        <v>-6.1892076790639461E-2</v>
      </c>
      <c r="AB96">
        <f t="shared" si="24"/>
        <v>0.30368432578552618</v>
      </c>
      <c r="AC96">
        <f t="shared" si="25"/>
        <v>2.8729870067076835E-2</v>
      </c>
      <c r="AD96">
        <f t="shared" si="26"/>
        <v>-0.16647960263418837</v>
      </c>
      <c r="AE96">
        <f t="shared" si="27"/>
        <v>-0.2289624751008893</v>
      </c>
      <c r="AF96">
        <f t="shared" si="28"/>
        <v>-8.8073804874065909E-3</v>
      </c>
      <c r="AG96">
        <f t="shared" si="29"/>
        <v>-0.11093990755007732</v>
      </c>
      <c r="AH96">
        <f t="shared" si="30"/>
        <v>8.6806119217342381E-2</v>
      </c>
      <c r="AI96">
        <f t="shared" si="31"/>
        <v>-7.2035172894575061E-2</v>
      </c>
      <c r="AJ96">
        <f t="shared" si="32"/>
        <v>-2.1409968299310411E-2</v>
      </c>
      <c r="AK96">
        <f t="shared" si="33"/>
        <v>-9.3039478133718712E-2</v>
      </c>
      <c r="AL96">
        <f t="shared" si="34"/>
        <v>-9.4142491287775409E-2</v>
      </c>
      <c r="AM96">
        <f t="shared" si="35"/>
        <v>-0.12625558094866451</v>
      </c>
    </row>
    <row r="97" spans="1:39" x14ac:dyDescent="0.2">
      <c r="A97" s="46">
        <v>43963</v>
      </c>
      <c r="B97">
        <v>-2.02408914292652E-2</v>
      </c>
      <c r="C97">
        <v>-3.2677634541112999E-2</v>
      </c>
      <c r="D97">
        <v>-2.2651849438630502E-2</v>
      </c>
      <c r="E97">
        <v>-1.14282392131227E-2</v>
      </c>
      <c r="F97">
        <v>-1.6666755376121199E-2</v>
      </c>
      <c r="G97">
        <v>-2.1606495985107801E-2</v>
      </c>
      <c r="H97">
        <v>-1.32117818624527E-2</v>
      </c>
      <c r="I97">
        <v>-2.8889072338221598E-2</v>
      </c>
      <c r="J97">
        <v>-1.04787095593814E-2</v>
      </c>
      <c r="K97">
        <v>1.10117491093708E-2</v>
      </c>
      <c r="L97">
        <v>-2.0508376660889598E-2</v>
      </c>
      <c r="M97" cm="1">
        <f t="array" ref="M97">SUMPRODUCT(B97:K97,TRANSPOSE(Weight_1))</f>
        <v>-2.1450465837385069E-2</v>
      </c>
      <c r="N97" cm="1">
        <f t="array" ref="N97">SUMPRODUCT(B97:K97,TRANSPOSE(Weight_2))</f>
        <v>-1.2750491794579625E-2</v>
      </c>
      <c r="O97">
        <f>SUMPRODUCT(B97:K97,Equally_Weight)</f>
        <v>-1.6683968063404532E-2</v>
      </c>
      <c r="P97">
        <v>-2.0500317528877099E-2</v>
      </c>
      <c r="Q97">
        <v>-2.1110723236243901E-2</v>
      </c>
      <c r="R97">
        <v>-1.29276459455524E-2</v>
      </c>
      <c r="V97" s="46">
        <v>43963</v>
      </c>
      <c r="W97">
        <f t="shared" si="19"/>
        <v>2.6721148187666133E-2</v>
      </c>
      <c r="X97">
        <f t="shared" si="20"/>
        <v>-0.3651442258882297</v>
      </c>
      <c r="Y97">
        <f t="shared" si="21"/>
        <v>0.16048517755844749</v>
      </c>
      <c r="Z97">
        <f t="shared" si="22"/>
        <v>6.5874446117878627E-2</v>
      </c>
      <c r="AA97">
        <f t="shared" si="23"/>
        <v>-7.7527292063170883E-2</v>
      </c>
      <c r="AB97">
        <f t="shared" si="24"/>
        <v>0.27551627563459324</v>
      </c>
      <c r="AC97">
        <f t="shared" si="25"/>
        <v>1.5138515428361199E-2</v>
      </c>
      <c r="AD97">
        <f t="shared" si="26"/>
        <v>-0.19055923368907246</v>
      </c>
      <c r="AE97">
        <f t="shared" si="27"/>
        <v>-0.23704195338369138</v>
      </c>
      <c r="AF97">
        <f t="shared" si="28"/>
        <v>2.1073839577261388E-3</v>
      </c>
      <c r="AG97">
        <f t="shared" si="29"/>
        <v>-0.12917308680020567</v>
      </c>
      <c r="AH97">
        <f t="shared" si="30"/>
        <v>6.3493621685209778E-2</v>
      </c>
      <c r="AI97">
        <f t="shared" si="31"/>
        <v>-8.3867180808241293E-2</v>
      </c>
      <c r="AJ97">
        <f t="shared" si="32"/>
        <v>-3.7736733135370737E-2</v>
      </c>
      <c r="AK97">
        <f t="shared" si="33"/>
        <v>-0.11163245681813361</v>
      </c>
      <c r="AL97">
        <f t="shared" si="34"/>
        <v>-0.11326579844567253</v>
      </c>
      <c r="AM97">
        <f t="shared" si="35"/>
        <v>-0.13755103944506253</v>
      </c>
    </row>
    <row r="98" spans="1:39" x14ac:dyDescent="0.2">
      <c r="A98" s="46">
        <v>43964</v>
      </c>
      <c r="B98">
        <v>-1.9524787015194601E-2</v>
      </c>
      <c r="C98">
        <v>-3.4470879534933697E-2</v>
      </c>
      <c r="D98">
        <v>-1.51224464672455E-2</v>
      </c>
      <c r="E98">
        <v>-1.20740051457588E-2</v>
      </c>
      <c r="F98">
        <v>-1.0998911117219E-2</v>
      </c>
      <c r="G98">
        <v>4.6543078683833798E-3</v>
      </c>
      <c r="H98" s="1">
        <v>-6.7953658145491995E-5</v>
      </c>
      <c r="I98">
        <v>-3.8157066414856798E-2</v>
      </c>
      <c r="J98">
        <v>-1.29621565072675E-2</v>
      </c>
      <c r="K98">
        <v>-1.262769574777E-3</v>
      </c>
      <c r="L98">
        <v>-1.73989973459155E-2</v>
      </c>
      <c r="M98" cm="1">
        <f t="array" ref="M98">SUMPRODUCT(B98:K98,TRANSPOSE(Weight_1))</f>
        <v>-9.1151819047445935E-3</v>
      </c>
      <c r="N98" cm="1">
        <f t="array" ref="N98">SUMPRODUCT(B98:K98,TRANSPOSE(Weight_2))</f>
        <v>-9.9758970329288255E-3</v>
      </c>
      <c r="O98">
        <f>SUMPRODUCT(B98:K98,Equally_Weight)</f>
        <v>-1.39986667567015E-2</v>
      </c>
      <c r="P98">
        <v>-1.7462724604228E-2</v>
      </c>
      <c r="Q98">
        <v>-1.86775016555784E-2</v>
      </c>
      <c r="R98">
        <v>-1.7492109377304499E-2</v>
      </c>
      <c r="V98" s="46">
        <v>43964</v>
      </c>
      <c r="W98">
        <f t="shared" si="19"/>
        <v>6.6746364453058593E-3</v>
      </c>
      <c r="X98">
        <f t="shared" si="20"/>
        <v>-0.3870282627996936</v>
      </c>
      <c r="Y98">
        <f t="shared" si="21"/>
        <v>0.142935802584788</v>
      </c>
      <c r="Z98">
        <f t="shared" si="22"/>
        <v>5.3005072570718514E-2</v>
      </c>
      <c r="AA98">
        <f t="shared" si="23"/>
        <v>-8.7673487385828364E-2</v>
      </c>
      <c r="AB98">
        <f t="shared" si="24"/>
        <v>0.2814529210725305</v>
      </c>
      <c r="AC98">
        <f t="shared" si="25"/>
        <v>1.5069533052713524E-2</v>
      </c>
      <c r="AD98">
        <f t="shared" si="26"/>
        <v>-0.22144511876809114</v>
      </c>
      <c r="AE98">
        <f t="shared" si="27"/>
        <v>-0.24693153499241105</v>
      </c>
      <c r="AF98">
        <f t="shared" si="28"/>
        <v>8.4195324260494253E-4</v>
      </c>
      <c r="AG98">
        <f t="shared" si="29"/>
        <v>-0.1443246019517207</v>
      </c>
      <c r="AH98">
        <f t="shared" si="30"/>
        <v>5.379968386901357E-2</v>
      </c>
      <c r="AI98">
        <f t="shared" si="31"/>
        <v>-9.3006427480985088E-2</v>
      </c>
      <c r="AJ98">
        <f t="shared" si="32"/>
        <v>-5.1207135940423587E-2</v>
      </c>
      <c r="AK98">
        <f t="shared" si="33"/>
        <v>-0.12714577457205323</v>
      </c>
      <c r="AL98">
        <f t="shared" si="34"/>
        <v>-0.12982777796326139</v>
      </c>
      <c r="AM98">
        <f t="shared" si="35"/>
        <v>-0.1526370909954321</v>
      </c>
    </row>
    <row r="99" spans="1:39" x14ac:dyDescent="0.2">
      <c r="A99" s="46">
        <v>43965</v>
      </c>
      <c r="B99">
        <v>6.3263663753600997E-3</v>
      </c>
      <c r="C99">
        <v>4.1532823238587202E-2</v>
      </c>
      <c r="D99">
        <v>4.3394123548812199E-3</v>
      </c>
      <c r="E99">
        <v>6.1432860015044801E-3</v>
      </c>
      <c r="F99">
        <v>1.0938847365336E-3</v>
      </c>
      <c r="G99">
        <v>8.8390555727395608E-3</v>
      </c>
      <c r="H99">
        <v>3.4662955001565298E-3</v>
      </c>
      <c r="I99">
        <v>-9.5501463921754404E-4</v>
      </c>
      <c r="J99">
        <v>2.1104844703339E-3</v>
      </c>
      <c r="K99">
        <v>7.9026433724180799E-3</v>
      </c>
      <c r="L99">
        <v>1.0804321728691399E-2</v>
      </c>
      <c r="M99" cm="1">
        <f t="array" ref="M99">SUMPRODUCT(B99:K99,TRANSPOSE(Weight_1))</f>
        <v>1.0655007230978836E-2</v>
      </c>
      <c r="N99" cm="1">
        <f t="array" ref="N99">SUMPRODUCT(B99:K99,TRANSPOSE(Weight_2))</f>
        <v>3.2848320196631753E-3</v>
      </c>
      <c r="O99">
        <f>SUMPRODUCT(B99:K99,Equally_Weight)</f>
        <v>8.0799236983297128E-3</v>
      </c>
      <c r="P99">
        <v>1.15248226950355E-2</v>
      </c>
      <c r="Q99">
        <v>1.16452583461472E-2</v>
      </c>
      <c r="R99">
        <v>7.0553620751767599E-4</v>
      </c>
      <c r="V99" s="46">
        <v>43965</v>
      </c>
      <c r="W99">
        <f t="shared" si="19"/>
        <v>1.304322901624122E-2</v>
      </c>
      <c r="X99">
        <f t="shared" si="20"/>
        <v>-0.36156981598830351</v>
      </c>
      <c r="Y99">
        <f t="shared" si="21"/>
        <v>0.14789547232736044</v>
      </c>
      <c r="Z99">
        <f t="shared" si="22"/>
        <v>5.9473983892555538E-2</v>
      </c>
      <c r="AA99">
        <f t="shared" si="23"/>
        <v>-8.6675507338944802E-2</v>
      </c>
      <c r="AB99">
        <f t="shared" si="24"/>
        <v>0.29277975465574002</v>
      </c>
      <c r="AC99">
        <f t="shared" si="25"/>
        <v>1.8588064007480032E-2</v>
      </c>
      <c r="AD99">
        <f t="shared" si="26"/>
        <v>-0.22218865007710187</v>
      </c>
      <c r="AE99">
        <f t="shared" si="27"/>
        <v>-0.24534219569191429</v>
      </c>
      <c r="AF99">
        <f t="shared" si="28"/>
        <v>8.7512502712356888E-3</v>
      </c>
      <c r="AG99">
        <f t="shared" si="29"/>
        <v>-0.13507960965588095</v>
      </c>
      <c r="AH99">
        <f t="shared" si="30"/>
        <v>6.5027927120641094E-2</v>
      </c>
      <c r="AI99">
        <f t="shared" si="31"/>
        <v>-9.0027105952345865E-2</v>
      </c>
      <c r="AJ99">
        <f t="shared" si="32"/>
        <v>-4.3540961993302485E-2</v>
      </c>
      <c r="AK99">
        <f t="shared" si="33"/>
        <v>-0.1170862843853836</v>
      </c>
      <c r="AL99">
        <f t="shared" si="34"/>
        <v>-0.11969439763200251</v>
      </c>
      <c r="AM99">
        <f t="shared" si="35"/>
        <v>-0.15203924578222183</v>
      </c>
    </row>
    <row r="100" spans="1:39" x14ac:dyDescent="0.2">
      <c r="A100" s="46">
        <v>43966</v>
      </c>
      <c r="B100">
        <v>1.1939384621170101E-2</v>
      </c>
      <c r="C100">
        <v>-1.85099570319322E-2</v>
      </c>
      <c r="D100">
        <v>1.4568150899935701E-2</v>
      </c>
      <c r="E100">
        <v>-5.9120553690129498E-3</v>
      </c>
      <c r="F100">
        <v>-3.6423692006696201E-3</v>
      </c>
      <c r="G100">
        <v>8.7615090043362508E-3</v>
      </c>
      <c r="H100">
        <v>1.89651191137627E-2</v>
      </c>
      <c r="I100">
        <v>1.98542971700599E-2</v>
      </c>
      <c r="J100">
        <v>-9.8285423727119108E-3</v>
      </c>
      <c r="K100">
        <v>5.0179331702926398E-3</v>
      </c>
      <c r="L100">
        <v>2.3752969121139601E-3</v>
      </c>
      <c r="M100" cm="1">
        <f t="array" ref="M100">SUMPRODUCT(B100:K100,TRANSPOSE(Weight_1))</f>
        <v>2.3133601325925589E-3</v>
      </c>
      <c r="N100" cm="1">
        <f t="array" ref="N100">SUMPRODUCT(B100:K100,TRANSPOSE(Weight_2))</f>
        <v>2.1901449775339069E-3</v>
      </c>
      <c r="O100">
        <f>SUMPRODUCT(B100:K100,Equally_Weight)</f>
        <v>4.1213470005230608E-3</v>
      </c>
      <c r="P100">
        <v>3.92636325043826E-3</v>
      </c>
      <c r="Q100">
        <v>4.3357440662046198E-3</v>
      </c>
      <c r="R100">
        <v>4.2602343128872403E-3</v>
      </c>
      <c r="V100" s="46">
        <v>43966</v>
      </c>
      <c r="W100">
        <f t="shared" si="19"/>
        <v>2.5138341765338357E-2</v>
      </c>
      <c r="X100">
        <f t="shared" si="20"/>
        <v>-0.37338713126224865</v>
      </c>
      <c r="Y100">
        <f t="shared" si="21"/>
        <v>0.16461818678557849</v>
      </c>
      <c r="Z100">
        <f t="shared" si="22"/>
        <v>5.3210315037754086E-2</v>
      </c>
      <c r="AA100">
        <f t="shared" si="23"/>
        <v>-9.0002172341230646E-2</v>
      </c>
      <c r="AB100">
        <f t="shared" si="24"/>
        <v>0.30410645611677989</v>
      </c>
      <c r="AC100">
        <f t="shared" si="25"/>
        <v>3.7905707969238867E-2</v>
      </c>
      <c r="AD100">
        <f t="shared" si="26"/>
        <v>-0.20674575239348714</v>
      </c>
      <c r="AE100">
        <f t="shared" si="27"/>
        <v>-0.25275938189845404</v>
      </c>
      <c r="AF100">
        <f t="shared" si="28"/>
        <v>1.3813096630545862E-2</v>
      </c>
      <c r="AG100">
        <f t="shared" si="29"/>
        <v>-0.1330251669234721</v>
      </c>
      <c r="AH100">
        <f t="shared" si="30"/>
        <v>6.7491720267339739E-2</v>
      </c>
      <c r="AI100">
        <f t="shared" si="31"/>
        <v>-8.8034133388755431E-2</v>
      </c>
      <c r="AJ100">
        <f t="shared" si="32"/>
        <v>-3.9599062405890395E-2</v>
      </c>
      <c r="AK100">
        <f t="shared" si="33"/>
        <v>-0.11361964441908645</v>
      </c>
      <c r="AL100">
        <f t="shared" si="34"/>
        <v>-0.11587761784008876</v>
      </c>
      <c r="AM100">
        <f t="shared" si="35"/>
        <v>-0.14842673428112152</v>
      </c>
    </row>
    <row r="101" spans="1:39" x14ac:dyDescent="0.2">
      <c r="A101" s="46">
        <v>43969</v>
      </c>
      <c r="B101">
        <v>8.82699561561817E-3</v>
      </c>
      <c r="C101">
        <v>5.2968465627851902E-2</v>
      </c>
      <c r="D101">
        <v>9.5545091311741697E-3</v>
      </c>
      <c r="E101">
        <v>2.3561145547888698E-2</v>
      </c>
      <c r="F101">
        <v>1.8461060913135E-2</v>
      </c>
      <c r="G101">
        <v>6.83879037438894E-3</v>
      </c>
      <c r="H101">
        <v>5.3180789943341102E-4</v>
      </c>
      <c r="I101">
        <v>7.6285204266967194E-2</v>
      </c>
      <c r="J101">
        <v>3.6691324749584503E-2</v>
      </c>
      <c r="K101">
        <v>-7.6454262719222099E-3</v>
      </c>
      <c r="L101">
        <v>2.7843601895734701E-2</v>
      </c>
      <c r="M101" cm="1">
        <f t="array" ref="M101">SUMPRODUCT(B101:K101,TRANSPOSE(Weight_1))</f>
        <v>1.7505539690462084E-2</v>
      </c>
      <c r="N101" cm="1">
        <f t="array" ref="N101">SUMPRODUCT(B101:K101,TRANSPOSE(Weight_2))</f>
        <v>1.7616500440835035E-2</v>
      </c>
      <c r="O101">
        <f>SUMPRODUCT(B101:K101,Equally_Weight)</f>
        <v>2.2607387785411978E-2</v>
      </c>
      <c r="P101">
        <v>3.1501191631680699E-2</v>
      </c>
      <c r="Q101">
        <v>3.23304560894783E-2</v>
      </c>
      <c r="R101">
        <v>3.0168142958857998E-2</v>
      </c>
      <c r="V101" s="46">
        <v>43969</v>
      </c>
      <c r="W101">
        <f t="shared" si="19"/>
        <v>3.418723341350316E-2</v>
      </c>
      <c r="X101">
        <f t="shared" si="20"/>
        <v>-0.34019640906254334</v>
      </c>
      <c r="Y101">
        <f t="shared" si="21"/>
        <v>0.17574554188555291</v>
      </c>
      <c r="Z101">
        <f t="shared" si="22"/>
        <v>7.8025156562896436E-2</v>
      </c>
      <c r="AA101">
        <f t="shared" si="23"/>
        <v>-7.3202647014001587E-2</v>
      </c>
      <c r="AB101">
        <f t="shared" si="24"/>
        <v>0.31302496679604985</v>
      </c>
      <c r="AC101">
        <f t="shared" si="25"/>
        <v>3.8457674423604038E-2</v>
      </c>
      <c r="AD101">
        <f t="shared" si="26"/>
        <v>-0.14623219007918487</v>
      </c>
      <c r="AE101">
        <f t="shared" si="27"/>
        <v>-0.22534213371360989</v>
      </c>
      <c r="AF101">
        <f t="shared" si="28"/>
        <v>6.0620633467478591E-3</v>
      </c>
      <c r="AG101">
        <f t="shared" si="29"/>
        <v>-0.10888546481766825</v>
      </c>
      <c r="AH101">
        <f t="shared" si="30"/>
        <v>8.6178738945719147E-2</v>
      </c>
      <c r="AI101">
        <f t="shared" si="31"/>
        <v>-7.196848629757191E-2</v>
      </c>
      <c r="AJ101">
        <f t="shared" si="32"/>
        <v>-1.7886905980227019E-2</v>
      </c>
      <c r="AK101">
        <f t="shared" si="33"/>
        <v>-8.5697606979374785E-2</v>
      </c>
      <c r="AL101">
        <f t="shared" si="34"/>
        <v>-8.7293537985942748E-2</v>
      </c>
      <c r="AM101">
        <f t="shared" si="35"/>
        <v>-0.12273635026097274</v>
      </c>
    </row>
    <row r="102" spans="1:39" x14ac:dyDescent="0.2">
      <c r="A102" s="46">
        <v>43970</v>
      </c>
      <c r="B102">
        <v>-7.78240292155163E-3</v>
      </c>
      <c r="C102">
        <v>-1.96793564297198E-2</v>
      </c>
      <c r="D102">
        <v>-6.9222480668637001E-3</v>
      </c>
      <c r="E102">
        <v>-5.7784245895026098E-3</v>
      </c>
      <c r="F102">
        <v>-2.4048785494771598E-2</v>
      </c>
      <c r="G102">
        <v>9.5084897193700099E-3</v>
      </c>
      <c r="H102">
        <v>-9.9656065823455695E-3</v>
      </c>
      <c r="I102">
        <v>-5.9622025715617699E-3</v>
      </c>
      <c r="J102">
        <v>-1.6926941223400702E-2</v>
      </c>
      <c r="K102">
        <v>-1.39936651220445E-2</v>
      </c>
      <c r="L102">
        <v>-1.0374639769452401E-2</v>
      </c>
      <c r="M102" cm="1">
        <f t="array" ref="M102">SUMPRODUCT(B102:K102,TRANSPOSE(Weight_1))</f>
        <v>-5.8410392565196147E-3</v>
      </c>
      <c r="N102" cm="1">
        <f t="array" ref="N102">SUMPRODUCT(B102:K102,TRANSPOSE(Weight_2))</f>
        <v>-1.4971947948475374E-2</v>
      </c>
      <c r="O102">
        <f>SUMPRODUCT(B102:K102,Equally_Weight)</f>
        <v>-1.0155114328239187E-2</v>
      </c>
      <c r="P102">
        <v>-1.0484399194493101E-2</v>
      </c>
      <c r="Q102">
        <v>-1.00647329634078E-2</v>
      </c>
      <c r="R102">
        <v>-3.68777187046887E-3</v>
      </c>
      <c r="V102" s="46">
        <v>43970</v>
      </c>
      <c r="W102">
        <f t="shared" si="19"/>
        <v>2.613877166675449E-2</v>
      </c>
      <c r="X102">
        <f t="shared" si="20"/>
        <v>-0.35318091910221061</v>
      </c>
      <c r="Y102">
        <f t="shared" si="21"/>
        <v>0.16760673958111205</v>
      </c>
      <c r="Z102">
        <f t="shared" si="22"/>
        <v>7.1795869490111075E-2</v>
      </c>
      <c r="AA102">
        <f t="shared" si="23"/>
        <v>-9.5490997753084006E-2</v>
      </c>
      <c r="AB102">
        <f t="shared" si="24"/>
        <v>0.32550985119410636</v>
      </c>
      <c r="AC102">
        <f t="shared" si="25"/>
        <v>2.8108813787880882E-2</v>
      </c>
      <c r="AD102">
        <f t="shared" si="26"/>
        <v>-0.15132252671101143</v>
      </c>
      <c r="AE102">
        <f t="shared" si="27"/>
        <v>-0.23845472188448458</v>
      </c>
      <c r="AF102">
        <f t="shared" si="28"/>
        <v>-8.0164322597195969E-3</v>
      </c>
      <c r="AG102">
        <f t="shared" si="29"/>
        <v>-0.118130457113508</v>
      </c>
      <c r="AH102">
        <f t="shared" si="30"/>
        <v>7.9834326291940316E-2</v>
      </c>
      <c r="AI102">
        <f t="shared" si="31"/>
        <v>-8.5862925815269442E-2</v>
      </c>
      <c r="AJ102">
        <f t="shared" si="32"/>
        <v>-2.7860376733258585E-2</v>
      </c>
      <c r="AK102">
        <f t="shared" si="33"/>
        <v>-9.5283518252283317E-2</v>
      </c>
      <c r="AL102">
        <f t="shared" si="34"/>
        <v>-9.6479684800090948E-2</v>
      </c>
      <c r="AM102">
        <f t="shared" si="35"/>
        <v>-0.12597149847146516</v>
      </c>
    </row>
    <row r="103" spans="1:39" x14ac:dyDescent="0.2">
      <c r="A103" s="46">
        <v>43971</v>
      </c>
      <c r="B103">
        <v>2.5291042744592401E-2</v>
      </c>
      <c r="C103">
        <v>2.9998846036345301E-2</v>
      </c>
      <c r="D103">
        <v>1.38706518543096E-2</v>
      </c>
      <c r="E103">
        <v>1.9448180435456201E-2</v>
      </c>
      <c r="F103">
        <v>-2.2067496672956099E-3</v>
      </c>
      <c r="G103">
        <v>1.9846187214775698E-2</v>
      </c>
      <c r="H103">
        <v>-8.9920640245744199E-3</v>
      </c>
      <c r="I103">
        <v>8.7610586166406695E-3</v>
      </c>
      <c r="J103">
        <v>2.04649467614328E-2</v>
      </c>
      <c r="K103">
        <v>-1.6424806643948499E-2</v>
      </c>
      <c r="L103">
        <v>1.5725101921956801E-2</v>
      </c>
      <c r="M103" cm="1">
        <f t="array" ref="M103">SUMPRODUCT(B103:K103,TRANSPOSE(Weight_1))</f>
        <v>1.5517467427534657E-2</v>
      </c>
      <c r="N103" cm="1">
        <f t="array" ref="N103">SUMPRODUCT(B103:K103,TRANSPOSE(Weight_2))</f>
        <v>7.7030961235440469E-3</v>
      </c>
      <c r="O103">
        <f>SUMPRODUCT(B103:K103,Equally_Weight)</f>
        <v>1.1005729332773414E-2</v>
      </c>
      <c r="P103">
        <v>1.66511002590801E-2</v>
      </c>
      <c r="Q103">
        <v>1.6996796247666899E-2</v>
      </c>
      <c r="R103">
        <v>1.48736034772991E-2</v>
      </c>
      <c r="V103" s="46">
        <v>43971</v>
      </c>
      <c r="W103">
        <f t="shared" si="19"/>
        <v>5.2090891202861922E-2</v>
      </c>
      <c r="X103">
        <f t="shared" si="20"/>
        <v>-0.33377709308098735</v>
      </c>
      <c r="Y103">
        <f t="shared" si="21"/>
        <v>0.18380220616858733</v>
      </c>
      <c r="Z103">
        <f t="shared" si="22"/>
        <v>9.264034894993145E-2</v>
      </c>
      <c r="AA103">
        <f t="shared" si="23"/>
        <v>-9.748702269285825E-2</v>
      </c>
      <c r="AB103">
        <f t="shared" si="24"/>
        <v>0.35181616785593417</v>
      </c>
      <c r="AC103">
        <f t="shared" si="25"/>
        <v>1.8863993510070953E-2</v>
      </c>
      <c r="AD103">
        <f t="shared" si="26"/>
        <v>-0.14388721362090406</v>
      </c>
      <c r="AE103">
        <f t="shared" si="27"/>
        <v>-0.22286973831142998</v>
      </c>
      <c r="AF103">
        <f t="shared" si="28"/>
        <v>-2.4309570553827875E-2</v>
      </c>
      <c r="AG103">
        <f t="shared" si="29"/>
        <v>-0.10426296866974838</v>
      </c>
      <c r="AH103">
        <f t="shared" si="30"/>
        <v>9.6590620277309247E-2</v>
      </c>
      <c r="AI103">
        <f t="shared" si="31"/>
        <v>-7.882124006272917E-2</v>
      </c>
      <c r="AJ103">
        <f t="shared" si="32"/>
        <v>-1.7161271165920478E-2</v>
      </c>
      <c r="AK103">
        <f t="shared" si="33"/>
        <v>-8.02189934086599E-2</v>
      </c>
      <c r="AL103">
        <f t="shared" si="34"/>
        <v>-8.1122734097010318E-2</v>
      </c>
      <c r="AM103">
        <f t="shared" si="35"/>
        <v>-0.1129715451118718</v>
      </c>
    </row>
    <row r="104" spans="1:39" x14ac:dyDescent="0.2">
      <c r="A104" s="46">
        <v>43972</v>
      </c>
      <c r="B104">
        <v>-1.7102629376587401E-3</v>
      </c>
      <c r="C104">
        <v>-1.27012083140506E-2</v>
      </c>
      <c r="D104">
        <v>-1.20111904659833E-2</v>
      </c>
      <c r="E104">
        <v>-7.4554964499714497E-3</v>
      </c>
      <c r="F104">
        <v>-5.34459929983122E-3</v>
      </c>
      <c r="G104">
        <v>-2.0496870370330499E-2</v>
      </c>
      <c r="H104">
        <v>-6.5680357491816298E-3</v>
      </c>
      <c r="I104">
        <v>-1.6193150024038701E-2</v>
      </c>
      <c r="J104">
        <v>-6.1356766551542404E-3</v>
      </c>
      <c r="K104">
        <v>-8.7549336885050996E-3</v>
      </c>
      <c r="L104">
        <v>-9.1743119266055103E-3</v>
      </c>
      <c r="M104" cm="1">
        <f t="array" ref="M104">SUMPRODUCT(B104:K104,TRANSPOSE(Weight_1))</f>
        <v>-1.3588473595632516E-2</v>
      </c>
      <c r="N104" cm="1">
        <f t="array" ref="N104">SUMPRODUCT(B104:K104,TRANSPOSE(Weight_2))</f>
        <v>-5.5797997832357903E-3</v>
      </c>
      <c r="O104">
        <f>SUMPRODUCT(B104:K104,Equally_Weight)</f>
        <v>-9.7371423954705494E-3</v>
      </c>
      <c r="P104">
        <v>-7.7735964077371104E-3</v>
      </c>
      <c r="Q104">
        <v>-6.9473761959498699E-3</v>
      </c>
      <c r="R104">
        <v>-8.5706227922163203E-3</v>
      </c>
      <c r="V104" s="46">
        <v>43972</v>
      </c>
      <c r="W104">
        <f t="shared" si="19"/>
        <v>5.0291539144589281E-2</v>
      </c>
      <c r="X104">
        <f t="shared" si="20"/>
        <v>-0.34223892900535813</v>
      </c>
      <c r="Y104">
        <f t="shared" si="21"/>
        <v>0.16958333239624523</v>
      </c>
      <c r="Z104">
        <f t="shared" si="22"/>
        <v>8.449417270723969E-2</v>
      </c>
      <c r="AA104">
        <f t="shared" si="23"/>
        <v>-0.10231059291946254</v>
      </c>
      <c r="AB104">
        <f t="shared" si="24"/>
        <v>0.32410816709887413</v>
      </c>
      <c r="AC104">
        <f t="shared" si="25"/>
        <v>1.2172058377142747E-2</v>
      </c>
      <c r="AD104">
        <f t="shared" si="26"/>
        <v>-0.15775037640823852</v>
      </c>
      <c r="AE104">
        <f t="shared" si="27"/>
        <v>-0.22763795831608646</v>
      </c>
      <c r="AF104">
        <f t="shared" si="28"/>
        <v>-3.285167556413815E-2</v>
      </c>
      <c r="AG104">
        <f t="shared" si="29"/>
        <v>-0.11248073959938376</v>
      </c>
      <c r="AH104">
        <f t="shared" si="30"/>
        <v>8.1689627588452662E-2</v>
      </c>
      <c r="AI104">
        <f t="shared" si="31"/>
        <v>-8.3961233107748501E-2</v>
      </c>
      <c r="AJ104">
        <f t="shared" si="32"/>
        <v>-2.6731311820361148E-2</v>
      </c>
      <c r="AK104">
        <f t="shared" si="33"/>
        <v>-8.7368999737403197E-2</v>
      </c>
      <c r="AL104">
        <f t="shared" si="34"/>
        <v>-8.7506520141144239E-2</v>
      </c>
      <c r="AM104">
        <f t="shared" si="35"/>
        <v>-0.12057393140468042</v>
      </c>
    </row>
    <row r="105" spans="1:39" x14ac:dyDescent="0.2">
      <c r="A105" s="46">
        <v>43973</v>
      </c>
      <c r="B105">
        <v>4.6134638239736497E-3</v>
      </c>
      <c r="C105">
        <v>-7.7630668101968904E-3</v>
      </c>
      <c r="D105">
        <v>4.3608521553228902E-4</v>
      </c>
      <c r="E105">
        <v>6.4384271996775697E-3</v>
      </c>
      <c r="F105">
        <v>2.4086563108796002E-3</v>
      </c>
      <c r="G105">
        <v>-4.0298958864568501E-3</v>
      </c>
      <c r="H105">
        <v>-9.1285494798464192E-3</v>
      </c>
      <c r="I105">
        <v>4.3207602919093004E-3</v>
      </c>
      <c r="J105" s="1">
        <v>-5.7218277611181798E-5</v>
      </c>
      <c r="K105">
        <v>-5.7244483149847501E-3</v>
      </c>
      <c r="L105">
        <v>2.0254629629629698E-3</v>
      </c>
      <c r="M105" cm="1">
        <f t="array" ref="M105">SUMPRODUCT(B105:K105,TRANSPOSE(Weight_1))</f>
        <v>-1.4863442907489392E-3</v>
      </c>
      <c r="N105" cm="1">
        <f t="array" ref="N105">SUMPRODUCT(B105:K105,TRANSPOSE(Weight_2))</f>
        <v>-9.5583492561878737E-4</v>
      </c>
      <c r="O105">
        <f>SUMPRODUCT(B105:K105,Equally_Weight)</f>
        <v>-8.4857859271236834E-4</v>
      </c>
      <c r="P105">
        <v>2.3537113264884202E-3</v>
      </c>
      <c r="Q105">
        <v>2.6902885613961898E-3</v>
      </c>
      <c r="R105">
        <v>-1.0607010269513199E-3</v>
      </c>
      <c r="V105" s="46">
        <v>43973</v>
      </c>
      <c r="W105">
        <f t="shared" si="19"/>
        <v>5.5137021165058364E-2</v>
      </c>
      <c r="X105">
        <f t="shared" si="20"/>
        <v>-0.34734517214463623</v>
      </c>
      <c r="Y105">
        <f t="shared" si="21"/>
        <v>0.17009337039583627</v>
      </c>
      <c r="Z105">
        <f t="shared" si="22"/>
        <v>9.1476609486689897E-2</v>
      </c>
      <c r="AA105">
        <f t="shared" si="23"/>
        <v>-0.10014836766388824</v>
      </c>
      <c r="AB105">
        <f t="shared" si="24"/>
        <v>0.31877214904305839</v>
      </c>
      <c r="AC105">
        <f t="shared" si="25"/>
        <v>2.9323956601290391E-3</v>
      </c>
      <c r="AD105">
        <f t="shared" si="26"/>
        <v>-0.15411121767874769</v>
      </c>
      <c r="AE105">
        <f t="shared" si="27"/>
        <v>-0.22768215154180382</v>
      </c>
      <c r="AF105">
        <f t="shared" si="28"/>
        <v>-3.8388066160295331E-2</v>
      </c>
      <c r="AG105">
        <f t="shared" si="29"/>
        <v>-0.11068310220852595</v>
      </c>
      <c r="AH105">
        <f t="shared" si="30"/>
        <v>8.0081864386124302E-2</v>
      </c>
      <c r="AI105">
        <f t="shared" si="31"/>
        <v>-8.4836814954364903E-2</v>
      </c>
      <c r="AJ105">
        <f t="shared" si="32"/>
        <v>-2.7557206794107669E-2</v>
      </c>
      <c r="AK105">
        <f t="shared" si="33"/>
        <v>-8.5220929815180702E-2</v>
      </c>
      <c r="AL105">
        <f t="shared" si="34"/>
        <v>-8.505164936993137E-2</v>
      </c>
      <c r="AM105">
        <f t="shared" si="35"/>
        <v>-0.12150673953876723</v>
      </c>
    </row>
    <row r="106" spans="1:39" x14ac:dyDescent="0.2">
      <c r="A106" s="46">
        <v>43976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cm="1">
        <f t="array" ref="M106">SUMPRODUCT(B106:K106,TRANSPOSE(Weight_1))</f>
        <v>0</v>
      </c>
      <c r="N106" cm="1">
        <f t="array" ref="N106">SUMPRODUCT(B106:K106,TRANSPOSE(Weight_2))</f>
        <v>0</v>
      </c>
      <c r="O106">
        <f>SUMPRODUCT(B106:K106,Equally_Weight)</f>
        <v>0</v>
      </c>
      <c r="P106">
        <v>0</v>
      </c>
      <c r="Q106">
        <v>0</v>
      </c>
      <c r="R106">
        <v>4.7927023504994396E-3</v>
      </c>
      <c r="V106" s="46">
        <v>43976</v>
      </c>
      <c r="W106">
        <f t="shared" si="19"/>
        <v>5.5137021165058364E-2</v>
      </c>
      <c r="X106">
        <f t="shared" si="20"/>
        <v>-0.34734517214463623</v>
      </c>
      <c r="Y106">
        <f t="shared" si="21"/>
        <v>0.17009337039583627</v>
      </c>
      <c r="Z106">
        <f t="shared" si="22"/>
        <v>9.1476609486689897E-2</v>
      </c>
      <c r="AA106">
        <f t="shared" si="23"/>
        <v>-0.10014836766388824</v>
      </c>
      <c r="AB106">
        <f t="shared" si="24"/>
        <v>0.31877214904305839</v>
      </c>
      <c r="AC106">
        <f t="shared" si="25"/>
        <v>2.9323956601290391E-3</v>
      </c>
      <c r="AD106">
        <f t="shared" si="26"/>
        <v>-0.15411121767874769</v>
      </c>
      <c r="AE106">
        <f t="shared" si="27"/>
        <v>-0.22768215154180382</v>
      </c>
      <c r="AF106">
        <f t="shared" si="28"/>
        <v>-3.8388066160295331E-2</v>
      </c>
      <c r="AG106">
        <f t="shared" si="29"/>
        <v>-0.11068310220852595</v>
      </c>
      <c r="AH106">
        <f t="shared" si="30"/>
        <v>8.0081864386124302E-2</v>
      </c>
      <c r="AI106">
        <f t="shared" si="31"/>
        <v>-8.4836814954364903E-2</v>
      </c>
      <c r="AJ106">
        <f t="shared" si="32"/>
        <v>-2.7557206794107669E-2</v>
      </c>
      <c r="AK106">
        <f t="shared" si="33"/>
        <v>-8.5220929815180702E-2</v>
      </c>
      <c r="AL106">
        <f t="shared" si="34"/>
        <v>-8.505164936993137E-2</v>
      </c>
      <c r="AM106">
        <f t="shared" si="35"/>
        <v>-0.11729638282445676</v>
      </c>
    </row>
    <row r="107" spans="1:39" x14ac:dyDescent="0.2">
      <c r="A107" s="46">
        <v>43977</v>
      </c>
      <c r="B107">
        <v>5.7527418831844201E-3</v>
      </c>
      <c r="C107">
        <v>7.0973453434642605E-2</v>
      </c>
      <c r="D107">
        <v>-1.0571543251769301E-2</v>
      </c>
      <c r="E107">
        <v>-6.7735133252284597E-3</v>
      </c>
      <c r="F107">
        <v>3.6969038925334001E-3</v>
      </c>
      <c r="G107">
        <v>-6.1635271793906102E-3</v>
      </c>
      <c r="H107">
        <v>1.3160465977346499E-3</v>
      </c>
      <c r="I107">
        <v>3.8514007749954102E-2</v>
      </c>
      <c r="J107">
        <v>3.09266786064319E-2</v>
      </c>
      <c r="K107">
        <v>-7.7316163408135399E-3</v>
      </c>
      <c r="L107">
        <v>1.1839445567426899E-2</v>
      </c>
      <c r="M107" cm="1">
        <f t="array" ref="M107">SUMPRODUCT(B107:K107,TRANSPOSE(Weight_1))</f>
        <v>5.5971860144991056E-3</v>
      </c>
      <c r="N107" cm="1">
        <f t="array" ref="N107">SUMPRODUCT(B107:K107,TRANSPOSE(Weight_2))</f>
        <v>1.1312676228025526E-2</v>
      </c>
      <c r="O107">
        <f>SUMPRODUCT(B107:K107,Equally_Weight)</f>
        <v>1.1993963206727918E-2</v>
      </c>
      <c r="P107">
        <v>1.2289184036080101E-2</v>
      </c>
      <c r="Q107">
        <v>1.29620540080723E-2</v>
      </c>
      <c r="R107">
        <v>1.55824442918008E-2</v>
      </c>
      <c r="V107" s="46">
        <v>43977</v>
      </c>
      <c r="W107">
        <f t="shared" si="19"/>
        <v>6.1206952099213119E-2</v>
      </c>
      <c r="X107">
        <f t="shared" si="20"/>
        <v>-0.30102400511094884</v>
      </c>
      <c r="Y107">
        <f t="shared" si="21"/>
        <v>0.15772367772208806</v>
      </c>
      <c r="Z107">
        <f t="shared" si="22"/>
        <v>8.408347812815653E-2</v>
      </c>
      <c r="AA107">
        <f t="shared" si="23"/>
        <v>-9.6821702661602282E-2</v>
      </c>
      <c r="AB107">
        <f t="shared" si="24"/>
        <v>0.3106438610590081</v>
      </c>
      <c r="AC107">
        <f t="shared" si="25"/>
        <v>4.2523014271953485E-3</v>
      </c>
      <c r="AD107">
        <f t="shared" si="26"/>
        <v>-0.12153265056082774</v>
      </c>
      <c r="AE107">
        <f t="shared" si="27"/>
        <v>-0.20379692566052621</v>
      </c>
      <c r="AF107">
        <f t="shared" si="28"/>
        <v>-4.5822880701491653E-2</v>
      </c>
      <c r="AG107">
        <f t="shared" si="29"/>
        <v>-0.1001540832049308</v>
      </c>
      <c r="AH107">
        <f t="shared" si="30"/>
        <v>8.6127283491980622E-2</v>
      </c>
      <c r="AI107">
        <f t="shared" si="31"/>
        <v>-7.4483870146135001E-2</v>
      </c>
      <c r="AJ107">
        <f t="shared" si="32"/>
        <v>-1.5893763711748554E-2</v>
      </c>
      <c r="AK107">
        <f t="shared" si="33"/>
        <v>-7.3979041469325213E-2</v>
      </c>
      <c r="AL107">
        <f t="shared" si="34"/>
        <v>-7.3192039434467726E-2</v>
      </c>
      <c r="AM107">
        <f t="shared" si="35"/>
        <v>-0.10354170288364772</v>
      </c>
    </row>
    <row r="108" spans="1:39" x14ac:dyDescent="0.2">
      <c r="A108" s="46">
        <v>43978</v>
      </c>
      <c r="B108">
        <v>-7.6684172598040501E-4</v>
      </c>
      <c r="C108">
        <v>5.7921126175868899E-2</v>
      </c>
      <c r="D108">
        <v>1.3217418038324799E-3</v>
      </c>
      <c r="E108">
        <v>4.3569542588455202E-3</v>
      </c>
      <c r="F108">
        <v>1.54696480081055E-2</v>
      </c>
      <c r="G108">
        <v>-4.73611783298266E-3</v>
      </c>
      <c r="H108">
        <v>2.2828284989782001E-3</v>
      </c>
      <c r="I108">
        <v>3.9913170874579899E-2</v>
      </c>
      <c r="J108">
        <v>3.0109837223221799E-2</v>
      </c>
      <c r="K108">
        <v>1.32633049813346E-3</v>
      </c>
      <c r="L108">
        <v>1.51255707762557E-2</v>
      </c>
      <c r="M108" cm="1">
        <f t="array" ref="M108">SUMPRODUCT(B108:K108,TRANSPOSE(Weight_1))</f>
        <v>9.9702874583838044E-3</v>
      </c>
      <c r="N108" cm="1">
        <f t="array" ref="N108">SUMPRODUCT(B108:K108,TRANSPOSE(Weight_2))</f>
        <v>1.3648325234672694E-2</v>
      </c>
      <c r="O108">
        <f>SUMPRODUCT(B108:K108,Equally_Weight)</f>
        <v>1.4719867778260268E-2</v>
      </c>
      <c r="P108">
        <v>1.48272972159138E-2</v>
      </c>
      <c r="Q108">
        <v>1.4949003263215299E-2</v>
      </c>
      <c r="R108">
        <v>1.07034579311062E-2</v>
      </c>
      <c r="V108" s="46">
        <v>43978</v>
      </c>
      <c r="W108">
        <f t="shared" si="19"/>
        <v>6.0393174328442933E-2</v>
      </c>
      <c r="X108">
        <f t="shared" si="20"/>
        <v>-0.26053852831707658</v>
      </c>
      <c r="Y108">
        <f t="shared" si="21"/>
        <v>0.15925388950422015</v>
      </c>
      <c r="Z108">
        <f t="shared" si="22"/>
        <v>8.8806780255131113E-2</v>
      </c>
      <c r="AA108">
        <f t="shared" si="23"/>
        <v>-8.2849852313217176E-2</v>
      </c>
      <c r="AB108">
        <f t="shared" si="24"/>
        <v>0.30443649729595723</v>
      </c>
      <c r="AC108">
        <f t="shared" si="25"/>
        <v>6.5448372010576961E-3</v>
      </c>
      <c r="AD108">
        <f t="shared" si="26"/>
        <v>-8.6470233134922747E-2</v>
      </c>
      <c r="AE108">
        <f t="shared" si="27"/>
        <v>-0.17982338069553583</v>
      </c>
      <c r="AF108">
        <f t="shared" si="28"/>
        <v>-4.4557326487544957E-2</v>
      </c>
      <c r="AG108">
        <f t="shared" si="29"/>
        <v>-8.6543400102722323E-2</v>
      </c>
      <c r="AH108">
        <f t="shared" si="30"/>
        <v>9.6956284724789121E-2</v>
      </c>
      <c r="AI108">
        <f t="shared" si="31"/>
        <v>-6.1852124995953939E-2</v>
      </c>
      <c r="AJ108">
        <f t="shared" si="32"/>
        <v>-1.407850033824154E-3</v>
      </c>
      <c r="AK108">
        <f t="shared" si="33"/>
        <v>-6.0248653489025528E-2</v>
      </c>
      <c r="AL108">
        <f t="shared" si="34"/>
        <v>-5.9337184207599591E-2</v>
      </c>
      <c r="AM108">
        <f t="shared" si="35"/>
        <v>-9.3946499213471646E-2</v>
      </c>
    </row>
    <row r="109" spans="1:39" x14ac:dyDescent="0.2">
      <c r="A109" s="46">
        <v>43979</v>
      </c>
      <c r="B109">
        <v>-1.43636397077973E-3</v>
      </c>
      <c r="C109">
        <v>-1.4895879713734799E-2</v>
      </c>
      <c r="D109">
        <v>-2.2551040127186599E-3</v>
      </c>
      <c r="E109">
        <v>4.4015936233510102E-4</v>
      </c>
      <c r="F109">
        <v>1.0518676057075E-2</v>
      </c>
      <c r="G109">
        <v>-3.8540631747915298E-3</v>
      </c>
      <c r="H109">
        <v>1.4355702975649301E-2</v>
      </c>
      <c r="I109">
        <v>-8.4096537935016702E-3</v>
      </c>
      <c r="J109">
        <v>-3.6066003850796502E-3</v>
      </c>
      <c r="K109">
        <v>-9.7683026901933499E-3</v>
      </c>
      <c r="L109">
        <v>-3.37362946303057E-3</v>
      </c>
      <c r="M109" cm="1">
        <f t="array" ref="M109">SUMPRODUCT(B109:K109,TRANSPOSE(Weight_1))</f>
        <v>-1.7372245444898929E-3</v>
      </c>
      <c r="N109" cm="1">
        <f t="array" ref="N109">SUMPRODUCT(B109:K109,TRANSPOSE(Weight_2))</f>
        <v>3.5643060795031312E-3</v>
      </c>
      <c r="O109">
        <f>SUMPRODUCT(B109:K109,Equally_Weight)</f>
        <v>-1.8911429345739989E-3</v>
      </c>
      <c r="P109">
        <v>-2.10791454607384E-3</v>
      </c>
      <c r="Q109">
        <v>-2.5739399508079002E-3</v>
      </c>
      <c r="R109">
        <v>5.3488698582058103E-3</v>
      </c>
      <c r="V109" s="46">
        <v>43979</v>
      </c>
      <c r="W109">
        <f t="shared" si="19"/>
        <v>5.8870063777976878E-2</v>
      </c>
      <c r="X109">
        <f t="shared" si="20"/>
        <v>-0.27155345745220671</v>
      </c>
      <c r="Y109">
        <f t="shared" si="21"/>
        <v>0.15663965140623937</v>
      </c>
      <c r="Z109">
        <f t="shared" si="22"/>
        <v>8.9286028753234437E-2</v>
      </c>
      <c r="AA109">
        <f t="shared" si="23"/>
        <v>-7.3202647014001365E-2</v>
      </c>
      <c r="AB109">
        <f t="shared" si="24"/>
        <v>0.29940911662787473</v>
      </c>
      <c r="AC109">
        <f t="shared" si="25"/>
        <v>2.099449591558944E-2</v>
      </c>
      <c r="AD109">
        <f t="shared" si="26"/>
        <v>-9.4152702204316374E-2</v>
      </c>
      <c r="AE109">
        <f t="shared" si="27"/>
        <v>-0.18278143000655267</v>
      </c>
      <c r="AF109">
        <f t="shared" si="28"/>
        <v>-5.3890379725542226E-2</v>
      </c>
      <c r="AG109">
        <f t="shared" si="29"/>
        <v>-8.9625064201335536E-2</v>
      </c>
      <c r="AH109">
        <f t="shared" si="30"/>
        <v>9.5050625342732786E-2</v>
      </c>
      <c r="AI109">
        <f t="shared" si="31"/>
        <v>-5.8508278821604032E-2</v>
      </c>
      <c r="AJ109">
        <f t="shared" si="32"/>
        <v>-3.2963305227537987E-3</v>
      </c>
      <c r="AK109">
        <f t="shared" si="33"/>
        <v>-6.2229569022028475E-2</v>
      </c>
      <c r="AL109">
        <f t="shared" si="34"/>
        <v>-6.1758393809407064E-2</v>
      </c>
      <c r="AM109">
        <f t="shared" si="35"/>
        <v>-8.9100136953192743E-2</v>
      </c>
    </row>
    <row r="110" spans="1:39" x14ac:dyDescent="0.2">
      <c r="A110" s="46">
        <v>43980</v>
      </c>
      <c r="B110">
        <v>1.0773937698900799E-2</v>
      </c>
      <c r="C110">
        <v>-2.5535765215314699E-2</v>
      </c>
      <c r="D110">
        <v>1.01985071091288E-2</v>
      </c>
      <c r="E110">
        <v>-9.7404481395235699E-4</v>
      </c>
      <c r="F110">
        <v>2.9791815596124899E-2</v>
      </c>
      <c r="G110">
        <v>1.7187962955619501E-2</v>
      </c>
      <c r="H110">
        <v>1.2111408881075401E-2</v>
      </c>
      <c r="I110">
        <v>-2.4232208495237298E-3</v>
      </c>
      <c r="J110">
        <v>2.5931697013052901E-3</v>
      </c>
      <c r="K110">
        <v>-1.5046575265933401E-3</v>
      </c>
      <c r="L110">
        <v>6.2059238363892403E-3</v>
      </c>
      <c r="M110" cm="1">
        <f t="array" ref="M110">SUMPRODUCT(B110:K110,TRANSPOSE(Weight_1))</f>
        <v>1.10678057939399E-2</v>
      </c>
      <c r="N110" cm="1">
        <f t="array" ref="N110">SUMPRODUCT(B110:K110,TRANSPOSE(Weight_2))</f>
        <v>1.1429738278621459E-2</v>
      </c>
      <c r="O110">
        <f>SUMPRODUCT(B110:K110,Equally_Weight)</f>
        <v>5.2219113536770565E-3</v>
      </c>
      <c r="P110">
        <v>4.8123358249714202E-3</v>
      </c>
      <c r="Q110">
        <v>5.2149797295701896E-3</v>
      </c>
      <c r="R110">
        <v>-2.0946502632268599E-4</v>
      </c>
      <c r="V110" s="46">
        <v>43980</v>
      </c>
      <c r="W110">
        <f t="shared" si="19"/>
        <v>7.0278263876351943E-2</v>
      </c>
      <c r="X110">
        <f t="shared" si="20"/>
        <v>-0.29015489733461497</v>
      </c>
      <c r="Y110">
        <f t="shared" si="21"/>
        <v>0.16843564911380615</v>
      </c>
      <c r="Z110">
        <f t="shared" si="22"/>
        <v>8.8225015346016677E-2</v>
      </c>
      <c r="AA110">
        <f t="shared" si="23"/>
        <v>-4.5591671178865756E-2</v>
      </c>
      <c r="AB110">
        <f t="shared" si="24"/>
        <v>0.32174331238866904</v>
      </c>
      <c r="AC110">
        <f t="shared" si="25"/>
        <v>3.3360177720950679E-2</v>
      </c>
      <c r="AD110">
        <f t="shared" si="26"/>
        <v>-9.6347770262819599E-2</v>
      </c>
      <c r="AE110">
        <f t="shared" si="27"/>
        <v>-0.18066224357150162</v>
      </c>
      <c r="AF110">
        <f t="shared" si="28"/>
        <v>-5.5313950686670554E-2</v>
      </c>
      <c r="AG110">
        <f t="shared" si="29"/>
        <v>-8.3975346687211294E-2</v>
      </c>
      <c r="AH110">
        <f t="shared" si="30"/>
        <v>0.10717043299855855</v>
      </c>
      <c r="AI110">
        <f t="shared" si="31"/>
        <v>-4.7747274857046107E-2</v>
      </c>
      <c r="AJ110">
        <f t="shared" si="32"/>
        <v>1.9083676851410214E-3</v>
      </c>
      <c r="AK110">
        <f t="shared" si="33"/>
        <v>-5.7716702781434259E-2</v>
      </c>
      <c r="AL110">
        <f t="shared" si="34"/>
        <v>-5.6865482851683691E-2</v>
      </c>
      <c r="AM110">
        <f t="shared" si="35"/>
        <v>-8.9290938616983229E-2</v>
      </c>
    </row>
    <row r="111" spans="1:39" x14ac:dyDescent="0.2">
      <c r="A111" s="46">
        <v>43983</v>
      </c>
      <c r="B111">
        <v>9.41720776511223E-4</v>
      </c>
      <c r="C111">
        <v>1.3256554288263001E-2</v>
      </c>
      <c r="D111">
        <v>-2.2919472287247201E-3</v>
      </c>
      <c r="E111">
        <v>1.22979152436759E-2</v>
      </c>
      <c r="F111">
        <v>-2.78842870337517E-2</v>
      </c>
      <c r="G111">
        <v>1.17385656142954E-2</v>
      </c>
      <c r="H111">
        <v>-1.04874610580482E-2</v>
      </c>
      <c r="I111">
        <v>-5.4972596101773297E-3</v>
      </c>
      <c r="J111">
        <v>-9.3760398534110598E-3</v>
      </c>
      <c r="K111">
        <v>9.5444679794793805E-3</v>
      </c>
      <c r="L111">
        <v>5.6069526212492295E-4</v>
      </c>
      <c r="M111" cm="1">
        <f t="array" ref="M111">SUMPRODUCT(B111:K111,TRANSPOSE(Weight_1))</f>
        <v>1.1442024754227658E-3</v>
      </c>
      <c r="N111" cm="1">
        <f t="array" ref="N111">SUMPRODUCT(B111:K111,TRANSPOSE(Weight_2))</f>
        <v>-1.0266978686927894E-2</v>
      </c>
      <c r="O111">
        <f>SUMPRODUCT(B111:K111,Equally_Weight)</f>
        <v>-7.7577708818881048E-4</v>
      </c>
      <c r="P111">
        <v>3.7512348135377801E-3</v>
      </c>
      <c r="Q111">
        <v>4.9799464464790298E-3</v>
      </c>
      <c r="R111">
        <v>7.4678287427602996E-3</v>
      </c>
      <c r="V111" s="46">
        <v>43983</v>
      </c>
      <c r="W111">
        <f t="shared" si="19"/>
        <v>7.128616715409275E-2</v>
      </c>
      <c r="X111">
        <f t="shared" si="20"/>
        <v>-0.28074479719487366</v>
      </c>
      <c r="Y111">
        <f t="shared" si="21"/>
        <v>0.16575765626587668</v>
      </c>
      <c r="Z111">
        <f t="shared" si="22"/>
        <v>0.10160791435078997</v>
      </c>
      <c r="AA111">
        <f t="shared" si="23"/>
        <v>-7.220466696711747E-2</v>
      </c>
      <c r="AB111">
        <f t="shared" si="24"/>
        <v>0.33725868298639972</v>
      </c>
      <c r="AC111">
        <f t="shared" si="25"/>
        <v>2.2522853098164486E-2</v>
      </c>
      <c r="AD111">
        <f t="shared" si="26"/>
        <v>-0.10131538116700045</v>
      </c>
      <c r="AE111">
        <f t="shared" si="27"/>
        <v>-0.18834438702917966</v>
      </c>
      <c r="AF111">
        <f t="shared" si="28"/>
        <v>-4.6297424938338549E-2</v>
      </c>
      <c r="AG111">
        <f t="shared" si="29"/>
        <v>-8.3461736004109222E-2</v>
      </c>
      <c r="AH111">
        <f t="shared" si="30"/>
        <v>0.10843726014871025</v>
      </c>
      <c r="AI111">
        <f t="shared" si="31"/>
        <v>-5.7524033290657917E-2</v>
      </c>
      <c r="AJ111">
        <f t="shared" si="32"/>
        <v>1.1311101290263359E-3</v>
      </c>
      <c r="AK111">
        <f t="shared" si="33"/>
        <v>-5.4181976872692772E-2</v>
      </c>
      <c r="AL111">
        <f t="shared" si="34"/>
        <v>-5.2168723464459221E-2</v>
      </c>
      <c r="AM111">
        <f t="shared" si="35"/>
        <v>-8.2489919312094928E-2</v>
      </c>
    </row>
    <row r="112" spans="1:39" x14ac:dyDescent="0.2">
      <c r="A112" s="46">
        <v>43984</v>
      </c>
      <c r="B112">
        <v>5.1851829795597198E-3</v>
      </c>
      <c r="C112">
        <v>3.3468952919277701E-3</v>
      </c>
      <c r="D112">
        <v>1.13766825106962E-2</v>
      </c>
      <c r="E112">
        <v>4.6294371187949298E-3</v>
      </c>
      <c r="F112">
        <v>1.1115156338162799E-2</v>
      </c>
      <c r="G112">
        <v>5.5437104426481199E-4</v>
      </c>
      <c r="H112">
        <v>7.2016139820154602E-3</v>
      </c>
      <c r="I112">
        <v>1.32407763082551E-2</v>
      </c>
      <c r="J112">
        <v>1.14230099290031E-2</v>
      </c>
      <c r="K112">
        <v>5.9711009384888396E-3</v>
      </c>
      <c r="L112">
        <v>9.8066685346035708E-3</v>
      </c>
      <c r="M112" cm="1">
        <f t="array" ref="M112">SUMPRODUCT(B112:K112,TRANSPOSE(Weight_1))</f>
        <v>5.5145739435368381E-3</v>
      </c>
      <c r="N112" cm="1">
        <f t="array" ref="N112">SUMPRODUCT(B112:K112,TRANSPOSE(Weight_2))</f>
        <v>8.9444702388523471E-3</v>
      </c>
      <c r="O112">
        <f>SUMPRODUCT(B112:K112,Equally_Weight)</f>
        <v>7.4044226441168743E-3</v>
      </c>
      <c r="P112">
        <v>8.2108327800534103E-3</v>
      </c>
      <c r="Q112">
        <v>8.2193707012050404E-3</v>
      </c>
      <c r="R112">
        <v>1.07074198676475E-2</v>
      </c>
      <c r="V112" s="46">
        <v>43984</v>
      </c>
      <c r="W112">
        <f t="shared" si="19"/>
        <v>7.6840981954257925E-2</v>
      </c>
      <c r="X112">
        <f t="shared" si="20"/>
        <v>-0.27833752534291067</v>
      </c>
      <c r="Y112">
        <f t="shared" si="21"/>
        <v>0.17902011100562687</v>
      </c>
      <c r="Z112">
        <f t="shared" si="22"/>
        <v>0.10670773891984386</v>
      </c>
      <c r="AA112">
        <f t="shared" si="23"/>
        <v>-6.1892076790639128E-2</v>
      </c>
      <c r="AB112">
        <f t="shared" si="24"/>
        <v>0.33800002047893907</v>
      </c>
      <c r="AC112">
        <f t="shared" si="25"/>
        <v>2.9886667973966663E-2</v>
      </c>
      <c r="AD112">
        <f t="shared" si="26"/>
        <v>-8.9416099157363149E-2</v>
      </c>
      <c r="AE112">
        <f t="shared" si="27"/>
        <v>-0.17907283690328291</v>
      </c>
      <c r="AF112">
        <f t="shared" si="28"/>
        <v>-4.0602770597348625E-2</v>
      </c>
      <c r="AG112">
        <f t="shared" si="29"/>
        <v>-7.4473549049820509E-2</v>
      </c>
      <c r="AH112">
        <f t="shared" si="30"/>
        <v>0.11454981938157172</v>
      </c>
      <c r="AI112">
        <f t="shared" si="31"/>
        <v>-4.909408505559254E-2</v>
      </c>
      <c r="AJ112">
        <f t="shared" si="32"/>
        <v>8.5439079905955673E-3</v>
      </c>
      <c r="AK112">
        <f t="shared" si="33"/>
        <v>-4.6416023244433724E-2</v>
      </c>
      <c r="AL112">
        <f t="shared" si="34"/>
        <v>-4.4378146840417187E-2</v>
      </c>
      <c r="AM112">
        <f t="shared" si="35"/>
        <v>-7.2665753645370312E-2</v>
      </c>
    </row>
    <row r="113" spans="1:39" x14ac:dyDescent="0.2">
      <c r="A113" s="46">
        <v>43985</v>
      </c>
      <c r="B113">
        <v>-2.1216371441891099E-3</v>
      </c>
      <c r="C113">
        <v>5.3977570131065099E-2</v>
      </c>
      <c r="D113">
        <v>2.4335947037654698E-3</v>
      </c>
      <c r="E113">
        <v>5.5050610816276199E-3</v>
      </c>
      <c r="F113">
        <v>7.6240591930309904E-3</v>
      </c>
      <c r="G113">
        <v>2.42273346544896E-3</v>
      </c>
      <c r="H113">
        <v>2.6981059319310901E-3</v>
      </c>
      <c r="I113">
        <v>2.2646568217091101E-2</v>
      </c>
      <c r="J113">
        <v>2.6245051192522701E-2</v>
      </c>
      <c r="K113">
        <v>-7.2547080523229701E-3</v>
      </c>
      <c r="L113">
        <v>1.2763596004439499E-2</v>
      </c>
      <c r="M113" cm="1">
        <f t="array" ref="M113">SUMPRODUCT(B113:K113,TRANSPOSE(Weight_1))</f>
        <v>1.0849364529261021E-2</v>
      </c>
      <c r="N113" cm="1">
        <f t="array" ref="N113">SUMPRODUCT(B113:K113,TRANSPOSE(Weight_2))</f>
        <v>1.0183062499098502E-2</v>
      </c>
      <c r="O113">
        <f>SUMPRODUCT(B113:K113,Equally_Weight)</f>
        <v>1.1417639871997096E-2</v>
      </c>
      <c r="P113">
        <v>1.3648979133831E-2</v>
      </c>
      <c r="Q113">
        <v>1.44454962432358E-2</v>
      </c>
      <c r="R113">
        <v>1.6208752268996599E-2</v>
      </c>
      <c r="V113" s="46">
        <v>43985</v>
      </c>
      <c r="W113">
        <f t="shared" si="19"/>
        <v>7.4556316128558731E-2</v>
      </c>
      <c r="X113">
        <f t="shared" si="20"/>
        <v>-0.23938393850614959</v>
      </c>
      <c r="Y113">
        <f t="shared" si="21"/>
        <v>0.18188936810340306</v>
      </c>
      <c r="Z113">
        <f t="shared" si="22"/>
        <v>0.11280023262210759</v>
      </c>
      <c r="AA113">
        <f t="shared" si="23"/>
        <v>-5.4739886454639564E-2</v>
      </c>
      <c r="AB113">
        <f t="shared" si="24"/>
        <v>0.34124163790532469</v>
      </c>
      <c r="AC113">
        <f t="shared" si="25"/>
        <v>3.2665411302043923E-2</v>
      </c>
      <c r="AD113">
        <f t="shared" si="26"/>
        <v>-6.8794498729545461E-2</v>
      </c>
      <c r="AE113">
        <f t="shared" si="27"/>
        <v>-0.15752756148247715</v>
      </c>
      <c r="AF113">
        <f t="shared" si="28"/>
        <v>-4.756291740287244E-2</v>
      </c>
      <c r="AG113">
        <f t="shared" si="29"/>
        <v>-6.2660503338469731E-2</v>
      </c>
      <c r="AH113">
        <f t="shared" si="30"/>
        <v>0.12664197665806443</v>
      </c>
      <c r="AI113">
        <f t="shared" si="31"/>
        <v>-3.9410950692951308E-2</v>
      </c>
      <c r="AJ113">
        <f t="shared" si="32"/>
        <v>2.0059099127128777E-2</v>
      </c>
      <c r="AK113">
        <f t="shared" si="33"/>
        <v>-3.3400575443341407E-2</v>
      </c>
      <c r="AL113">
        <f t="shared" si="34"/>
        <v>-3.0573714950646314E-2</v>
      </c>
      <c r="AM113">
        <f t="shared" si="35"/>
        <v>-5.7634822575651445E-2</v>
      </c>
    </row>
    <row r="114" spans="1:39" x14ac:dyDescent="0.2">
      <c r="A114" s="46">
        <v>43986</v>
      </c>
      <c r="B114">
        <v>-1.7335383826211501E-2</v>
      </c>
      <c r="C114">
        <v>2.08113093092041E-2</v>
      </c>
      <c r="D114">
        <v>-1.3163600170930099E-2</v>
      </c>
      <c r="E114">
        <v>-8.6121542650119398E-3</v>
      </c>
      <c r="F114">
        <v>6.86259269569777E-3</v>
      </c>
      <c r="G114">
        <v>-7.1819744144870903E-3</v>
      </c>
      <c r="H114">
        <v>-1.29162884870488E-2</v>
      </c>
      <c r="I114">
        <v>8.3120680140824597E-3</v>
      </c>
      <c r="J114">
        <v>6.4458425758742097E-3</v>
      </c>
      <c r="K114">
        <v>1.1293854623138699E-2</v>
      </c>
      <c r="L114">
        <v>-1.3698630136985499E-3</v>
      </c>
      <c r="M114" cm="1">
        <f t="array" ref="M114">SUMPRODUCT(B114:K114,TRANSPOSE(Weight_1))</f>
        <v>-1.681785378229674E-3</v>
      </c>
      <c r="N114" cm="1">
        <f t="array" ref="N114">SUMPRODUCT(B114:K114,TRANSPOSE(Weight_2))</f>
        <v>-1.6444705799053883E-3</v>
      </c>
      <c r="O114">
        <f>SUMPRODUCT(B114:K114,Equally_Weight)</f>
        <v>-5.4837339456921931E-4</v>
      </c>
      <c r="P114">
        <v>-3.3687022311144001E-3</v>
      </c>
      <c r="Q114">
        <v>-3.5556261302985802E-3</v>
      </c>
      <c r="R114">
        <v>-1.8177400631709201E-3</v>
      </c>
      <c r="V114" s="46">
        <v>43986</v>
      </c>
      <c r="W114">
        <f t="shared" si="19"/>
        <v>5.592846994559042E-2</v>
      </c>
      <c r="X114">
        <f t="shared" si="20"/>
        <v>-0.22355452238485241</v>
      </c>
      <c r="Y114">
        <f t="shared" si="21"/>
        <v>0.16633144901541663</v>
      </c>
      <c r="Z114">
        <f t="shared" si="22"/>
        <v>0.10321662535262477</v>
      </c>
      <c r="AA114">
        <f t="shared" si="23"/>
        <v>-4.8252951303888736E-2</v>
      </c>
      <c r="AB114">
        <f t="shared" si="24"/>
        <v>0.33160887477824397</v>
      </c>
      <c r="AC114">
        <f t="shared" si="25"/>
        <v>1.9327206939069752E-2</v>
      </c>
      <c r="AD114">
        <f t="shared" si="26"/>
        <v>-6.105425526789765E-2</v>
      </c>
      <c r="AE114">
        <f t="shared" si="27"/>
        <v>-0.15209711676928028</v>
      </c>
      <c r="AF114">
        <f t="shared" si="28"/>
        <v>-3.6806231454334148E-2</v>
      </c>
      <c r="AG114">
        <f t="shared" si="29"/>
        <v>-6.3944530046225245E-2</v>
      </c>
      <c r="AH114">
        <f t="shared" si="30"/>
        <v>0.1247472066552211</v>
      </c>
      <c r="AI114">
        <f t="shared" si="31"/>
        <v>-4.0990611123915999E-2</v>
      </c>
      <c r="AJ114">
        <f t="shared" si="32"/>
        <v>1.9499725856279237E-2</v>
      </c>
      <c r="AK114">
        <f t="shared" si="33"/>
        <v>-3.6656761081439337E-2</v>
      </c>
      <c r="AL114">
        <f t="shared" si="34"/>
        <v>-3.4020632381166038E-2</v>
      </c>
      <c r="AM114">
        <f t="shared" si="35"/>
        <v>-5.9347797512792844E-2</v>
      </c>
    </row>
    <row r="115" spans="1:39" x14ac:dyDescent="0.2">
      <c r="A115" s="46">
        <v>43987</v>
      </c>
      <c r="B115">
        <v>1.8185653549567599E-2</v>
      </c>
      <c r="C115">
        <v>4.5001927005217698E-2</v>
      </c>
      <c r="D115">
        <v>2.3398206646389499E-2</v>
      </c>
      <c r="E115">
        <v>2.8481039118196799E-2</v>
      </c>
      <c r="F115">
        <v>9.0877353012876992E-3</v>
      </c>
      <c r="G115">
        <v>9.1034306489243804E-3</v>
      </c>
      <c r="H115">
        <v>3.88474350868461E-3</v>
      </c>
      <c r="I115">
        <v>2.98984917898459E-2</v>
      </c>
      <c r="J115">
        <v>4.4832077446159399E-2</v>
      </c>
      <c r="K115">
        <v>7.2261127852113402E-3</v>
      </c>
      <c r="L115">
        <v>2.4142661179697999E-2</v>
      </c>
      <c r="M115" cm="1">
        <f t="array" ref="M115">SUMPRODUCT(B115:K115,TRANSPOSE(Weight_1))</f>
        <v>1.8373681093967809E-2</v>
      </c>
      <c r="N115" cm="1">
        <f t="array" ref="N115">SUMPRODUCT(B115:K115,TRANSPOSE(Weight_2))</f>
        <v>2.1392499579895353E-2</v>
      </c>
      <c r="O115">
        <f>SUMPRODUCT(B115:K115,Equally_Weight)</f>
        <v>2.1909941779948497E-2</v>
      </c>
      <c r="P115">
        <v>2.6211650818398699E-2</v>
      </c>
      <c r="Q115">
        <v>2.5778748825872499E-2</v>
      </c>
      <c r="R115">
        <v>2.17534370069867E-2</v>
      </c>
      <c r="V115" s="46">
        <v>43987</v>
      </c>
      <c r="W115">
        <f t="shared" si="19"/>
        <v>7.5131219273145922E-2</v>
      </c>
      <c r="X115">
        <f t="shared" si="20"/>
        <v>-0.18861297967768409</v>
      </c>
      <c r="Y115">
        <f t="shared" si="21"/>
        <v>0.19362151327766242</v>
      </c>
      <c r="Z115">
        <f t="shared" si="22"/>
        <v>0.13463738121513802</v>
      </c>
      <c r="AA115">
        <f t="shared" si="23"/>
        <v>-3.9603726051556709E-2</v>
      </c>
      <c r="AB115">
        <f t="shared" si="24"/>
        <v>0.34373108382127993</v>
      </c>
      <c r="AC115">
        <f t="shared" si="25"/>
        <v>2.3287031689452009E-2</v>
      </c>
      <c r="AD115">
        <f t="shared" si="26"/>
        <v>-3.2981193627914074E-2</v>
      </c>
      <c r="AE115">
        <f t="shared" si="27"/>
        <v>-0.11408386904145873</v>
      </c>
      <c r="AF115">
        <f t="shared" si="28"/>
        <v>-2.9846084648810445E-2</v>
      </c>
      <c r="AG115">
        <f t="shared" si="29"/>
        <v>-4.1345659989728278E-2</v>
      </c>
      <c r="AH115">
        <f t="shared" si="30"/>
        <v>0.14541295314163527</v>
      </c>
      <c r="AI115">
        <f t="shared" si="31"/>
        <v>-2.0475003175268736E-2</v>
      </c>
      <c r="AJ115">
        <f t="shared" si="32"/>
        <v>4.1836905494463617E-2</v>
      </c>
      <c r="AK115">
        <f t="shared" si="33"/>
        <v>-1.1405944484640829E-2</v>
      </c>
      <c r="AL115">
        <f t="shared" si="34"/>
        <v>-9.1188928923449097E-3</v>
      </c>
      <c r="AM115">
        <f t="shared" si="35"/>
        <v>-3.8885379080504046E-2</v>
      </c>
    </row>
    <row r="116" spans="1:39" x14ac:dyDescent="0.2">
      <c r="A116" s="46">
        <v>43990</v>
      </c>
      <c r="B116">
        <v>5.5693805797649701E-3</v>
      </c>
      <c r="C116">
        <v>1.9958623474174202E-2</v>
      </c>
      <c r="D116">
        <v>6.1965482178942804E-3</v>
      </c>
      <c r="E116">
        <v>5.9124006131350201E-3</v>
      </c>
      <c r="F116">
        <v>6.0616127232086996E-3</v>
      </c>
      <c r="G116">
        <v>1.65364714433144E-2</v>
      </c>
      <c r="H116">
        <v>-3.5980654491738402E-3</v>
      </c>
      <c r="I116">
        <v>-3.2256651995162802E-3</v>
      </c>
      <c r="J116">
        <v>4.4851683447581997E-3</v>
      </c>
      <c r="K116">
        <v>1.6304987084327901E-3</v>
      </c>
      <c r="L116">
        <v>1.2322528797214001E-2</v>
      </c>
      <c r="M116" cm="1">
        <f t="array" ref="M116">SUMPRODUCT(B116:K116,TRANSPOSE(Weight_1))</f>
        <v>1.1989750855089187E-2</v>
      </c>
      <c r="N116" cm="1">
        <f t="array" ref="N116">SUMPRODUCT(B116:K116,TRANSPOSE(Weight_2))</f>
        <v>3.0622661953525064E-3</v>
      </c>
      <c r="O116">
        <f>SUMPRODUCT(B116:K116,Equally_Weight)</f>
        <v>5.9526973455992426E-3</v>
      </c>
      <c r="P116">
        <v>1.20415794211692E-2</v>
      </c>
      <c r="Q116">
        <v>1.32584048403352E-2</v>
      </c>
      <c r="R116">
        <v>9.3878487356402404E-3</v>
      </c>
      <c r="V116" s="46">
        <v>43990</v>
      </c>
      <c r="W116">
        <f t="shared" si="19"/>
        <v>8.1119034206464713E-2</v>
      </c>
      <c r="X116">
        <f t="shared" si="20"/>
        <v>-0.17241881164723882</v>
      </c>
      <c r="Y116">
        <f t="shared" si="21"/>
        <v>0.20101784653860344</v>
      </c>
      <c r="Z116">
        <f t="shared" si="22"/>
        <v>0.14134581196352025</v>
      </c>
      <c r="AA116">
        <f t="shared" si="23"/>
        <v>-3.3782175778068635E-2</v>
      </c>
      <c r="AB116">
        <f t="shared" si="24"/>
        <v>0.36595165451638456</v>
      </c>
      <c r="AC116">
        <f t="shared" si="25"/>
        <v>1.9605177976142585E-2</v>
      </c>
      <c r="AD116">
        <f t="shared" si="26"/>
        <v>-3.6100472538906248E-2</v>
      </c>
      <c r="AE116">
        <f t="shared" si="27"/>
        <v>-0.11011038605477286</v>
      </c>
      <c r="AF116">
        <f t="shared" si="28"/>
        <v>-2.8264249942849262E-2</v>
      </c>
      <c r="AG116">
        <f t="shared" si="29"/>
        <v>-2.9532614278377611E-2</v>
      </c>
      <c r="AH116">
        <f t="shared" si="30"/>
        <v>0.15914616907599544</v>
      </c>
      <c r="AI116">
        <f t="shared" si="31"/>
        <v>-1.7475436889989537E-2</v>
      </c>
      <c r="AJ116">
        <f t="shared" si="32"/>
        <v>4.8038645276347713E-2</v>
      </c>
      <c r="AK116">
        <f t="shared" si="33"/>
        <v>4.982893501430663E-4</v>
      </c>
      <c r="AL116">
        <f t="shared" si="34"/>
        <v>4.0186099743280135E-3</v>
      </c>
      <c r="AM116">
        <f t="shared" si="35"/>
        <v>-2.9862580401699645E-2</v>
      </c>
    </row>
    <row r="117" spans="1:39" x14ac:dyDescent="0.2">
      <c r="A117" s="46">
        <v>43991</v>
      </c>
      <c r="B117">
        <v>2.78992077788342E-3</v>
      </c>
      <c r="C117">
        <v>-2.56500177024289E-2</v>
      </c>
      <c r="D117">
        <v>7.6450632431546098E-3</v>
      </c>
      <c r="E117">
        <v>3.1578016389235998E-2</v>
      </c>
      <c r="F117">
        <v>-3.9594125980944002E-3</v>
      </c>
      <c r="G117">
        <v>3.0427187564987301E-2</v>
      </c>
      <c r="H117">
        <v>-5.5188090441908796E-3</v>
      </c>
      <c r="I117">
        <v>-1.0186700013644599E-3</v>
      </c>
      <c r="J117">
        <v>-2.7237499012069798E-2</v>
      </c>
      <c r="K117">
        <v>-8.1392860957855105E-3</v>
      </c>
      <c r="L117">
        <v>-7.6739878274675599E-3</v>
      </c>
      <c r="M117" cm="1">
        <f t="array" ref="M117">SUMPRODUCT(B117:K117,TRANSPOSE(Weight_1))</f>
        <v>1.1386313930866266E-2</v>
      </c>
      <c r="N117" cm="1">
        <f t="array" ref="N117">SUMPRODUCT(B117:K117,TRANSPOSE(Weight_2))</f>
        <v>-9.8756525525241345E-3</v>
      </c>
      <c r="O117">
        <f>SUMPRODUCT(B117:K117,Equally_Weight)</f>
        <v>9.1649352132738404E-5</v>
      </c>
      <c r="P117">
        <v>-7.7991708226116101E-3</v>
      </c>
      <c r="Q117">
        <v>-8.8870278231970492E-3</v>
      </c>
      <c r="R117">
        <v>-5.5768255799722999E-3</v>
      </c>
      <c r="V117" s="46">
        <v>43991</v>
      </c>
      <c r="W117">
        <f t="shared" si="19"/>
        <v>8.4135270663362682E-2</v>
      </c>
      <c r="X117">
        <f t="shared" si="20"/>
        <v>-0.19364628377868431</v>
      </c>
      <c r="Y117">
        <f t="shared" si="21"/>
        <v>0.21019970393154841</v>
      </c>
      <c r="Z117">
        <f t="shared" si="22"/>
        <v>0.1773872487194903</v>
      </c>
      <c r="AA117">
        <f t="shared" si="23"/>
        <v>-3.7607830803796261E-2</v>
      </c>
      <c r="AB117">
        <f t="shared" si="24"/>
        <v>0.40751372171305933</v>
      </c>
      <c r="AC117">
        <f t="shared" si="25"/>
        <v>1.3978171698423969E-2</v>
      </c>
      <c r="AD117">
        <f t="shared" si="26"/>
        <v>-3.7082368071860272E-2</v>
      </c>
      <c r="AE117">
        <f t="shared" si="27"/>
        <v>-0.13434875353545717</v>
      </c>
      <c r="AF117">
        <f t="shared" si="28"/>
        <v>-3.6173485222067092E-2</v>
      </c>
      <c r="AG117">
        <f t="shared" si="29"/>
        <v>-3.6979969183359551E-2</v>
      </c>
      <c r="AH117">
        <f t="shared" si="30"/>
        <v>0.17234457124885583</v>
      </c>
      <c r="AI117">
        <f t="shared" si="31"/>
        <v>-2.7178508099584553E-2</v>
      </c>
      <c r="AJ117">
        <f t="shared" si="32"/>
        <v>4.8134697339197396E-2</v>
      </c>
      <c r="AK117">
        <f t="shared" si="33"/>
        <v>-7.3047677162294544E-3</v>
      </c>
      <c r="AL117">
        <f t="shared" si="34"/>
        <v>-4.9041313475214343E-3</v>
      </c>
      <c r="AM117">
        <f t="shared" si="35"/>
        <v>-3.5272867579403733E-2</v>
      </c>
    </row>
    <row r="118" spans="1:39" x14ac:dyDescent="0.2">
      <c r="A118" s="46">
        <v>43992</v>
      </c>
      <c r="B118">
        <v>8.6909781135442402E-3</v>
      </c>
      <c r="C118">
        <v>-4.0528445159803202E-2</v>
      </c>
      <c r="D118">
        <v>3.7091591566356899E-2</v>
      </c>
      <c r="E118">
        <v>2.5727464408349599E-2</v>
      </c>
      <c r="F118">
        <v>3.2838328236932599E-3</v>
      </c>
      <c r="G118">
        <v>1.7913244782774101E-2</v>
      </c>
      <c r="H118">
        <v>1.26061586874217E-2</v>
      </c>
      <c r="I118">
        <v>-1.6796731938274901E-2</v>
      </c>
      <c r="J118">
        <v>-2.3257064553695E-2</v>
      </c>
      <c r="K118">
        <v>-1.2637523684745799E-2</v>
      </c>
      <c r="L118">
        <v>-7.2000000000000796E-3</v>
      </c>
      <c r="M118" cm="1">
        <f t="array" ref="M118">SUMPRODUCT(B118:K118,TRANSPOSE(Weight_1))</f>
        <v>1.1141220296759024E-2</v>
      </c>
      <c r="N118" cm="1">
        <f t="array" ref="N118">SUMPRODUCT(B118:K118,TRANSPOSE(Weight_2))</f>
        <v>-2.5181113633323386E-3</v>
      </c>
      <c r="O118">
        <f>SUMPRODUCT(B118:K118,Equally_Weight)</f>
        <v>1.2093505045620895E-3</v>
      </c>
      <c r="P118">
        <v>-5.3130910724373797E-3</v>
      </c>
      <c r="Q118">
        <v>-5.7787897172332202E-3</v>
      </c>
      <c r="R118">
        <v>-3.4808902640553999E-3</v>
      </c>
      <c r="V118" s="46">
        <v>43992</v>
      </c>
      <c r="W118">
        <f t="shared" si="19"/>
        <v>9.3557466572819381E-2</v>
      </c>
      <c r="X118">
        <f t="shared" si="20"/>
        <v>-0.22632654614596348</v>
      </c>
      <c r="Y118">
        <f t="shared" si="21"/>
        <v>0.25508793706350352</v>
      </c>
      <c r="Z118">
        <f t="shared" si="22"/>
        <v>0.20767843725576562</v>
      </c>
      <c r="AA118">
        <f t="shared" si="23"/>
        <v>-3.444749580932438E-2</v>
      </c>
      <c r="AB118">
        <f t="shared" si="24"/>
        <v>0.43272685954521872</v>
      </c>
      <c r="AC118">
        <f t="shared" si="25"/>
        <v>2.6760541436436025E-2</v>
      </c>
      <c r="AD118">
        <f t="shared" si="26"/>
        <v>-5.3256237413995655E-2</v>
      </c>
      <c r="AE118">
        <f t="shared" si="27"/>
        <v>-0.15448126045546962</v>
      </c>
      <c r="AF118">
        <f t="shared" si="28"/>
        <v>-4.8353865630559212E-2</v>
      </c>
      <c r="AG118">
        <f t="shared" si="29"/>
        <v>-4.3913713405239418E-2</v>
      </c>
      <c r="AH118">
        <f t="shared" si="30"/>
        <v>0.18540592038084891</v>
      </c>
      <c r="AI118">
        <f t="shared" si="31"/>
        <v>-2.9628180952832928E-2</v>
      </c>
      <c r="AJ118">
        <f t="shared" si="32"/>
        <v>4.9402259564273576E-2</v>
      </c>
      <c r="AK118">
        <f t="shared" si="33"/>
        <v>-1.2579047892527506E-2</v>
      </c>
      <c r="AL118">
        <f t="shared" si="34"/>
        <v>-1.0654581120951634E-2</v>
      </c>
      <c r="AM118">
        <f t="shared" si="35"/>
        <v>-3.8630976862116695E-2</v>
      </c>
    </row>
    <row r="119" spans="1:39" x14ac:dyDescent="0.2">
      <c r="A119" s="46">
        <v>43993</v>
      </c>
      <c r="B119">
        <v>-4.2875625623915399E-2</v>
      </c>
      <c r="C119">
        <v>-8.3443285646359E-2</v>
      </c>
      <c r="D119">
        <v>-5.3698390559728797E-2</v>
      </c>
      <c r="E119">
        <v>-4.8010380885630102E-2</v>
      </c>
      <c r="F119">
        <v>-2.7562453282184599E-2</v>
      </c>
      <c r="G119">
        <v>-3.3802335033666198E-2</v>
      </c>
      <c r="H119">
        <v>-4.6887757333835101E-2</v>
      </c>
      <c r="I119">
        <v>-7.0286653204676794E-2</v>
      </c>
      <c r="J119">
        <v>-7.0440136918773003E-2</v>
      </c>
      <c r="K119">
        <v>-5.7347084175241397E-2</v>
      </c>
      <c r="L119">
        <v>-5.8017727639000698E-2</v>
      </c>
      <c r="M119" cm="1">
        <f t="array" ref="M119">SUMPRODUCT(B119:K119,TRANSPOSE(Weight_1))</f>
        <v>-4.4302380418719041E-2</v>
      </c>
      <c r="N119" cm="1">
        <f t="array" ref="N119">SUMPRODUCT(B119:K119,TRANSPOSE(Weight_2))</f>
        <v>-5.0381725373303453E-2</v>
      </c>
      <c r="O119">
        <f>SUMPRODUCT(B119:K119,Equally_Weight)</f>
        <v>-5.3435410266401043E-2</v>
      </c>
      <c r="P119">
        <v>-5.8944059274438201E-2</v>
      </c>
      <c r="Q119">
        <v>-5.9200092278851903E-2</v>
      </c>
      <c r="R119">
        <v>-4.9802413379436902E-2</v>
      </c>
      <c r="V119" s="46">
        <v>43993</v>
      </c>
      <c r="W119">
        <f t="shared" si="19"/>
        <v>4.6670506037805648E-2</v>
      </c>
      <c r="X119">
        <f t="shared" si="20"/>
        <v>-0.29088440115291092</v>
      </c>
      <c r="Y119">
        <f t="shared" si="21"/>
        <v>0.18769173483226309</v>
      </c>
      <c r="Z119">
        <f t="shared" si="22"/>
        <v>0.14969733549575381</v>
      </c>
      <c r="AA119">
        <f t="shared" si="23"/>
        <v>-6.1060491597576316E-2</v>
      </c>
      <c r="AB119">
        <f t="shared" si="24"/>
        <v>0.38429734622713885</v>
      </c>
      <c r="AC119">
        <f t="shared" si="25"/>
        <v>-2.1381957670392748E-2</v>
      </c>
      <c r="AD119">
        <f t="shared" si="26"/>
        <v>-0.11979968792856899</v>
      </c>
      <c r="AE119">
        <f t="shared" si="27"/>
        <v>-0.21403971623637474</v>
      </c>
      <c r="AF119">
        <f t="shared" si="28"/>
        <v>-0.10292799660328655</v>
      </c>
      <c r="AG119">
        <f t="shared" si="29"/>
        <v>-9.9383667180277802E-2</v>
      </c>
      <c r="AH119">
        <f t="shared" si="30"/>
        <v>0.13288961634553487</v>
      </c>
      <c r="AI119">
        <f t="shared" si="31"/>
        <v>-7.85171874500602E-2</v>
      </c>
      <c r="AJ119">
        <f t="shared" si="32"/>
        <v>-6.6729807100317506E-3</v>
      </c>
      <c r="AK119">
        <f t="shared" si="33"/>
        <v>-7.0781647022372662E-2</v>
      </c>
      <c r="AL119">
        <f t="shared" si="34"/>
        <v>-6.9223921214250694E-2</v>
      </c>
      <c r="AM119">
        <f t="shared" si="35"/>
        <v>-8.6509474362615024E-2</v>
      </c>
    </row>
    <row r="120" spans="1:39" x14ac:dyDescent="0.2">
      <c r="A120" s="46">
        <v>43994</v>
      </c>
      <c r="B120">
        <v>7.8607741916944997E-3</v>
      </c>
      <c r="C120">
        <v>2.7363497249996899E-2</v>
      </c>
      <c r="D120">
        <v>7.8917161761657903E-3</v>
      </c>
      <c r="E120">
        <v>8.6335396874499502E-3</v>
      </c>
      <c r="F120">
        <v>1.41717336484825E-3</v>
      </c>
      <c r="G120">
        <v>-5.0586958372512703E-3</v>
      </c>
      <c r="H120">
        <v>9.0864583256704493E-3</v>
      </c>
      <c r="I120">
        <v>1.63406470192957E-2</v>
      </c>
      <c r="J120">
        <v>1.7919348190352302E-2</v>
      </c>
      <c r="K120">
        <v>-9.5221378312483305E-3</v>
      </c>
      <c r="L120">
        <v>1.19760479041916E-2</v>
      </c>
      <c r="M120" cm="1">
        <f t="array" ref="M120">SUMPRODUCT(B120:K120,TRANSPOSE(Weight_1))</f>
        <v>4.3431564972307591E-3</v>
      </c>
      <c r="N120" cm="1">
        <f t="array" ref="N120">SUMPRODUCT(B120:K120,TRANSPOSE(Weight_2))</f>
        <v>9.0921615110147579E-3</v>
      </c>
      <c r="O120">
        <f>SUMPRODUCT(B120:K120,Equally_Weight)</f>
        <v>8.1932320536974249E-3</v>
      </c>
      <c r="P120">
        <v>1.3060843963234699E-2</v>
      </c>
      <c r="Q120">
        <v>1.3379956299605899E-2</v>
      </c>
      <c r="R120">
        <v>4.6508605484487601E-3</v>
      </c>
      <c r="V120" s="46">
        <v>43994</v>
      </c>
      <c r="W120">
        <f t="shared" si="19"/>
        <v>5.489814653887537E-2</v>
      </c>
      <c r="X120">
        <f t="shared" si="20"/>
        <v>-0.27148051841392862</v>
      </c>
      <c r="Y120">
        <f t="shared" si="21"/>
        <v>0.1970646609083373</v>
      </c>
      <c r="Z120">
        <f t="shared" si="22"/>
        <v>0.15962329307031187</v>
      </c>
      <c r="AA120">
        <f t="shared" si="23"/>
        <v>-5.9729851535064715E-2</v>
      </c>
      <c r="AB120">
        <f t="shared" si="24"/>
        <v>0.37729460700426154</v>
      </c>
      <c r="AC120">
        <f t="shared" si="25"/>
        <v>-1.2489785612015525E-2</v>
      </c>
      <c r="AD120">
        <f t="shared" si="26"/>
        <v>-0.10541664532273576</v>
      </c>
      <c r="AE120">
        <f t="shared" si="27"/>
        <v>-0.19995582024782621</v>
      </c>
      <c r="AF120">
        <f t="shared" si="28"/>
        <v>-0.11147003986418413</v>
      </c>
      <c r="AG120">
        <f t="shared" si="29"/>
        <v>-8.8597842835131502E-2</v>
      </c>
      <c r="AH120">
        <f t="shared" si="30"/>
        <v>0.13780993324341129</v>
      </c>
      <c r="AI120">
        <f t="shared" si="31"/>
        <v>-7.0138916888732084E-2</v>
      </c>
      <c r="AJ120">
        <f t="shared" si="32"/>
        <v>1.4655780642185423E-3</v>
      </c>
      <c r="AK120">
        <f t="shared" si="33"/>
        <v>-5.8645271106357977E-2</v>
      </c>
      <c r="AL120">
        <f t="shared" si="34"/>
        <v>-5.6770177955378753E-2</v>
      </c>
      <c r="AM120">
        <f t="shared" si="35"/>
        <v>-8.226095731554639E-2</v>
      </c>
    </row>
    <row r="121" spans="1:39" x14ac:dyDescent="0.2">
      <c r="A121" s="46">
        <v>43997</v>
      </c>
      <c r="B121">
        <v>5.5345993020432501E-3</v>
      </c>
      <c r="C121">
        <v>1.38179762850587E-2</v>
      </c>
      <c r="D121">
        <v>6.39184356030475E-3</v>
      </c>
      <c r="E121">
        <v>1.23671078717264E-2</v>
      </c>
      <c r="F121">
        <v>-6.7220471768125699E-3</v>
      </c>
      <c r="G121">
        <v>1.08682493249971E-2</v>
      </c>
      <c r="H121">
        <v>-6.3313300297720403E-3</v>
      </c>
      <c r="I121">
        <v>1.8467073175134401E-2</v>
      </c>
      <c r="J121">
        <v>1.8762558649836299E-3</v>
      </c>
      <c r="K121">
        <v>-1.9049312106243499E-2</v>
      </c>
      <c r="L121">
        <v>8.4530853761622098E-3</v>
      </c>
      <c r="M121" cm="1">
        <f t="array" ref="M121">SUMPRODUCT(B121:K121,TRANSPOSE(Weight_1))</f>
        <v>6.9150044551579493E-3</v>
      </c>
      <c r="N121" cm="1">
        <f t="array" ref="N121">SUMPRODUCT(B121:K121,TRANSPOSE(Weight_2))</f>
        <v>-2.0422388846755976E-3</v>
      </c>
      <c r="O121">
        <f>SUMPRODUCT(B121:K121,Equally_Weight)</f>
        <v>3.7220416071420126E-3</v>
      </c>
      <c r="P121">
        <v>8.3122170412852601E-3</v>
      </c>
      <c r="Q121">
        <v>9.3111505394305408E-3</v>
      </c>
      <c r="R121">
        <v>3.22482281954861E-3</v>
      </c>
      <c r="V121" s="46">
        <v>43997</v>
      </c>
      <c r="W121">
        <f t="shared" si="19"/>
        <v>6.0736585084436134E-2</v>
      </c>
      <c r="X121">
        <f t="shared" si="20"/>
        <v>-0.26141385349416901</v>
      </c>
      <c r="Y121">
        <f t="shared" si="21"/>
        <v>0.20471611095243269</v>
      </c>
      <c r="Z121">
        <f t="shared" si="22"/>
        <v>0.17396447942627913</v>
      </c>
      <c r="AA121">
        <f t="shared" si="23"/>
        <v>-6.605039183199457E-2</v>
      </c>
      <c r="AB121">
        <f t="shared" si="24"/>
        <v>0.39226338818715778</v>
      </c>
      <c r="AC121">
        <f t="shared" si="25"/>
        <v>-1.8742038687076801E-2</v>
      </c>
      <c r="AD121">
        <f t="shared" si="26"/>
        <v>-8.8896309050653488E-2</v>
      </c>
      <c r="AE121">
        <f t="shared" si="27"/>
        <v>-0.19845473266332014</v>
      </c>
      <c r="AF121">
        <f t="shared" si="28"/>
        <v>-0.12839592439055936</v>
      </c>
      <c r="AG121">
        <f t="shared" si="29"/>
        <v>-8.0893682588598526E-2</v>
      </c>
      <c r="AH121">
        <f t="shared" si="30"/>
        <v>0.14567789400091247</v>
      </c>
      <c r="AI121">
        <f t="shared" si="31"/>
        <v>-7.2037915350008475E-2</v>
      </c>
      <c r="AJ121">
        <f t="shared" si="32"/>
        <v>5.1930746138939554E-3</v>
      </c>
      <c r="AK121">
        <f t="shared" si="33"/>
        <v>-5.0820526286953771E-2</v>
      </c>
      <c r="AL121">
        <f t="shared" si="34"/>
        <v>-4.7987623089041032E-2</v>
      </c>
      <c r="AM121">
        <f t="shared" si="35"/>
        <v>-7.9301411508306829E-2</v>
      </c>
    </row>
    <row r="122" spans="1:39" x14ac:dyDescent="0.2">
      <c r="A122" s="46">
        <v>43998</v>
      </c>
      <c r="B122">
        <v>1.8110266935264799E-2</v>
      </c>
      <c r="C122">
        <v>7.9999956996288299E-3</v>
      </c>
      <c r="D122">
        <v>2.4505170630775001E-2</v>
      </c>
      <c r="E122">
        <v>2.65022350013117E-2</v>
      </c>
      <c r="F122">
        <v>1.37132403458075E-2</v>
      </c>
      <c r="G122">
        <v>1.6554755749762E-2</v>
      </c>
      <c r="H122">
        <v>2.27257148200814E-2</v>
      </c>
      <c r="I122">
        <v>1.22995536484862E-2</v>
      </c>
      <c r="J122">
        <v>4.1310932932685498E-3</v>
      </c>
      <c r="K122">
        <v>3.5571774500927397E-2</v>
      </c>
      <c r="L122">
        <v>1.2852752165409299E-2</v>
      </c>
      <c r="M122" cm="1">
        <f t="array" ref="M122">SUMPRODUCT(B122:K122,TRANSPOSE(Weight_1))</f>
        <v>1.7132875592093203E-2</v>
      </c>
      <c r="N122" cm="1">
        <f t="array" ref="N122">SUMPRODUCT(B122:K122,TRANSPOSE(Weight_2))</f>
        <v>1.4915403928271032E-2</v>
      </c>
      <c r="O122">
        <f>SUMPRODUCT(B122:K122,Equally_Weight)</f>
        <v>1.821138006253134E-2</v>
      </c>
      <c r="P122">
        <v>1.89623981938025E-2</v>
      </c>
      <c r="Q122">
        <v>1.8739118189496601E-2</v>
      </c>
      <c r="R122">
        <v>2.1948568691743501E-2</v>
      </c>
      <c r="V122" s="46">
        <v>43998</v>
      </c>
      <c r="W122">
        <f t="shared" si="19"/>
        <v>7.9946807788316532E-2</v>
      </c>
      <c r="X122">
        <f t="shared" si="20"/>
        <v>-0.25550516749831698</v>
      </c>
      <c r="Y122">
        <f t="shared" si="21"/>
        <v>0.23423788481296581</v>
      </c>
      <c r="Z122">
        <f t="shared" si="22"/>
        <v>0.205077161943227</v>
      </c>
      <c r="AA122">
        <f t="shared" si="23"/>
        <v>-5.3242916384313888E-2</v>
      </c>
      <c r="AB122">
        <f t="shared" si="24"/>
        <v>0.41531196851793228</v>
      </c>
      <c r="AC122">
        <f t="shared" si="25"/>
        <v>3.5577499066552498E-3</v>
      </c>
      <c r="AD122">
        <f t="shared" si="26"/>
        <v>-7.7690140324488177E-2</v>
      </c>
      <c r="AE122">
        <f t="shared" si="27"/>
        <v>-0.19514347438517443</v>
      </c>
      <c r="AF122">
        <f t="shared" si="28"/>
        <v>-9.7391420758891067E-2</v>
      </c>
      <c r="AG122">
        <f t="shared" si="29"/>
        <v>-6.9080636877247747E-2</v>
      </c>
      <c r="AH122">
        <f t="shared" si="30"/>
        <v>0.16530665082744145</v>
      </c>
      <c r="AI122">
        <f t="shared" si="31"/>
        <v>-5.8196986027333364E-2</v>
      </c>
      <c r="AJ122">
        <f t="shared" si="32"/>
        <v>2.3499027731912037E-2</v>
      </c>
      <c r="AK122">
        <f t="shared" si="33"/>
        <v>-3.2821807149023052E-2</v>
      </c>
      <c r="AL122">
        <f t="shared" si="34"/>
        <v>-3.0147750640242887E-2</v>
      </c>
      <c r="AM122">
        <f t="shared" si="35"/>
        <v>-5.9093395294405604E-2</v>
      </c>
    </row>
    <row r="123" spans="1:39" x14ac:dyDescent="0.2">
      <c r="A123" s="46">
        <v>43999</v>
      </c>
      <c r="B123">
        <v>4.1964703604764298E-3</v>
      </c>
      <c r="C123">
        <v>-2.5279231198960798E-2</v>
      </c>
      <c r="D123">
        <v>3.46129155160124E-3</v>
      </c>
      <c r="E123">
        <v>-1.39165800232921E-3</v>
      </c>
      <c r="F123">
        <v>-4.7434661844045697E-3</v>
      </c>
      <c r="G123">
        <v>9.8307099249768104E-3</v>
      </c>
      <c r="H123">
        <v>-3.0458778933591898E-3</v>
      </c>
      <c r="I123">
        <v>-2.8182604288962102E-3</v>
      </c>
      <c r="J123">
        <v>-7.8990807312132594E-3</v>
      </c>
      <c r="K123">
        <v>-1.92785498699421E-3</v>
      </c>
      <c r="L123">
        <v>-4.4137931034481798E-3</v>
      </c>
      <c r="M123" cm="1">
        <f t="array" ref="M123">SUMPRODUCT(B123:K123,TRANSPOSE(Weight_1))</f>
        <v>-1.6082573369389933E-4</v>
      </c>
      <c r="N123" cm="1">
        <f t="array" ref="N123">SUMPRODUCT(B123:K123,TRANSPOSE(Weight_2))</f>
        <v>-3.7650950758387745E-3</v>
      </c>
      <c r="O123">
        <f>SUMPRODUCT(B123:K123,Equally_Weight)</f>
        <v>-2.9616957589102973E-3</v>
      </c>
      <c r="P123">
        <v>-3.60029955617402E-3</v>
      </c>
      <c r="Q123">
        <v>-3.5714182418086198E-3</v>
      </c>
      <c r="R123">
        <v>-5.4075976747325295E-4</v>
      </c>
      <c r="V123" s="46">
        <v>43999</v>
      </c>
      <c r="W123">
        <f t="shared" si="19"/>
        <v>8.4478772558091331E-2</v>
      </c>
      <c r="X123">
        <f t="shared" si="20"/>
        <v>-0.27432542449555863</v>
      </c>
      <c r="Y123">
        <f t="shared" si="21"/>
        <v>0.23850994197633502</v>
      </c>
      <c r="Z123">
        <f t="shared" si="22"/>
        <v>0.20340010666738451</v>
      </c>
      <c r="AA123">
        <f t="shared" si="23"/>
        <v>-5.7733826595290361E-2</v>
      </c>
      <c r="AB123">
        <f t="shared" si="24"/>
        <v>0.42922548993377996</v>
      </c>
      <c r="AC123">
        <f t="shared" si="25"/>
        <v>5.010355415053791E-4</v>
      </c>
      <c r="AD123">
        <f t="shared" si="26"/>
        <v>-8.0289449705192473E-2</v>
      </c>
      <c r="AE123">
        <f t="shared" si="27"/>
        <v>-0.20150110105804975</v>
      </c>
      <c r="AF123">
        <f t="shared" si="28"/>
        <v>-9.9131519209684771E-2</v>
      </c>
      <c r="AG123">
        <f t="shared" si="29"/>
        <v>-7.3189522342065327E-2</v>
      </c>
      <c r="AH123">
        <f t="shared" si="30"/>
        <v>0.1651192395303438</v>
      </c>
      <c r="AI123">
        <f t="shared" si="31"/>
        <v>-6.1742963917651994E-2</v>
      </c>
      <c r="AJ123">
        <f t="shared" si="32"/>
        <v>2.0467735002229759E-2</v>
      </c>
      <c r="AK123">
        <f t="shared" si="33"/>
        <v>-3.6303938367485578E-2</v>
      </c>
      <c r="AL123">
        <f t="shared" si="34"/>
        <v>-3.3611498655465422E-2</v>
      </c>
      <c r="AM123">
        <f t="shared" si="35"/>
        <v>-5.9602199731180194E-2</v>
      </c>
    </row>
    <row r="124" spans="1:39" x14ac:dyDescent="0.2">
      <c r="A124" s="46">
        <v>44000</v>
      </c>
      <c r="B124">
        <v>-1.26812641648083E-2</v>
      </c>
      <c r="C124">
        <v>-5.42819774080804E-3</v>
      </c>
      <c r="D124">
        <v>1.0708395863651099E-2</v>
      </c>
      <c r="E124">
        <v>3.9824535119103999E-4</v>
      </c>
      <c r="F124">
        <v>4.2365101286725403E-3</v>
      </c>
      <c r="G124">
        <v>4.9224152004714297E-3</v>
      </c>
      <c r="H124">
        <v>-4.2354587737080101E-3</v>
      </c>
      <c r="I124" s="1">
        <v>-6.28180162070002E-5</v>
      </c>
      <c r="J124">
        <v>-7.1881500814863198E-4</v>
      </c>
      <c r="K124">
        <v>-1.7208050228177101E-2</v>
      </c>
      <c r="L124">
        <v>0</v>
      </c>
      <c r="M124" cm="1">
        <f t="array" ref="M124">SUMPRODUCT(B124:K124,TRANSPOSE(Weight_1))</f>
        <v>4.0730524043657915E-3</v>
      </c>
      <c r="N124" cm="1">
        <f t="array" ref="N124">SUMPRODUCT(B124:K124,TRANSPOSE(Weight_2))</f>
        <v>-3.1255919098951202E-3</v>
      </c>
      <c r="O124">
        <f>SUMPRODUCT(B124:K124,Equally_Weight)</f>
        <v>-2.0069037387870975E-3</v>
      </c>
      <c r="P124">
        <v>5.9421988252816795E-4</v>
      </c>
      <c r="Q124">
        <v>-1.5949055906226901E-3</v>
      </c>
      <c r="R124">
        <v>-1.0189819198341799E-3</v>
      </c>
      <c r="V124" s="46">
        <v>44000</v>
      </c>
      <c r="W124">
        <f t="shared" si="19"/>
        <v>7.0726210762155128E-2</v>
      </c>
      <c r="X124">
        <f t="shared" si="20"/>
        <v>-0.27826452958687364</v>
      </c>
      <c r="Y124">
        <f t="shared" si="21"/>
        <v>0.2517723967160852</v>
      </c>
      <c r="Z124">
        <f t="shared" si="22"/>
        <v>0.20387935516548761</v>
      </c>
      <c r="AA124">
        <f t="shared" si="23"/>
        <v>-5.374190640775578E-2</v>
      </c>
      <c r="AB124">
        <f t="shared" si="24"/>
        <v>0.43626073121033127</v>
      </c>
      <c r="AC124">
        <f t="shared" si="25"/>
        <v>-3.7365453475828314E-3</v>
      </c>
      <c r="AD124">
        <f t="shared" si="26"/>
        <v>-8.0347224097446657E-2</v>
      </c>
      <c r="AE124">
        <f t="shared" si="27"/>
        <v>-0.20207507405059943</v>
      </c>
      <c r="AF124">
        <f t="shared" si="28"/>
        <v>-0.11463370927610605</v>
      </c>
      <c r="AG124">
        <f t="shared" si="29"/>
        <v>-7.3189522342065327E-2</v>
      </c>
      <c r="AH124">
        <f t="shared" si="30"/>
        <v>0.16986483125028573</v>
      </c>
      <c r="AI124">
        <f t="shared" si="31"/>
        <v>-6.467557251903322E-2</v>
      </c>
      <c r="AJ124">
        <f t="shared" si="32"/>
        <v>1.8419754489542139E-2</v>
      </c>
      <c r="AK124">
        <f t="shared" si="33"/>
        <v>-3.5731291006949495E-2</v>
      </c>
      <c r="AL124">
        <f t="shared" si="34"/>
        <v>-3.5152797078973341E-2</v>
      </c>
      <c r="AM124">
        <f t="shared" si="35"/>
        <v>-6.0560448087105923E-2</v>
      </c>
    </row>
    <row r="125" spans="1:39" x14ac:dyDescent="0.2">
      <c r="A125" s="46">
        <v>44001</v>
      </c>
      <c r="B125">
        <v>-6.61031189930194E-3</v>
      </c>
      <c r="C125">
        <v>-1.1421186660783201E-2</v>
      </c>
      <c r="D125">
        <v>-5.9597763916020502E-3</v>
      </c>
      <c r="E125">
        <v>-5.7147051458380496E-3</v>
      </c>
      <c r="F125">
        <v>-1.2831827114246099E-2</v>
      </c>
      <c r="G125">
        <v>7.9239592806426007E-3</v>
      </c>
      <c r="H125">
        <v>2.9286180361196498E-3</v>
      </c>
      <c r="I125">
        <v>-6.6579574355840601E-3</v>
      </c>
      <c r="J125">
        <v>-5.5884165922217496E-3</v>
      </c>
      <c r="K125">
        <v>7.8613189574148201E-3</v>
      </c>
      <c r="L125">
        <v>-2.77085065114994E-3</v>
      </c>
      <c r="M125" cm="1">
        <f t="array" ref="M125">SUMPRODUCT(B125:K125,TRANSPOSE(Weight_1))</f>
        <v>-2.8041691281412554E-3</v>
      </c>
      <c r="N125" cm="1">
        <f t="array" ref="N125">SUMPRODUCT(B125:K125,TRANSPOSE(Weight_2))</f>
        <v>-4.6470812954586323E-3</v>
      </c>
      <c r="O125">
        <f>SUMPRODUCT(B125:K125,Equally_Weight)</f>
        <v>-3.6070284965400083E-3</v>
      </c>
      <c r="P125">
        <v>-5.6494948094629703E-3</v>
      </c>
      <c r="Q125">
        <v>-3.0496837215331302E-3</v>
      </c>
      <c r="R125">
        <v>-3.01041685472369E-3</v>
      </c>
      <c r="V125" s="46">
        <v>44001</v>
      </c>
      <c r="W125">
        <f t="shared" si="19"/>
        <v>6.3648376550259567E-2</v>
      </c>
      <c r="X125">
        <f t="shared" si="20"/>
        <v>-0.28650760511417006</v>
      </c>
      <c r="Y125">
        <f t="shared" si="21"/>
        <v>0.24431211313847756</v>
      </c>
      <c r="Z125">
        <f t="shared" si="22"/>
        <v>0.19699953961955519</v>
      </c>
      <c r="AA125">
        <f t="shared" si="23"/>
        <v>-6.5884126670187615E-2</v>
      </c>
      <c r="AB125">
        <f t="shared" si="24"/>
        <v>0.44764160276082787</v>
      </c>
      <c r="AC125">
        <f t="shared" si="25"/>
        <v>-8.1887022556093036E-4</v>
      </c>
      <c r="AD125">
        <f t="shared" si="26"/>
        <v>-8.6470233134922636E-2</v>
      </c>
      <c r="AE125">
        <f t="shared" si="27"/>
        <v>-0.20653421094612234</v>
      </c>
      <c r="AF125">
        <f t="shared" si="28"/>
        <v>-0.10767356247058224</v>
      </c>
      <c r="AG125">
        <f t="shared" si="29"/>
        <v>-7.5757575757576356E-2</v>
      </c>
      <c r="AH125">
        <f t="shared" si="30"/>
        <v>0.16658433240639536</v>
      </c>
      <c r="AI125">
        <f t="shared" si="31"/>
        <v>-6.9022101171165584E-2</v>
      </c>
      <c r="AJ125">
        <f t="shared" si="32"/>
        <v>1.4746285413659077E-2</v>
      </c>
      <c r="AK125">
        <f t="shared" si="33"/>
        <v>-4.1178922073333291E-2</v>
      </c>
      <c r="AL125">
        <f t="shared" si="34"/>
        <v>-3.80952758874884E-2</v>
      </c>
      <c r="AM125">
        <f t="shared" si="35"/>
        <v>-6.3388552748178562E-2</v>
      </c>
    </row>
    <row r="126" spans="1:39" x14ac:dyDescent="0.2">
      <c r="A126" s="46">
        <v>44004</v>
      </c>
      <c r="B126">
        <v>1.8264276774277499E-2</v>
      </c>
      <c r="C126">
        <v>-1.0837301366487299E-2</v>
      </c>
      <c r="D126">
        <v>2.7773645554923999E-2</v>
      </c>
      <c r="E126">
        <v>2.6163777653952201E-2</v>
      </c>
      <c r="F126">
        <v>-8.9030714798279398E-3</v>
      </c>
      <c r="G126">
        <v>1.45083788292628E-2</v>
      </c>
      <c r="H126">
        <v>-3.0592194688864299E-3</v>
      </c>
      <c r="I126">
        <v>-9.2316168022201703E-3</v>
      </c>
      <c r="J126">
        <v>2.50387795006501E-3</v>
      </c>
      <c r="K126">
        <v>2.0386459736949601E-2</v>
      </c>
      <c r="L126">
        <v>4.1678243956654202E-3</v>
      </c>
      <c r="M126" cm="1">
        <f t="array" ref="M126">SUMPRODUCT(B126:K126,TRANSPOSE(Weight_1))</f>
        <v>9.6748205988364741E-3</v>
      </c>
      <c r="N126" cm="1">
        <f t="array" ref="N126">SUMPRODUCT(B126:K126,TRANSPOSE(Weight_2))</f>
        <v>2.9612651475036992E-3</v>
      </c>
      <c r="O126">
        <f>SUMPRODUCT(B126:K126,Equally_Weight)</f>
        <v>7.7569207382009262E-3</v>
      </c>
      <c r="P126">
        <v>6.49509553769167E-3</v>
      </c>
      <c r="Q126">
        <v>6.3801981274074198E-3</v>
      </c>
      <c r="R126">
        <v>4.0063921194042297E-3</v>
      </c>
      <c r="V126" s="46">
        <v>44004</v>
      </c>
      <c r="W126">
        <f t="shared" si="19"/>
        <v>8.3075144890084607E-2</v>
      </c>
      <c r="X126">
        <f t="shared" si="20"/>
        <v>-0.29423993722024455</v>
      </c>
      <c r="Y126">
        <f t="shared" si="21"/>
        <v>0.27887119672848404</v>
      </c>
      <c r="Z126">
        <f t="shared" si="22"/>
        <v>0.22831756942604442</v>
      </c>
      <c r="AA126">
        <f t="shared" si="23"/>
        <v>-7.4200627060884816E-2</v>
      </c>
      <c r="AB126">
        <f t="shared" si="24"/>
        <v>0.46864453554268315</v>
      </c>
      <c r="AC126">
        <f t="shared" si="25"/>
        <v>-3.8755845907108011E-3</v>
      </c>
      <c r="AD126">
        <f t="shared" si="26"/>
        <v>-9.4903589880042549E-2</v>
      </c>
      <c r="AE126">
        <f t="shared" si="27"/>
        <v>-0.20454746945277935</v>
      </c>
      <c r="AF126">
        <f t="shared" si="28"/>
        <v>-8.9482185479673015E-2</v>
      </c>
      <c r="AG126">
        <f t="shared" si="29"/>
        <v>-7.1905495634309924E-2</v>
      </c>
      <c r="AH126">
        <f t="shared" si="30"/>
        <v>0.17787082653584063</v>
      </c>
      <c r="AI126">
        <f t="shared" si="31"/>
        <v>-6.6265228766267503E-2</v>
      </c>
      <c r="AJ126">
        <f t="shared" si="32"/>
        <v>2.2617591918996593E-2</v>
      </c>
      <c r="AK126">
        <f t="shared" si="33"/>
        <v>-3.4951287568647071E-2</v>
      </c>
      <c r="AL126">
        <f t="shared" si="34"/>
        <v>-3.1958133167961367E-2</v>
      </c>
      <c r="AM126">
        <f t="shared" si="35"/>
        <v>-5.9636120026965056E-2</v>
      </c>
    </row>
    <row r="127" spans="1:39" x14ac:dyDescent="0.2">
      <c r="A127" s="46">
        <v>44005</v>
      </c>
      <c r="B127">
        <v>9.1819902494210091E-3</v>
      </c>
      <c r="C127">
        <v>1.21964548189115E-2</v>
      </c>
      <c r="D127">
        <v>6.6809046643918598E-3</v>
      </c>
      <c r="E127">
        <v>2.1344810080089E-2</v>
      </c>
      <c r="F127">
        <v>-1.29357294946077E-2</v>
      </c>
      <c r="G127">
        <v>1.8641561516856E-2</v>
      </c>
      <c r="H127">
        <v>-3.6961785660043398E-3</v>
      </c>
      <c r="I127">
        <v>7.3392285707063404E-3</v>
      </c>
      <c r="J127">
        <v>4.66224313940966E-3</v>
      </c>
      <c r="K127">
        <v>1.42459652414235E-2</v>
      </c>
      <c r="L127">
        <v>3.32042058660756E-3</v>
      </c>
      <c r="M127" cm="1">
        <f t="array" ref="M127">SUMPRODUCT(B127:K127,TRANSPOSE(Weight_1))</f>
        <v>9.1877889630397717E-3</v>
      </c>
      <c r="N127" cm="1">
        <f t="array" ref="N127">SUMPRODUCT(B127:K127,TRANSPOSE(Weight_2))</f>
        <v>7.8738113084313957E-4</v>
      </c>
      <c r="O127">
        <f>SUMPRODUCT(B127:K127,Equally_Weight)</f>
        <v>7.7661250220596835E-3</v>
      </c>
      <c r="P127">
        <v>4.3074195691641297E-3</v>
      </c>
      <c r="Q127">
        <v>4.0181240697314503E-3</v>
      </c>
      <c r="R127">
        <v>8.2152744587025098E-3</v>
      </c>
      <c r="V127" s="46">
        <v>44005</v>
      </c>
      <c r="W127">
        <f t="shared" si="19"/>
        <v>9.3019930309855559E-2</v>
      </c>
      <c r="X127">
        <f t="shared" si="20"/>
        <v>-0.28563216650155909</v>
      </c>
      <c r="Y127">
        <f t="shared" si="21"/>
        <v>0.2874152132718637</v>
      </c>
      <c r="Z127">
        <f t="shared" si="22"/>
        <v>0.25453577466347999</v>
      </c>
      <c r="AA127">
        <f t="shared" si="23"/>
        <v>-8.6176517315502688E-2</v>
      </c>
      <c r="AB127">
        <f t="shared" si="24"/>
        <v>0.49602236299839664</v>
      </c>
      <c r="AC127">
        <f t="shared" si="25"/>
        <v>-7.5574383040202253E-3</v>
      </c>
      <c r="AD127">
        <f t="shared" si="26"/>
        <v>-8.8260880447646461E-2</v>
      </c>
      <c r="AE127">
        <f t="shared" si="27"/>
        <v>-0.20083887634950948</v>
      </c>
      <c r="AF127">
        <f t="shared" si="28"/>
        <v>-7.6510980342319512E-2</v>
      </c>
      <c r="AG127">
        <f t="shared" si="29"/>
        <v>-6.8823831535696822E-2</v>
      </c>
      <c r="AH127">
        <f t="shared" si="30"/>
        <v>0.18869285511577316</v>
      </c>
      <c r="AI127">
        <f t="shared" si="31"/>
        <v>-6.5530023626185874E-2</v>
      </c>
      <c r="AJ127">
        <f t="shared" si="32"/>
        <v>3.0559367987597286E-2</v>
      </c>
      <c r="AK127">
        <f t="shared" si="33"/>
        <v>-3.0794417859523637E-2</v>
      </c>
      <c r="AL127">
        <f t="shared" si="34"/>
        <v>-2.806842084233574E-2</v>
      </c>
      <c r="AM127">
        <f t="shared" si="35"/>
        <v>-5.1910772661936222E-2</v>
      </c>
    </row>
    <row r="128" spans="1:39" x14ac:dyDescent="0.2">
      <c r="A128" s="46">
        <v>44006</v>
      </c>
      <c r="B128">
        <v>-2.13664324063088E-2</v>
      </c>
      <c r="C128">
        <v>-3.3391226056727501E-2</v>
      </c>
      <c r="D128">
        <v>-2.0157534618538E-2</v>
      </c>
      <c r="E128">
        <v>-1.76520411480732E-2</v>
      </c>
      <c r="F128">
        <v>-1.8383704073648002E-2</v>
      </c>
      <c r="G128">
        <v>-1.08558465349757E-2</v>
      </c>
      <c r="H128">
        <v>-2.1279634142776501E-2</v>
      </c>
      <c r="I128">
        <v>-3.5605698328639801E-2</v>
      </c>
      <c r="J128">
        <v>-1.9225434137050499E-2</v>
      </c>
      <c r="K128">
        <v>-1.06200222929063E-2</v>
      </c>
      <c r="L128">
        <v>-2.4269167126309801E-2</v>
      </c>
      <c r="M128" cm="1">
        <f t="array" ref="M128">SUMPRODUCT(B128:K128,TRANSPOSE(Weight_1))</f>
        <v>-1.7844749874701998E-2</v>
      </c>
      <c r="N128" cm="1">
        <f t="array" ref="N128">SUMPRODUCT(B128:K128,TRANSPOSE(Weight_2))</f>
        <v>-1.9310575446365878E-2</v>
      </c>
      <c r="O128">
        <f>SUMPRODUCT(B128:K128,Equally_Weight)</f>
        <v>-2.0853757373964433E-2</v>
      </c>
      <c r="P128">
        <v>-2.5855145939064499E-2</v>
      </c>
      <c r="Q128">
        <v>-2.6416738344162201E-2</v>
      </c>
      <c r="R128">
        <v>-2.50084971646303E-2</v>
      </c>
      <c r="V128" s="46">
        <v>44006</v>
      </c>
      <c r="W128">
        <f t="shared" si="19"/>
        <v>6.9665993850141827E-2</v>
      </c>
      <c r="X128">
        <f t="shared" si="20"/>
        <v>-0.30948578431756024</v>
      </c>
      <c r="Y128">
        <f t="shared" si="21"/>
        <v>0.26146409654190372</v>
      </c>
      <c r="Z128">
        <f t="shared" si="22"/>
        <v>0.23239065754739041</v>
      </c>
      <c r="AA128">
        <f t="shared" si="23"/>
        <v>-0.10297597779672485</v>
      </c>
      <c r="AB128">
        <f t="shared" si="24"/>
        <v>0.4797817738127943</v>
      </c>
      <c r="AC128">
        <f t="shared" si="25"/>
        <v>-2.8676252924630496E-2</v>
      </c>
      <c r="AD128">
        <f t="shared" si="26"/>
        <v>-0.12072398849284727</v>
      </c>
      <c r="AE128">
        <f t="shared" si="27"/>
        <v>-0.21620309589714326</v>
      </c>
      <c r="AF128">
        <f t="shared" si="28"/>
        <v>-8.6318454318338178E-2</v>
      </c>
      <c r="AG128">
        <f t="shared" si="29"/>
        <v>-9.1422701592193789E-2</v>
      </c>
      <c r="AH128">
        <f t="shared" si="30"/>
        <v>0.16748092843838691</v>
      </c>
      <c r="AI128">
        <f t="shared" si="31"/>
        <v>-8.357517660731606E-2</v>
      </c>
      <c r="AJ128">
        <f t="shared" si="32"/>
        <v>9.0683329681178204E-3</v>
      </c>
      <c r="AK128">
        <f t="shared" si="33"/>
        <v>-5.5853369630721628E-2</v>
      </c>
      <c r="AL128">
        <f t="shared" si="34"/>
        <v>-5.3743683057372205E-2</v>
      </c>
      <c r="AM128">
        <f t="shared" si="35"/>
        <v>-7.5621059415636682E-2</v>
      </c>
    </row>
    <row r="129" spans="1:39" x14ac:dyDescent="0.2">
      <c r="A129" s="46">
        <v>44007</v>
      </c>
      <c r="B129">
        <v>5.8630730092450404E-3</v>
      </c>
      <c r="C129">
        <v>3.4861606588422599E-2</v>
      </c>
      <c r="D129">
        <v>1.26364655414115E-2</v>
      </c>
      <c r="E129">
        <v>1.32755767493004E-2</v>
      </c>
      <c r="F129">
        <v>6.4899210895110696E-3</v>
      </c>
      <c r="G129">
        <v>7.38011135970007E-3</v>
      </c>
      <c r="H129">
        <v>-1.07280624232075E-3</v>
      </c>
      <c r="I129">
        <v>1.6095099335586099E-2</v>
      </c>
      <c r="J129">
        <v>7.4354043445905502E-3</v>
      </c>
      <c r="K129">
        <v>7.2714662953381401E-3</v>
      </c>
      <c r="L129">
        <v>1.0457885811192599E-2</v>
      </c>
      <c r="M129" cm="1">
        <f t="array" ref="M129">SUMPRODUCT(B129:K129,TRANSPOSE(Weight_1))</f>
        <v>1.2466722638439559E-2</v>
      </c>
      <c r="N129" cm="1">
        <f t="array" ref="N129">SUMPRODUCT(B129:K129,TRANSPOSE(Weight_2))</f>
        <v>5.2684141914681286E-3</v>
      </c>
      <c r="O129">
        <f>SUMPRODUCT(B129:K129,Equally_Weight)</f>
        <v>1.1023591807078469E-2</v>
      </c>
      <c r="P129">
        <v>1.0959447267809799E-2</v>
      </c>
      <c r="Q129">
        <v>1.14788698228731E-2</v>
      </c>
      <c r="R129">
        <v>6.0914078124141204E-3</v>
      </c>
      <c r="V129" s="46">
        <v>44007</v>
      </c>
      <c r="W129">
        <f t="shared" si="19"/>
        <v>7.5937523667591877E-2</v>
      </c>
      <c r="X129">
        <f t="shared" si="20"/>
        <v>-0.2854133493867258</v>
      </c>
      <c r="Y129">
        <f t="shared" si="21"/>
        <v>0.27740454412958337</v>
      </c>
      <c r="Z129">
        <f t="shared" si="22"/>
        <v>0.24875135430678164</v>
      </c>
      <c r="AA129">
        <f t="shared" si="23"/>
        <v>-9.7154362677229766E-2</v>
      </c>
      <c r="AB129">
        <f t="shared" si="24"/>
        <v>0.49070272809158721</v>
      </c>
      <c r="AC129">
        <f t="shared" si="25"/>
        <v>-2.9718295103807302E-2</v>
      </c>
      <c r="AD129">
        <f t="shared" si="26"/>
        <v>-0.10657195374424167</v>
      </c>
      <c r="AE129">
        <f t="shared" si="27"/>
        <v>-0.21037524899110027</v>
      </c>
      <c r="AF129">
        <f t="shared" si="28"/>
        <v>-7.9674649754241544E-2</v>
      </c>
      <c r="AG129">
        <f t="shared" si="29"/>
        <v>-8.1920903954803115E-2</v>
      </c>
      <c r="AH129">
        <f t="shared" si="30"/>
        <v>0.1820355893588963</v>
      </c>
      <c r="AI129">
        <f t="shared" si="31"/>
        <v>-7.8747071062340468E-2</v>
      </c>
      <c r="AJ129">
        <f t="shared" si="32"/>
        <v>2.01918903762075E-2</v>
      </c>
      <c r="AK129">
        <f t="shared" si="33"/>
        <v>-4.5506044422109149E-2</v>
      </c>
      <c r="AL129">
        <f t="shared" si="34"/>
        <v>-4.2881729976116389E-2</v>
      </c>
      <c r="AM129">
        <f t="shared" si="35"/>
        <v>-6.9990290315329995E-2</v>
      </c>
    </row>
    <row r="130" spans="1:39" x14ac:dyDescent="0.2">
      <c r="A130" s="46">
        <v>44008</v>
      </c>
      <c r="B130">
        <v>-5.45138698593731E-2</v>
      </c>
      <c r="C130">
        <v>-5.4818349371255203E-2</v>
      </c>
      <c r="D130">
        <v>-2.0015969541058901E-2</v>
      </c>
      <c r="E130">
        <v>-3.07257411394334E-2</v>
      </c>
      <c r="F130">
        <v>-2.06337493332935E-2</v>
      </c>
      <c r="G130">
        <v>-2.2402674522900401E-2</v>
      </c>
      <c r="H130">
        <v>-1.33170619076438E-2</v>
      </c>
      <c r="I130">
        <v>-1.3900472643984699E-2</v>
      </c>
      <c r="J130">
        <v>-1.9457706835715401E-2</v>
      </c>
      <c r="K130">
        <v>-1.1000325009145001E-2</v>
      </c>
      <c r="L130">
        <v>-2.1818181818181799E-2</v>
      </c>
      <c r="M130" cm="1">
        <f t="array" ref="M130">SUMPRODUCT(B130:K130,TRANSPOSE(Weight_1))</f>
        <v>-2.6742249580878591E-2</v>
      </c>
      <c r="N130" cm="1">
        <f t="array" ref="N130">SUMPRODUCT(B130:K130,TRANSPOSE(Weight_2))</f>
        <v>-2.3549206167056677E-2</v>
      </c>
      <c r="O130">
        <f>SUMPRODUCT(B130:K130,Equally_Weight)</f>
        <v>-2.6078592016380339E-2</v>
      </c>
      <c r="P130">
        <v>-2.4226905044785901E-2</v>
      </c>
      <c r="Q130">
        <v>-2.3686802323860699E-2</v>
      </c>
      <c r="R130">
        <v>-1.6508616759368901E-2</v>
      </c>
      <c r="V130" s="46">
        <v>44008</v>
      </c>
      <c r="W130">
        <f t="shared" si="19"/>
        <v>1.7284005525560531E-2</v>
      </c>
      <c r="X130">
        <f t="shared" si="20"/>
        <v>-0.32458581005607934</v>
      </c>
      <c r="Y130">
        <f t="shared" si="21"/>
        <v>0.25183605368267536</v>
      </c>
      <c r="Z130">
        <f t="shared" si="22"/>
        <v>0.21038254344683471</v>
      </c>
      <c r="AA130">
        <f t="shared" si="23"/>
        <v>-0.11578345324440542</v>
      </c>
      <c r="AB130">
        <f t="shared" si="24"/>
        <v>0.45730700006375158</v>
      </c>
      <c r="AC130">
        <f t="shared" si="25"/>
        <v>-4.263959663576411E-2</v>
      </c>
      <c r="AD130">
        <f t="shared" si="26"/>
        <v>-0.11899102586058863</v>
      </c>
      <c r="AE130">
        <f t="shared" si="27"/>
        <v>-0.22573953590645612</v>
      </c>
      <c r="AF130">
        <f t="shared" si="28"/>
        <v>-8.9798527721100085E-2</v>
      </c>
      <c r="AG130">
        <f t="shared" si="29"/>
        <v>-0.10195172059578927</v>
      </c>
      <c r="AH130">
        <f t="shared" si="30"/>
        <v>0.15042529861477982</v>
      </c>
      <c r="AI130">
        <f t="shared" si="31"/>
        <v>-0.1004418462178982</v>
      </c>
      <c r="AJ130">
        <f t="shared" si="32"/>
        <v>-6.4132777113333761E-3</v>
      </c>
      <c r="AK130">
        <f t="shared" si="33"/>
        <v>-6.8630478849716736E-2</v>
      </c>
      <c r="AL130">
        <f t="shared" si="34"/>
        <v>-6.5552801238727643E-2</v>
      </c>
      <c r="AM130">
        <f t="shared" si="35"/>
        <v>-8.5343464195006158E-2</v>
      </c>
    </row>
    <row r="131" spans="1:39" x14ac:dyDescent="0.2">
      <c r="A131" s="46">
        <v>44011</v>
      </c>
      <c r="B131">
        <v>2.5415770465460698E-2</v>
      </c>
      <c r="C131">
        <v>4.4281581886707003E-3</v>
      </c>
      <c r="D131">
        <v>1.07472673704969E-2</v>
      </c>
      <c r="E131">
        <v>2.30466480736248E-2</v>
      </c>
      <c r="F131">
        <v>2.8781055757135299E-2</v>
      </c>
      <c r="G131">
        <v>-4.63826097489061E-3</v>
      </c>
      <c r="H131">
        <v>8.9252504800845199E-3</v>
      </c>
      <c r="I131">
        <v>1.99973789353773E-2</v>
      </c>
      <c r="J131">
        <v>1.03780998739411E-2</v>
      </c>
      <c r="K131">
        <v>4.5186494525701797E-3</v>
      </c>
      <c r="L131">
        <v>1.5727766657134799E-2</v>
      </c>
      <c r="M131" cm="1">
        <f t="array" ref="M131">SUMPRODUCT(B131:K131,TRANSPOSE(Weight_1))</f>
        <v>8.7593820792546215E-3</v>
      </c>
      <c r="N131" cm="1">
        <f t="array" ref="N131">SUMPRODUCT(B131:K131,TRANSPOSE(Weight_2))</f>
        <v>1.6351574030353332E-2</v>
      </c>
      <c r="O131">
        <f>SUMPRODUCT(B131:K131,Equally_Weight)</f>
        <v>1.3160001762247088E-2</v>
      </c>
      <c r="P131">
        <v>1.4685678433118601E-2</v>
      </c>
      <c r="Q131">
        <v>1.42330067288949E-2</v>
      </c>
      <c r="R131">
        <v>8.9236460395236694E-3</v>
      </c>
      <c r="V131" s="46">
        <v>44011</v>
      </c>
      <c r="W131">
        <f t="shared" si="19"/>
        <v>4.3139062308182652E-2</v>
      </c>
      <c r="X131">
        <f t="shared" si="20"/>
        <v>-0.32159496918013475</v>
      </c>
      <c r="Y131">
        <f t="shared" si="21"/>
        <v>0.26528987045563079</v>
      </c>
      <c r="Z131">
        <f t="shared" si="22"/>
        <v>0.238277803960113</v>
      </c>
      <c r="AA131">
        <f t="shared" si="23"/>
        <v>-9.0334767510851011E-2</v>
      </c>
      <c r="AB131">
        <f t="shared" si="24"/>
        <v>0.45054762987692087</v>
      </c>
      <c r="AC131">
        <f t="shared" si="25"/>
        <v>-3.4094915236023593E-2</v>
      </c>
      <c r="AD131">
        <f t="shared" si="26"/>
        <v>-0.10137315555925475</v>
      </c>
      <c r="AE131">
        <f t="shared" si="27"/>
        <v>-0.21770418348164933</v>
      </c>
      <c r="AF131">
        <f t="shared" si="28"/>
        <v>-8.5685646336658428E-2</v>
      </c>
      <c r="AG131">
        <f t="shared" si="29"/>
        <v>-8.7827426810478504E-2</v>
      </c>
      <c r="AH131">
        <f t="shared" si="30"/>
        <v>0.16050231335898735</v>
      </c>
      <c r="AI131">
        <f t="shared" si="31"/>
        <v>-8.5732654471722292E-2</v>
      </c>
      <c r="AJ131">
        <f t="shared" si="32"/>
        <v>6.6623253049307163E-3</v>
      </c>
      <c r="AK131">
        <f t="shared" si="33"/>
        <v>-5.4952685559696013E-2</v>
      </c>
      <c r="AL131">
        <f t="shared" si="34"/>
        <v>-5.2252807970961435E-2</v>
      </c>
      <c r="AM131">
        <f t="shared" si="35"/>
        <v>-7.7181393021745537E-2</v>
      </c>
    </row>
    <row r="132" spans="1:39" x14ac:dyDescent="0.2">
      <c r="A132" s="46">
        <v>44012</v>
      </c>
      <c r="B132">
        <v>1.4944497968086799E-2</v>
      </c>
      <c r="C132">
        <v>1.1397810680634E-2</v>
      </c>
      <c r="D132">
        <v>2.55492272402058E-2</v>
      </c>
      <c r="E132">
        <v>8.3475188669925801E-3</v>
      </c>
      <c r="F132">
        <v>8.0453610058224198E-3</v>
      </c>
      <c r="G132">
        <v>2.92645777749116E-2</v>
      </c>
      <c r="H132">
        <v>1.1435674387193E-2</v>
      </c>
      <c r="I132">
        <v>2.6997590053530101E-3</v>
      </c>
      <c r="J132">
        <v>7.4495854576568299E-3</v>
      </c>
      <c r="K132">
        <v>1.7300910234053099E-2</v>
      </c>
      <c r="L132">
        <v>1.4921171171171E-2</v>
      </c>
      <c r="M132" cm="1">
        <f t="array" ref="M132">SUMPRODUCT(B132:K132,TRANSPOSE(Weight_1))</f>
        <v>1.9958656794363816E-2</v>
      </c>
      <c r="N132" cm="1">
        <f t="array" ref="N132">SUMPRODUCT(B132:K132,TRANSPOSE(Weight_2))</f>
        <v>1.0173328981129756E-2</v>
      </c>
      <c r="O132">
        <f>SUMPRODUCT(B132:K132,Equally_Weight)</f>
        <v>1.3643492262090915E-2</v>
      </c>
      <c r="P132">
        <v>1.54098757315546E-2</v>
      </c>
      <c r="Q132">
        <v>1.5665466498918399E-2</v>
      </c>
      <c r="R132">
        <v>1.16474609913437E-2</v>
      </c>
      <c r="V132" s="46">
        <v>44012</v>
      </c>
      <c r="W132">
        <f t="shared" si="19"/>
        <v>5.8728251905279194E-2</v>
      </c>
      <c r="X132">
        <f t="shared" si="20"/>
        <v>-0.31386263707406026</v>
      </c>
      <c r="Y132">
        <f t="shared" si="21"/>
        <v>0.29761704888063223</v>
      </c>
      <c r="Z132">
        <f t="shared" si="22"/>
        <v>0.2486143512912482</v>
      </c>
      <c r="AA132">
        <f t="shared" si="23"/>
        <v>-8.3016182321030474E-2</v>
      </c>
      <c r="AB132">
        <f t="shared" si="24"/>
        <v>0.49299729380766788</v>
      </c>
      <c r="AC132">
        <f t="shared" si="25"/>
        <v>-2.3049139197728663E-2</v>
      </c>
      <c r="AD132">
        <f t="shared" si="26"/>
        <v>-9.8947079643523894E-2</v>
      </c>
      <c r="AE132">
        <f t="shared" si="27"/>
        <v>-0.21187640394332841</v>
      </c>
      <c r="AF132">
        <f t="shared" si="28"/>
        <v>-6.9867175778222657E-2</v>
      </c>
      <c r="AG132">
        <f t="shared" si="29"/>
        <v>-7.4216743708270139E-2</v>
      </c>
      <c r="AH132">
        <f t="shared" si="30"/>
        <v>0.1836643807403846</v>
      </c>
      <c r="AI132">
        <f t="shared" si="31"/>
        <v>-7.6431511988959033E-2</v>
      </c>
      <c r="AJ132">
        <f t="shared" si="32"/>
        <v>2.0396714950767114E-2</v>
      </c>
      <c r="AK132">
        <f t="shared" si="33"/>
        <v>-4.0389623883731463E-2</v>
      </c>
      <c r="AL132">
        <f t="shared" si="34"/>
        <v>-3.7405906084786555E-2</v>
      </c>
      <c r="AM132">
        <f t="shared" si="35"/>
        <v>-6.6432899294880166E-2</v>
      </c>
    </row>
    <row r="133" spans="1:39" x14ac:dyDescent="0.2">
      <c r="A133" s="46">
        <v>44013</v>
      </c>
      <c r="B133">
        <v>1.68893553451567E-2</v>
      </c>
      <c r="C133">
        <v>-8.5052166998873507E-3</v>
      </c>
      <c r="D133">
        <v>5.8474072151655197E-3</v>
      </c>
      <c r="E133">
        <v>-1.89141752298849E-3</v>
      </c>
      <c r="F133">
        <v>-8.3439260954625196E-3</v>
      </c>
      <c r="G133">
        <v>4.3453316940597203E-2</v>
      </c>
      <c r="H133">
        <v>-1.7776750280706899E-3</v>
      </c>
      <c r="I133">
        <v>-3.5900529507420999E-3</v>
      </c>
      <c r="J133">
        <v>-2.9129406177420499E-3</v>
      </c>
      <c r="K133">
        <v>1.0714316774262199E-2</v>
      </c>
      <c r="L133">
        <v>2.2191400832179001E-3</v>
      </c>
      <c r="M133" cm="1">
        <f t="array" ref="M133">SUMPRODUCT(B133:K133,TRANSPOSE(Weight_1))</f>
        <v>1.4663577193156188E-2</v>
      </c>
      <c r="N133" cm="1">
        <f t="array" ref="N133">SUMPRODUCT(B133:K133,TRANSPOSE(Weight_2))</f>
        <v>-4.0451012944284258E-5</v>
      </c>
      <c r="O133">
        <f>SUMPRODUCT(B133:K133,Equally_Weight)</f>
        <v>4.9883167360288434E-3</v>
      </c>
      <c r="P133">
        <v>5.0221328208643803E-3</v>
      </c>
      <c r="Q133">
        <v>5.3858292475490403E-3</v>
      </c>
      <c r="R133">
        <v>4.3055877263500301E-3</v>
      </c>
      <c r="V133" s="46">
        <v>44013</v>
      </c>
      <c r="W133">
        <f t="shared" ref="W133:W196" si="36">(W132+1)*(1+B133) - 1</f>
        <v>7.6609489565664157E-2</v>
      </c>
      <c r="X133">
        <f t="shared" ref="X133:X196" si="37">(X132+1)*(1+C133) - 1</f>
        <v>-0.31969838403163464</v>
      </c>
      <c r="Y133">
        <f t="shared" ref="Y133:Y196" si="38">(Y132+1)*(1+D133) - 1</f>
        <v>0.30520474417477872</v>
      </c>
      <c r="Z133">
        <f t="shared" ref="Z133:Z196" si="39">(Z132+1)*(1+E133) - 1</f>
        <v>0.24625270022776102</v>
      </c>
      <c r="AA133">
        <f t="shared" ref="AA133:AA196" si="40">(AA132+1)*(1+F133) - 1</f>
        <v>-9.0667427526478828E-2</v>
      </c>
      <c r="AB133">
        <f t="shared" ref="AB133:AB196" si="41">(AB132+1)*(1+G133) - 1</f>
        <v>0.5578729784069465</v>
      </c>
      <c r="AC133">
        <f t="shared" ref="AC133:AC196" si="42">(AC132+1)*(1+H133) - 1</f>
        <v>-2.4785840346629007E-2</v>
      </c>
      <c r="AD133">
        <f t="shared" ref="AD133:AD196" si="43">(AD132+1)*(1+I133) - 1</f>
        <v>-0.10218190733902444</v>
      </c>
      <c r="AE133">
        <f t="shared" ref="AE133:AE196" si="44">(AE132+1)*(1+J133) - 1</f>
        <v>-0.2141721611780828</v>
      </c>
      <c r="AF133">
        <f t="shared" ref="AF133:AF196" si="45">(AF132+1)*(1+K133) - 1</f>
        <v>-5.9901438057371359E-2</v>
      </c>
      <c r="AG133">
        <f t="shared" ref="AG133:AG196" si="46">(AG132+1)*(1+L133) - 1</f>
        <v>-7.2162300975861182E-2</v>
      </c>
      <c r="AH133">
        <f t="shared" ref="AH133:AH196" si="47">(AH132+1)*(1+M133) - 1</f>
        <v>0.20102113475816075</v>
      </c>
      <c r="AI133">
        <f t="shared" ref="AI133:AI196" si="48">(AI132+1)*(1+N133) - 1</f>
        <v>-7.6468871269822491E-2</v>
      </c>
      <c r="AJ133">
        <f t="shared" ref="AJ133:AJ196" si="49">(AJ132+1)*(1+O133) - 1</f>
        <v>2.5486776961344937E-2</v>
      </c>
      <c r="AK133">
        <f t="shared" ref="AK133:AK196" si="50">(AK132+1)*(1+P133) - 1</f>
        <v>-3.557033311859592E-2</v>
      </c>
      <c r="AL133">
        <f t="shared" ref="AL133:AL196" si="51">(AL132+1)*(1+Q133) - 1</f>
        <v>-3.2221538660260007E-2</v>
      </c>
      <c r="AM133">
        <f t="shared" ref="AM133:AM196" si="52">(AM132+1)*(1+R133) - 1</f>
        <v>-6.2413344244360069E-2</v>
      </c>
    </row>
    <row r="134" spans="1:39" x14ac:dyDescent="0.2">
      <c r="A134" s="46">
        <v>44014</v>
      </c>
      <c r="B134">
        <v>1.93689692863643E-2</v>
      </c>
      <c r="C134">
        <v>3.24823660962159E-3</v>
      </c>
      <c r="D134">
        <v>7.6208860359772103E-3</v>
      </c>
      <c r="E134">
        <v>0</v>
      </c>
      <c r="F134">
        <v>2.19504392583758E-3</v>
      </c>
      <c r="G134">
        <v>4.0296306850347002E-3</v>
      </c>
      <c r="H134">
        <v>4.2028195084866599E-3</v>
      </c>
      <c r="I134">
        <v>1.03583153348811E-2</v>
      </c>
      <c r="J134">
        <v>4.7193455360778902E-3</v>
      </c>
      <c r="K134">
        <v>2.7128139521701501E-3</v>
      </c>
      <c r="L134">
        <v>5.5355660116245698E-3</v>
      </c>
      <c r="M134" cm="1">
        <f t="array" ref="M134">SUMPRODUCT(B134:K134,TRANSPOSE(Weight_1))</f>
        <v>3.8845757747447188E-3</v>
      </c>
      <c r="N134" cm="1">
        <f t="array" ref="N134">SUMPRODUCT(B134:K134,TRANSPOSE(Weight_2))</f>
        <v>6.0196695691511985E-3</v>
      </c>
      <c r="O134">
        <f>SUMPRODUCT(B134:K134,Equally_Weight)</f>
        <v>5.8456060874451194E-3</v>
      </c>
      <c r="P134">
        <v>4.5412508443640701E-3</v>
      </c>
      <c r="Q134">
        <v>4.8010327112417697E-3</v>
      </c>
      <c r="R134">
        <v>7.4075079026985E-3</v>
      </c>
      <c r="V134" s="46">
        <v>44014</v>
      </c>
      <c r="W134">
        <f t="shared" si="36"/>
        <v>9.7462305702469942E-2</v>
      </c>
      <c r="X134">
        <f t="shared" si="37"/>
        <v>-0.31748860341706142</v>
      </c>
      <c r="Y134">
        <f t="shared" si="38"/>
        <v>0.31515156078375139</v>
      </c>
      <c r="Z134">
        <f t="shared" si="39"/>
        <v>0.24625270022776102</v>
      </c>
      <c r="AA134">
        <f t="shared" si="40"/>
        <v>-8.8671402586704584E-2</v>
      </c>
      <c r="AB134">
        <f t="shared" si="41"/>
        <v>0.56415063116412156</v>
      </c>
      <c r="AC134">
        <f t="shared" si="42"/>
        <v>-2.0687191251485437E-2</v>
      </c>
      <c r="AD134">
        <f t="shared" si="43"/>
        <v>-9.2882024421880427E-2</v>
      </c>
      <c r="AE134">
        <f t="shared" si="44"/>
        <v>-0.21046356807481281</v>
      </c>
      <c r="AF134">
        <f t="shared" si="45"/>
        <v>-5.7351125562118299E-2</v>
      </c>
      <c r="AG134">
        <f t="shared" si="46"/>
        <v>-6.7026194144839235E-2</v>
      </c>
      <c r="AH134">
        <f t="shared" si="47"/>
        <v>0.20568659236319875</v>
      </c>
      <c r="AI134">
        <f t="shared" si="48"/>
        <v>-7.0909519038041546E-2</v>
      </c>
      <c r="AJ134">
        <f t="shared" si="49"/>
        <v>3.1481368707344748E-2</v>
      </c>
      <c r="AK134">
        <f t="shared" si="50"/>
        <v>-3.1190616079540989E-2</v>
      </c>
      <c r="AL134">
        <f t="shared" si="51"/>
        <v>-2.7575202610132687E-2</v>
      </c>
      <c r="AM134">
        <f t="shared" si="52"/>
        <v>-5.5468163682385496E-2</v>
      </c>
    </row>
    <row r="135" spans="1:39" x14ac:dyDescent="0.2">
      <c r="A135" s="46">
        <v>44015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cm="1">
        <f t="array" ref="M135">SUMPRODUCT(B135:K135,TRANSPOSE(Weight_1))</f>
        <v>0</v>
      </c>
      <c r="N135" cm="1">
        <f t="array" ref="N135">SUMPRODUCT(B135:K135,TRANSPOSE(Weight_2))</f>
        <v>0</v>
      </c>
      <c r="O135">
        <f>SUMPRODUCT(B135:K135,Equally_Weight)</f>
        <v>0</v>
      </c>
      <c r="P135">
        <v>0</v>
      </c>
      <c r="Q135">
        <v>0</v>
      </c>
      <c r="R135">
        <v>-5.6561847687031097E-4</v>
      </c>
      <c r="V135" s="46">
        <v>44015</v>
      </c>
      <c r="W135">
        <f t="shared" si="36"/>
        <v>9.7462305702469942E-2</v>
      </c>
      <c r="X135">
        <f t="shared" si="37"/>
        <v>-0.31748860341706142</v>
      </c>
      <c r="Y135">
        <f t="shared" si="38"/>
        <v>0.31515156078375139</v>
      </c>
      <c r="Z135">
        <f t="shared" si="39"/>
        <v>0.24625270022776102</v>
      </c>
      <c r="AA135">
        <f t="shared" si="40"/>
        <v>-8.8671402586704584E-2</v>
      </c>
      <c r="AB135">
        <f t="shared" si="41"/>
        <v>0.56415063116412156</v>
      </c>
      <c r="AC135">
        <f t="shared" si="42"/>
        <v>-2.0687191251485437E-2</v>
      </c>
      <c r="AD135">
        <f t="shared" si="43"/>
        <v>-9.2882024421880427E-2</v>
      </c>
      <c r="AE135">
        <f t="shared" si="44"/>
        <v>-0.21046356807481281</v>
      </c>
      <c r="AF135">
        <f t="shared" si="45"/>
        <v>-5.7351125562118299E-2</v>
      </c>
      <c r="AG135">
        <f t="shared" si="46"/>
        <v>-6.7026194144839235E-2</v>
      </c>
      <c r="AH135">
        <f t="shared" si="47"/>
        <v>0.20568659236319875</v>
      </c>
      <c r="AI135">
        <f t="shared" si="48"/>
        <v>-7.0909519038041546E-2</v>
      </c>
      <c r="AJ135">
        <f t="shared" si="49"/>
        <v>3.1481368707344748E-2</v>
      </c>
      <c r="AK135">
        <f t="shared" si="50"/>
        <v>-3.1190616079540989E-2</v>
      </c>
      <c r="AL135">
        <f t="shared" si="51"/>
        <v>-2.7575202610132687E-2</v>
      </c>
      <c r="AM135">
        <f t="shared" si="52"/>
        <v>-5.600240834099901E-2</v>
      </c>
    </row>
    <row r="136" spans="1:39" x14ac:dyDescent="0.2">
      <c r="A136" s="46">
        <v>44018</v>
      </c>
      <c r="B136">
        <v>2.0218629198100101E-2</v>
      </c>
      <c r="C136">
        <v>2.5253648802352899E-2</v>
      </c>
      <c r="D136">
        <v>2.1526217121253501E-2</v>
      </c>
      <c r="E136">
        <v>2.6750225057743798E-2</v>
      </c>
      <c r="F136">
        <v>8.2131903013682398E-3</v>
      </c>
      <c r="G136">
        <v>5.7689508845968997E-2</v>
      </c>
      <c r="H136">
        <v>1.4258308056827901E-2</v>
      </c>
      <c r="I136">
        <v>6.7499588833235197E-3</v>
      </c>
      <c r="J136">
        <v>2.1752498740806401E-2</v>
      </c>
      <c r="K136">
        <v>1.7754492190800799E-2</v>
      </c>
      <c r="L136">
        <v>1.4588494357280501E-2</v>
      </c>
      <c r="M136" cm="1">
        <f t="array" ref="M136">SUMPRODUCT(B136:K136,TRANSPOSE(Weight_1))</f>
        <v>3.3548386907840892E-2</v>
      </c>
      <c r="N136" cm="1">
        <f t="array" ref="N136">SUMPRODUCT(B136:K136,TRANSPOSE(Weight_2))</f>
        <v>1.689618108707407E-2</v>
      </c>
      <c r="O136">
        <f>SUMPRODUCT(B136:K136,Equally_Weight)</f>
        <v>2.2016667719854617E-2</v>
      </c>
      <c r="P136">
        <v>1.5881725867458799E-2</v>
      </c>
      <c r="Q136">
        <v>1.6069074371841002E-2</v>
      </c>
      <c r="R136">
        <v>1.7023073226164399E-2</v>
      </c>
      <c r="V136" s="46">
        <v>44018</v>
      </c>
      <c r="W136">
        <f t="shared" si="36"/>
        <v>0.11965148912036017</v>
      </c>
      <c r="X136">
        <f t="shared" si="37"/>
        <v>-0.30025270030415252</v>
      </c>
      <c r="Y136">
        <f t="shared" si="38"/>
        <v>0.343461798828538</v>
      </c>
      <c r="Z136">
        <f t="shared" si="39"/>
        <v>0.27959024043767466</v>
      </c>
      <c r="AA136">
        <f t="shared" si="40"/>
        <v>-8.1186487389070194E-2</v>
      </c>
      <c r="AB136">
        <f t="shared" si="41"/>
        <v>0.65438571283709224</v>
      </c>
      <c r="AC136">
        <f t="shared" si="42"/>
        <v>-6.7238475403517128E-3</v>
      </c>
      <c r="AD136">
        <f t="shared" si="43"/>
        <v>-8.6759015384404448E-2</v>
      </c>
      <c r="AE136">
        <f t="shared" si="44"/>
        <v>-0.19328917783353938</v>
      </c>
      <c r="AF136">
        <f t="shared" si="45"/>
        <v>-4.0614873482243685E-2</v>
      </c>
      <c r="AG136">
        <f t="shared" si="46"/>
        <v>-5.3415511042630759E-2</v>
      </c>
      <c r="AH136">
        <f t="shared" si="47"/>
        <v>0.24613543265339555</v>
      </c>
      <c r="AI136">
        <f t="shared" si="48"/>
        <v>-5.5211438025431603E-2</v>
      </c>
      <c r="AJ136">
        <f t="shared" si="49"/>
        <v>5.4191151261395065E-2</v>
      </c>
      <c r="AK136">
        <f t="shared" si="50"/>
        <v>-1.5804251026294569E-2</v>
      </c>
      <c r="AL136">
        <f t="shared" si="51"/>
        <v>-1.1949236219852444E-2</v>
      </c>
      <c r="AM136">
        <f t="shared" si="52"/>
        <v>-3.9932668212864897E-2</v>
      </c>
    </row>
    <row r="137" spans="1:39" x14ac:dyDescent="0.2">
      <c r="A137" s="46">
        <v>44019</v>
      </c>
      <c r="B137">
        <v>-6.4881674459690199E-3</v>
      </c>
      <c r="C137">
        <v>-2.8210577985983601E-2</v>
      </c>
      <c r="D137">
        <v>-1.1627925596065999E-2</v>
      </c>
      <c r="E137">
        <v>-3.1028386586975298E-3</v>
      </c>
      <c r="F137">
        <v>-3.6206095759657702E-3</v>
      </c>
      <c r="G137">
        <v>-1.8619292239448498E-2</v>
      </c>
      <c r="H137">
        <v>-9.0922386790004395E-4</v>
      </c>
      <c r="I137">
        <v>-2.0746246385338001E-2</v>
      </c>
      <c r="J137">
        <v>-8.5924218133206498E-3</v>
      </c>
      <c r="K137">
        <v>1.6614157826710899E-3</v>
      </c>
      <c r="L137">
        <v>-1.27509495387954E-2</v>
      </c>
      <c r="M137" cm="1">
        <f t="array" ref="M137">SUMPRODUCT(B137:K137,TRANSPOSE(Weight_1))</f>
        <v>-1.4208912684357493E-2</v>
      </c>
      <c r="N137" cm="1">
        <f t="array" ref="N137">SUMPRODUCT(B137:K137,TRANSPOSE(Weight_2))</f>
        <v>-4.7491567994306597E-3</v>
      </c>
      <c r="O137">
        <f>SUMPRODUCT(B137:K137,Equally_Weight)</f>
        <v>-1.0025588778601803E-2</v>
      </c>
      <c r="P137">
        <v>-1.08185320281971E-2</v>
      </c>
      <c r="Q137">
        <v>-1.05849111542042E-2</v>
      </c>
      <c r="R137">
        <v>-9.3274271405163704E-3</v>
      </c>
      <c r="V137" s="46">
        <v>44019</v>
      </c>
      <c r="W137">
        <f t="shared" si="36"/>
        <v>0.11238700277781866</v>
      </c>
      <c r="X137">
        <f t="shared" si="37"/>
        <v>-0.31999297607270361</v>
      </c>
      <c r="Y137">
        <f t="shared" si="38"/>
        <v>0.32784012499060289</v>
      </c>
      <c r="Z137">
        <f t="shared" si="39"/>
        <v>0.27561987837235247</v>
      </c>
      <c r="AA137">
        <f t="shared" si="40"/>
        <v>-8.4513152391356039E-2</v>
      </c>
      <c r="AB137">
        <f t="shared" si="41"/>
        <v>0.62358222177301004</v>
      </c>
      <c r="AC137">
        <f t="shared" si="42"/>
        <v>-7.6269579255839881E-3</v>
      </c>
      <c r="AD137">
        <f t="shared" si="43"/>
        <v>-0.10570533786042824</v>
      </c>
      <c r="AE137">
        <f t="shared" si="44"/>
        <v>-0.20022077749896428</v>
      </c>
      <c r="AF137">
        <f t="shared" si="45"/>
        <v>-3.9020935891387221E-2</v>
      </c>
      <c r="AG137">
        <f t="shared" si="46"/>
        <v>-6.5485362095532573E-2</v>
      </c>
      <c r="AH137">
        <f t="shared" si="47"/>
        <v>0.22842920309793935</v>
      </c>
      <c r="AI137">
        <f t="shared" si="48"/>
        <v>-5.9698387048557455E-2</v>
      </c>
      <c r="AJ137">
        <f t="shared" si="49"/>
        <v>4.3622264284807422E-2</v>
      </c>
      <c r="AK137">
        <f t="shared" si="50"/>
        <v>-2.6451804258581957E-2</v>
      </c>
      <c r="AL137">
        <f t="shared" si="51"/>
        <v>-2.2407665770308949E-2</v>
      </c>
      <c r="AM137">
        <f t="shared" si="52"/>
        <v>-4.8887626300099352E-2</v>
      </c>
    </row>
    <row r="138" spans="1:39" x14ac:dyDescent="0.2">
      <c r="A138" s="46">
        <v>44020</v>
      </c>
      <c r="B138">
        <v>9.1816548788756693E-3</v>
      </c>
      <c r="C138">
        <v>1.06152862457351E-2</v>
      </c>
      <c r="D138">
        <v>2.1992858598843101E-2</v>
      </c>
      <c r="E138">
        <v>2.3290103351605501E-2</v>
      </c>
      <c r="F138">
        <v>6.1772818259990796E-3</v>
      </c>
      <c r="G138">
        <v>2.6995582533641999E-2</v>
      </c>
      <c r="H138">
        <v>2.9402074094093599E-3</v>
      </c>
      <c r="I138">
        <v>-1.5502787271544E-3</v>
      </c>
      <c r="J138">
        <v>2.7603120862584798E-4</v>
      </c>
      <c r="K138">
        <v>-1.2108096340435401E-2</v>
      </c>
      <c r="L138">
        <v>5.7708161582852597E-3</v>
      </c>
      <c r="M138" cm="1">
        <f t="array" ref="M138">SUMPRODUCT(B138:K138,TRANSPOSE(Weight_1))</f>
        <v>1.9179487533607008E-2</v>
      </c>
      <c r="N138" cm="1">
        <f t="array" ref="N138">SUMPRODUCT(B138:K138,TRANSPOSE(Weight_2))</f>
        <v>3.5625135444445478E-3</v>
      </c>
      <c r="O138">
        <f>SUMPRODUCT(B138:K138,Equally_Weight)</f>
        <v>8.7810630985145858E-3</v>
      </c>
      <c r="P138">
        <v>7.8274619154154994E-3</v>
      </c>
      <c r="Q138">
        <v>8.5080327631590295E-3</v>
      </c>
      <c r="R138">
        <v>4.2217041062424503E-3</v>
      </c>
      <c r="V138" s="46">
        <v>44020</v>
      </c>
      <c r="W138">
        <f t="shared" si="36"/>
        <v>0.12260055632907152</v>
      </c>
      <c r="X138">
        <f t="shared" si="37"/>
        <v>-0.31277450686460484</v>
      </c>
      <c r="Y138">
        <f t="shared" si="38"/>
        <v>0.35704312510139147</v>
      </c>
      <c r="Z138">
        <f t="shared" si="39"/>
        <v>0.30532919717700713</v>
      </c>
      <c r="AA138">
        <f t="shared" si="40"/>
        <v>-7.8857932125681929E-2</v>
      </c>
      <c r="AB138">
        <f t="shared" si="41"/>
        <v>0.66741176964103732</v>
      </c>
      <c r="AC138">
        <f t="shared" si="42"/>
        <v>-4.7091753543786474E-3</v>
      </c>
      <c r="AD138">
        <f t="shared" si="43"/>
        <v>-0.10709174385095099</v>
      </c>
      <c r="AE138">
        <f t="shared" si="44"/>
        <v>-0.20000001347354346</v>
      </c>
      <c r="AF138">
        <f t="shared" si="45"/>
        <v>-5.0656562980755715E-2</v>
      </c>
      <c r="AG138">
        <f t="shared" si="46"/>
        <v>-6.0092449922959368E-2</v>
      </c>
      <c r="AH138">
        <f t="shared" si="47"/>
        <v>0.2519898456846752</v>
      </c>
      <c r="AI138">
        <f t="shared" si="48"/>
        <v>-5.6348549816554794E-2</v>
      </c>
      <c r="AJ138">
        <f t="shared" si="49"/>
        <v>5.2786377238506876E-2</v>
      </c>
      <c r="AK138">
        <f t="shared" si="50"/>
        <v>-1.8831392833594585E-2</v>
      </c>
      <c r="AL138">
        <f t="shared" si="51"/>
        <v>-1.4090278161669634E-2</v>
      </c>
      <c r="AM138">
        <f t="shared" si="52"/>
        <v>-4.4872311286552446E-2</v>
      </c>
    </row>
    <row r="139" spans="1:39" x14ac:dyDescent="0.2">
      <c r="A139" s="46">
        <v>44021</v>
      </c>
      <c r="B139">
        <v>1.0016000823544299E-2</v>
      </c>
      <c r="C139">
        <v>-2.16506566537235E-2</v>
      </c>
      <c r="D139">
        <v>7.0009795318623997E-3</v>
      </c>
      <c r="E139">
        <v>4.3003328499866501E-3</v>
      </c>
      <c r="F139">
        <v>-1.5064339704063401E-2</v>
      </c>
      <c r="G139">
        <v>3.2949090376900497E-2</v>
      </c>
      <c r="H139">
        <v>-5.4443004770213799E-3</v>
      </c>
      <c r="I139">
        <v>-2.0248413656240499E-2</v>
      </c>
      <c r="J139">
        <v>-1.3244999651793E-2</v>
      </c>
      <c r="K139">
        <v>-2.43452490869564E-2</v>
      </c>
      <c r="L139">
        <v>-6.8306010928961703E-3</v>
      </c>
      <c r="M139" cm="1">
        <f t="array" ref="M139">SUMPRODUCT(B139:K139,TRANSPOSE(Weight_1))</f>
        <v>8.1900065071867194E-3</v>
      </c>
      <c r="N139" cm="1">
        <f t="array" ref="N139">SUMPRODUCT(B139:K139,TRANSPOSE(Weight_2))</f>
        <v>-8.3872431737638739E-3</v>
      </c>
      <c r="O139">
        <f>SUMPRODUCT(B139:K139,Equally_Weight)</f>
        <v>-4.5731555647504328E-3</v>
      </c>
      <c r="P139">
        <v>-5.6436061593610996E-3</v>
      </c>
      <c r="Q139">
        <v>-5.3892004060150898E-3</v>
      </c>
      <c r="R139">
        <v>-5.2871297677391498E-3</v>
      </c>
      <c r="V139" s="46">
        <v>44021</v>
      </c>
      <c r="W139">
        <f t="shared" si="36"/>
        <v>0.13384452442577488</v>
      </c>
      <c r="X139">
        <f t="shared" si="37"/>
        <v>-0.32765339006016503</v>
      </c>
      <c r="Y139">
        <f t="shared" si="38"/>
        <v>0.36654375624408098</v>
      </c>
      <c r="Z139">
        <f t="shared" si="39"/>
        <v>0.3109425472036742</v>
      </c>
      <c r="AA139">
        <f t="shared" si="40"/>
        <v>-9.2734329151844097E-2</v>
      </c>
      <c r="AB139">
        <f t="shared" si="41"/>
        <v>0.72235147073444761</v>
      </c>
      <c r="AC139">
        <f t="shared" si="42"/>
        <v>-1.0127837665771855E-2</v>
      </c>
      <c r="AD139">
        <f t="shared" si="43"/>
        <v>-0.12517171957852935</v>
      </c>
      <c r="AE139">
        <f t="shared" si="44"/>
        <v>-0.21059601301652087</v>
      </c>
      <c r="AF139">
        <f t="shared" si="45"/>
        <v>-7.376856542405652E-2</v>
      </c>
      <c r="AG139">
        <f t="shared" si="46"/>
        <v>-6.651258346173694E-2</v>
      </c>
      <c r="AH139">
        <f t="shared" si="47"/>
        <v>0.26224365066776434</v>
      </c>
      <c r="AI139">
        <f t="shared" si="48"/>
        <v>-6.4263184000518225E-2</v>
      </c>
      <c r="AJ139">
        <f t="shared" si="49"/>
        <v>4.7971821358945066E-2</v>
      </c>
      <c r="AK139">
        <f t="shared" si="50"/>
        <v>-2.4368722028370704E-2</v>
      </c>
      <c r="AL139">
        <f t="shared" si="51"/>
        <v>-1.9403543234895015E-2</v>
      </c>
      <c r="AM139">
        <f t="shared" si="52"/>
        <v>-4.9922195321541185E-2</v>
      </c>
    </row>
    <row r="140" spans="1:39" x14ac:dyDescent="0.2">
      <c r="A140" s="46">
        <v>44022</v>
      </c>
      <c r="B140">
        <v>1.3399954649448299E-2</v>
      </c>
      <c r="C140">
        <v>5.4666966755894698E-2</v>
      </c>
      <c r="D140">
        <v>-3.0329401659423502E-3</v>
      </c>
      <c r="E140">
        <v>1.74927724473117E-3</v>
      </c>
      <c r="F140">
        <v>1.01965680991031E-2</v>
      </c>
      <c r="G140">
        <v>5.4577873730481397E-3</v>
      </c>
      <c r="H140">
        <v>-8.4222816296353198E-4</v>
      </c>
      <c r="I140">
        <v>9.2439739274055004E-3</v>
      </c>
      <c r="J140">
        <v>2.2930597174205501E-2</v>
      </c>
      <c r="K140">
        <v>-1.17019899276272E-2</v>
      </c>
      <c r="L140">
        <v>1.04539202200824E-2</v>
      </c>
      <c r="M140" cm="1">
        <f t="array" ref="M140">SUMPRODUCT(B140:K140,TRANSPOSE(Weight_1))</f>
        <v>1.1284933555606658E-2</v>
      </c>
      <c r="N140" cm="1">
        <f t="array" ref="N140">SUMPRODUCT(B140:K140,TRANSPOSE(Weight_2))</f>
        <v>1.0850477565330103E-2</v>
      </c>
      <c r="O140">
        <f>SUMPRODUCT(B140:K140,Equally_Weight)</f>
        <v>1.0206796696730334E-2</v>
      </c>
      <c r="P140">
        <v>1.04662012732443E-2</v>
      </c>
      <c r="Q140">
        <v>1.0533927417842801E-2</v>
      </c>
      <c r="R140">
        <v>8.4213626809119795E-3</v>
      </c>
      <c r="V140" s="46">
        <v>44022</v>
      </c>
      <c r="W140">
        <f t="shared" si="36"/>
        <v>0.14903798963260551</v>
      </c>
      <c r="X140">
        <f t="shared" si="37"/>
        <v>-0.29089824028614553</v>
      </c>
      <c r="Y140">
        <f t="shared" si="38"/>
        <v>0.36239911079725062</v>
      </c>
      <c r="Z140">
        <f t="shared" si="39"/>
        <v>0.31323574917064745</v>
      </c>
      <c r="AA140">
        <f t="shared" si="40"/>
        <v>-8.3483332955062384E-2</v>
      </c>
      <c r="AB140">
        <f t="shared" si="41"/>
        <v>0.73175169884337299</v>
      </c>
      <c r="AC140">
        <f t="shared" si="42"/>
        <v>-1.0961535878623363E-2</v>
      </c>
      <c r="AD140">
        <f t="shared" si="43"/>
        <v>-0.11708482976335632</v>
      </c>
      <c r="AE140">
        <f t="shared" si="44"/>
        <v>-0.19249450818329095</v>
      </c>
      <c r="AF140">
        <f t="shared" si="45"/>
        <v>-8.4607316342115824E-2</v>
      </c>
      <c r="AG140">
        <f t="shared" si="46"/>
        <v>-5.6753980482795119E-2</v>
      </c>
      <c r="AH140">
        <f t="shared" si="47"/>
        <v>0.27648798639653638</v>
      </c>
      <c r="AI140">
        <f t="shared" si="48"/>
        <v>-5.4109992671462326E-2</v>
      </c>
      <c r="AJ140">
        <f t="shared" si="49"/>
        <v>5.8668256683457987E-2</v>
      </c>
      <c r="AK140">
        <f t="shared" si="50"/>
        <v>-1.4157568704647017E-2</v>
      </c>
      <c r="AL140">
        <f t="shared" si="51"/>
        <v>-9.074011333137455E-3</v>
      </c>
      <c r="AM140">
        <f t="shared" si="52"/>
        <v>-4.1921245553259268E-2</v>
      </c>
    </row>
    <row r="141" spans="1:39" x14ac:dyDescent="0.2">
      <c r="A141" s="46">
        <v>44025</v>
      </c>
      <c r="B141">
        <v>-1.7400815541773699E-2</v>
      </c>
      <c r="C141">
        <v>1.4334736169891499E-2</v>
      </c>
      <c r="D141">
        <v>-3.0888766906828399E-2</v>
      </c>
      <c r="E141">
        <v>-4.61319816078709E-3</v>
      </c>
      <c r="F141">
        <v>-7.3412976790787599E-4</v>
      </c>
      <c r="G141">
        <v>-0.03</v>
      </c>
      <c r="H141">
        <v>1.99481591433254E-2</v>
      </c>
      <c r="I141">
        <v>1.27575714930929E-2</v>
      </c>
      <c r="J141">
        <v>6.7250466231523198E-3</v>
      </c>
      <c r="K141">
        <v>5.5719947648167302E-3</v>
      </c>
      <c r="L141">
        <v>-5.7173972229783198E-3</v>
      </c>
      <c r="M141" cm="1">
        <f t="array" ref="M141">SUMPRODUCT(B141:K141,TRANSPOSE(Weight_1))</f>
        <v>-1.588697484662932E-2</v>
      </c>
      <c r="N141" cm="1">
        <f t="array" ref="N141">SUMPRODUCT(B141:K141,TRANSPOSE(Weight_2))</f>
        <v>4.0128585938629556E-3</v>
      </c>
      <c r="O141">
        <f>SUMPRODUCT(B141:K141,Equally_Weight)</f>
        <v>-2.4299402183018196E-3</v>
      </c>
      <c r="P141">
        <v>-9.3625411277882195E-3</v>
      </c>
      <c r="Q141">
        <v>-1.1317750672829001E-2</v>
      </c>
      <c r="R141">
        <v>-2.5845282350857E-3</v>
      </c>
      <c r="V141" s="46">
        <v>44025</v>
      </c>
      <c r="W141">
        <f t="shared" si="36"/>
        <v>0.12904379152451795</v>
      </c>
      <c r="X141">
        <f t="shared" si="37"/>
        <v>-0.28073345364304159</v>
      </c>
      <c r="Y141">
        <f t="shared" si="38"/>
        <v>0.32031628222976405</v>
      </c>
      <c r="Z141">
        <f t="shared" si="39"/>
        <v>0.30717753242789358</v>
      </c>
      <c r="AA141">
        <f t="shared" si="40"/>
        <v>-8.4156175123123789E-2</v>
      </c>
      <c r="AB141">
        <f t="shared" si="41"/>
        <v>0.67979914787807183</v>
      </c>
      <c r="AC141">
        <f t="shared" si="42"/>
        <v>8.7679608025401645E-3</v>
      </c>
      <c r="AD141">
        <f t="shared" si="43"/>
        <v>-0.10582097635672594</v>
      </c>
      <c r="AE141">
        <f t="shared" si="44"/>
        <v>-0.18706399610237201</v>
      </c>
      <c r="AF141">
        <f t="shared" si="45"/>
        <v>-7.9506753101022509E-2</v>
      </c>
      <c r="AG141">
        <f t="shared" si="46"/>
        <v>-6.2146892655368213E-2</v>
      </c>
      <c r="AH141">
        <f t="shared" si="47"/>
        <v>0.25620845386463009</v>
      </c>
      <c r="AI141">
        <f t="shared" si="48"/>
        <v>-5.0314269826704838E-2</v>
      </c>
      <c r="AJ141">
        <f t="shared" si="49"/>
        <v>5.6095756108703432E-2</v>
      </c>
      <c r="AK141">
        <f t="shared" si="50"/>
        <v>-2.3387559013168469E-2</v>
      </c>
      <c r="AL141">
        <f t="shared" si="51"/>
        <v>-2.0289064608095653E-2</v>
      </c>
      <c r="AM141">
        <f t="shared" si="52"/>
        <v>-4.4397427145562607E-2</v>
      </c>
    </row>
    <row r="142" spans="1:39" x14ac:dyDescent="0.2">
      <c r="A142" s="46">
        <v>44026</v>
      </c>
      <c r="B142">
        <v>5.7068071617898397E-3</v>
      </c>
      <c r="C142">
        <v>5.7347294347160904E-3</v>
      </c>
      <c r="D142">
        <v>6.1815384214318697E-3</v>
      </c>
      <c r="E142">
        <v>1.6548399849563598E-2</v>
      </c>
      <c r="F142">
        <v>1.8181785997883601E-2</v>
      </c>
      <c r="G142">
        <v>-6.4432989690721403E-3</v>
      </c>
      <c r="H142">
        <v>1.8662538987248501E-2</v>
      </c>
      <c r="I142">
        <v>2.41601462230118E-2</v>
      </c>
      <c r="J142">
        <v>3.0304685184829198E-2</v>
      </c>
      <c r="K142">
        <v>2.42424405049601E-3</v>
      </c>
      <c r="L142">
        <v>1.25958378970425E-2</v>
      </c>
      <c r="M142" cm="1">
        <f t="array" ref="M142">SUMPRODUCT(B142:K142,TRANSPOSE(Weight_1))</f>
        <v>4.6466462622537213E-3</v>
      </c>
      <c r="N142" cm="1">
        <f t="array" ref="N142">SUMPRODUCT(B142:K142,TRANSPOSE(Weight_2))</f>
        <v>1.940778267918895E-2</v>
      </c>
      <c r="O142">
        <f>SUMPRODUCT(B142:K142,Equally_Weight)</f>
        <v>1.2146157634189837E-2</v>
      </c>
      <c r="P142">
        <v>1.34063707826679E-2</v>
      </c>
      <c r="Q142">
        <v>1.33523067316083E-2</v>
      </c>
      <c r="R142">
        <v>7.5118912395284402E-3</v>
      </c>
      <c r="V142" s="46">
        <v>44026</v>
      </c>
      <c r="W142">
        <f t="shared" si="36"/>
        <v>0.13548702671996438</v>
      </c>
      <c r="X142">
        <f t="shared" si="37"/>
        <v>-0.2766086546082418</v>
      </c>
      <c r="Y142">
        <f t="shared" si="38"/>
        <v>0.32847786805680945</v>
      </c>
      <c r="Z142">
        <f t="shared" si="39"/>
        <v>0.32880922890887643</v>
      </c>
      <c r="AA142">
        <f t="shared" si="40"/>
        <v>-6.7504498691729142E-2</v>
      </c>
      <c r="AB142">
        <f t="shared" si="41"/>
        <v>0.66897569976030069</v>
      </c>
      <c r="AC142">
        <f t="shared" si="42"/>
        <v>2.759413220010476E-2</v>
      </c>
      <c r="AD142">
        <f t="shared" si="43"/>
        <v>-8.4217480395954447E-2</v>
      </c>
      <c r="AE142">
        <f t="shared" si="44"/>
        <v>-0.16242822642884136</v>
      </c>
      <c r="AF142">
        <f t="shared" si="45"/>
        <v>-7.7275252823705953E-2</v>
      </c>
      <c r="AG142">
        <f t="shared" si="46"/>
        <v>-5.0333846944017546E-2</v>
      </c>
      <c r="AH142">
        <f t="shared" si="47"/>
        <v>0.2620456101813915</v>
      </c>
      <c r="AI142">
        <f t="shared" si="48"/>
        <v>-3.1882975561974614E-2</v>
      </c>
      <c r="AJ142">
        <f t="shared" si="49"/>
        <v>6.8923261639198818E-2</v>
      </c>
      <c r="AK142">
        <f t="shared" si="50"/>
        <v>-1.0294730518332629E-2</v>
      </c>
      <c r="AL142">
        <f t="shared" si="51"/>
        <v>-7.2076636904320202E-3</v>
      </c>
      <c r="AM142">
        <f t="shared" si="52"/>
        <v>-3.7219044550066527E-2</v>
      </c>
    </row>
    <row r="143" spans="1:39" x14ac:dyDescent="0.2">
      <c r="A143" s="46">
        <v>44027</v>
      </c>
      <c r="B143">
        <v>-2.6169275982561501E-3</v>
      </c>
      <c r="C143">
        <v>1.5477139741089699E-2</v>
      </c>
      <c r="D143">
        <v>-1.48801002213316E-3</v>
      </c>
      <c r="E143">
        <v>6.8773120565950299E-3</v>
      </c>
      <c r="F143">
        <v>-6.8541690759479296E-3</v>
      </c>
      <c r="G143">
        <v>-2.4361181197308599E-2</v>
      </c>
      <c r="H143">
        <v>2.2985222202331901E-3</v>
      </c>
      <c r="I143">
        <v>4.9830276122249098E-3</v>
      </c>
      <c r="J143">
        <v>4.4804744855055896E-3</v>
      </c>
      <c r="K143">
        <v>2.38383682370664E-2</v>
      </c>
      <c r="L143">
        <v>8.6533261222282304E-3</v>
      </c>
      <c r="M143" cm="1">
        <f t="array" ref="M143">SUMPRODUCT(B143:K143,TRANSPOSE(Weight_1))</f>
        <v>-8.3043600709307996E-3</v>
      </c>
      <c r="N143" cm="1">
        <f t="array" ref="N143">SUMPRODUCT(B143:K143,TRANSPOSE(Weight_2))</f>
        <v>1.6320053703201788E-3</v>
      </c>
      <c r="O143">
        <f>SUMPRODUCT(B143:K143,Equally_Weight)</f>
        <v>2.263455645906898E-3</v>
      </c>
      <c r="P143">
        <v>9.0820507409230498E-3</v>
      </c>
      <c r="Q143">
        <v>1.03706186639436E-2</v>
      </c>
      <c r="R143">
        <v>1.23706890856964E-2</v>
      </c>
      <c r="V143" s="46">
        <v>44027</v>
      </c>
      <c r="W143">
        <f t="shared" si="36"/>
        <v>0.132515539382279</v>
      </c>
      <c r="X143">
        <f t="shared" si="37"/>
        <v>-0.26541262566811863</v>
      </c>
      <c r="Y143">
        <f t="shared" si="38"/>
        <v>0.32650107967495878</v>
      </c>
      <c r="Z143">
        <f t="shared" si="39"/>
        <v>0.33794786463976623</v>
      </c>
      <c r="AA143">
        <f t="shared" si="40"/>
        <v>-7.389598052025681E-2</v>
      </c>
      <c r="AB143">
        <f t="shared" si="41"/>
        <v>0.62831748032453505</v>
      </c>
      <c r="AC143">
        <f t="shared" si="42"/>
        <v>2.9956080146347874E-2</v>
      </c>
      <c r="AD143">
        <f t="shared" si="43"/>
        <v>-7.9654110813974555E-2</v>
      </c>
      <c r="AE143">
        <f t="shared" si="44"/>
        <v>-0.15867550746757608</v>
      </c>
      <c r="AF143">
        <f t="shared" si="45"/>
        <v>-5.5279000519063426E-2</v>
      </c>
      <c r="AG143">
        <f t="shared" si="46"/>
        <v>-4.2116076014382275E-2</v>
      </c>
      <c r="AH143">
        <f t="shared" si="47"/>
        <v>0.25156512900850769</v>
      </c>
      <c r="AI143">
        <f t="shared" si="48"/>
        <v>-3.0303003378993276E-2</v>
      </c>
      <c r="AJ143">
        <f t="shared" si="49"/>
        <v>7.134272203079739E-2</v>
      </c>
      <c r="AK143">
        <f t="shared" si="50"/>
        <v>-1.3061770423411501E-3</v>
      </c>
      <c r="AL143">
        <f t="shared" si="51"/>
        <v>3.0882070419202545E-3</v>
      </c>
      <c r="AM143">
        <f t="shared" si="52"/>
        <v>-2.5308780692565591E-2</v>
      </c>
    </row>
    <row r="144" spans="1:39" x14ac:dyDescent="0.2">
      <c r="A144" s="46">
        <v>44028</v>
      </c>
      <c r="B144">
        <v>-1.29210018669301E-3</v>
      </c>
      <c r="C144">
        <v>2.8075232852948699E-3</v>
      </c>
      <c r="D144">
        <v>-1.9803823079271698E-2</v>
      </c>
      <c r="E144">
        <v>-1.2304902476406801E-2</v>
      </c>
      <c r="F144">
        <v>1.307655611711E-2</v>
      </c>
      <c r="G144">
        <v>-2.98125691518214E-3</v>
      </c>
      <c r="H144">
        <v>6.6774690736588404E-3</v>
      </c>
      <c r="I144">
        <v>7.3432695338826398E-3</v>
      </c>
      <c r="J144">
        <v>2.36144497275092E-3</v>
      </c>
      <c r="K144">
        <v>8.4350424278389902E-4</v>
      </c>
      <c r="L144">
        <v>-2.1447721179624199E-3</v>
      </c>
      <c r="M144" cm="1">
        <f t="array" ref="M144">SUMPRODUCT(B144:K144,TRANSPOSE(Weight_1))</f>
        <v>-2.8356366243592491E-3</v>
      </c>
      <c r="N144" cm="1">
        <f t="array" ref="N144">SUMPRODUCT(B144:K144,TRANSPOSE(Weight_2))</f>
        <v>4.4979100389251478E-3</v>
      </c>
      <c r="O144">
        <f>SUMPRODUCT(B144:K144,Equally_Weight)</f>
        <v>-3.2723154320724805E-4</v>
      </c>
      <c r="P144">
        <v>-3.40610124553664E-3</v>
      </c>
      <c r="Q144">
        <v>-3.77713266672063E-3</v>
      </c>
      <c r="R144">
        <v>-4.3370831484527096E-3</v>
      </c>
      <c r="V144" s="46">
        <v>44028</v>
      </c>
      <c r="W144">
        <f t="shared" si="36"/>
        <v>0.13105221584241034</v>
      </c>
      <c r="X144">
        <f t="shared" si="37"/>
        <v>-0.26335025450959826</v>
      </c>
      <c r="Y144">
        <f t="shared" si="38"/>
        <v>0.30023128697861301</v>
      </c>
      <c r="Z144">
        <f t="shared" si="39"/>
        <v>0.32148454664685722</v>
      </c>
      <c r="AA144">
        <f t="shared" si="40"/>
        <v>-6.1785729339248863E-2</v>
      </c>
      <c r="AB144">
        <f t="shared" si="41"/>
        <v>0.62346304757620552</v>
      </c>
      <c r="AC144">
        <f t="shared" si="42"/>
        <v>3.6833580018752032E-2</v>
      </c>
      <c r="AD144">
        <f t="shared" si="43"/>
        <v>-7.2895762885280657E-2</v>
      </c>
      <c r="AE144">
        <f t="shared" si="44"/>
        <v>-0.1566887659742332</v>
      </c>
      <c r="AF144">
        <f t="shared" si="45"/>
        <v>-5.4482124347754235E-2</v>
      </c>
      <c r="AG144">
        <f t="shared" si="46"/>
        <v>-4.417051874679101E-2</v>
      </c>
      <c r="AH144">
        <f t="shared" si="47"/>
        <v>0.24801614509092018</v>
      </c>
      <c r="AI144">
        <f t="shared" si="48"/>
        <v>-2.5941393523176148E-2</v>
      </c>
      <c r="AJ144">
        <f t="shared" si="49"/>
        <v>7.0992144898563314E-2</v>
      </c>
      <c r="AK144">
        <f t="shared" si="50"/>
        <v>-4.7078293166269436E-3</v>
      </c>
      <c r="AL144">
        <f t="shared" si="51"/>
        <v>-7.0059019250001686E-4</v>
      </c>
      <c r="AM144">
        <f t="shared" si="52"/>
        <v>-2.9536097554768714E-2</v>
      </c>
    </row>
    <row r="145" spans="1:39" x14ac:dyDescent="0.2">
      <c r="A145" s="46">
        <v>44029</v>
      </c>
      <c r="B145">
        <v>1.2739495053473099E-3</v>
      </c>
      <c r="C145">
        <v>-1.84980879644897E-2</v>
      </c>
      <c r="D145">
        <v>-5.09999916522907E-3</v>
      </c>
      <c r="E145">
        <v>-2.0202464083495198E-3</v>
      </c>
      <c r="F145">
        <v>9.3223529467056903E-3</v>
      </c>
      <c r="G145">
        <v>-1.2643732416201999E-2</v>
      </c>
      <c r="H145">
        <v>6.7008479692010005E-4</v>
      </c>
      <c r="I145">
        <v>-4.174467586043E-3</v>
      </c>
      <c r="J145">
        <v>-1.30883203596476E-3</v>
      </c>
      <c r="K145">
        <v>1.80378020733305E-2</v>
      </c>
      <c r="L145">
        <v>2.1493820526598101E-3</v>
      </c>
      <c r="M145" cm="1">
        <f t="array" ref="M145">SUMPRODUCT(B145:K145,TRANSPOSE(Weight_1))</f>
        <v>-6.5854415067881566E-3</v>
      </c>
      <c r="N145" cm="1">
        <f t="array" ref="N145">SUMPRODUCT(B145:K145,TRANSPOSE(Weight_2))</f>
        <v>2.8254530481690771E-3</v>
      </c>
      <c r="O145">
        <f>SUMPRODUCT(B145:K145,Equally_Weight)</f>
        <v>-1.4441176253974447E-3</v>
      </c>
      <c r="P145">
        <v>2.8486121946173998E-3</v>
      </c>
      <c r="Q145">
        <v>3.3876470559237501E-3</v>
      </c>
      <c r="R145">
        <v>2.23260122072166E-3</v>
      </c>
      <c r="V145" s="46">
        <v>44029</v>
      </c>
      <c r="W145">
        <f t="shared" si="36"/>
        <v>0.13249311925330476</v>
      </c>
      <c r="X145">
        <f t="shared" si="37"/>
        <v>-0.27697686630069862</v>
      </c>
      <c r="Y145">
        <f t="shared" si="38"/>
        <v>0.2936001085004174</v>
      </c>
      <c r="Z145">
        <f t="shared" si="39"/>
        <v>0.31881482223780444</v>
      </c>
      <c r="AA145">
        <f t="shared" si="40"/>
        <v>-5.3039364768513231E-2</v>
      </c>
      <c r="AB145">
        <f t="shared" si="41"/>
        <v>0.60293641521506025</v>
      </c>
      <c r="AC145">
        <f t="shared" si="42"/>
        <v>3.7528346437658788E-2</v>
      </c>
      <c r="AD145">
        <f t="shared" si="43"/>
        <v>-7.6765929471999228E-2</v>
      </c>
      <c r="AE145">
        <f t="shared" si="44"/>
        <v>-0.15779251873361511</v>
      </c>
      <c r="AF145">
        <f t="shared" si="45"/>
        <v>-3.7427060049943117E-2</v>
      </c>
      <c r="AG145">
        <f t="shared" si="46"/>
        <v>-4.2116076014382164E-2</v>
      </c>
      <c r="AH145">
        <f t="shared" si="47"/>
        <v>0.2397974077678966</v>
      </c>
      <c r="AI145">
        <f t="shared" si="48"/>
        <v>-2.3189236664410862E-2</v>
      </c>
      <c r="AJ145">
        <f t="shared" si="49"/>
        <v>6.9445506265453094E-2</v>
      </c>
      <c r="AK145">
        <f t="shared" si="50"/>
        <v>-1.872627902011037E-3</v>
      </c>
      <c r="AL145">
        <f t="shared" si="51"/>
        <v>2.6846835111207223E-3</v>
      </c>
      <c r="AM145">
        <f t="shared" si="52"/>
        <v>-2.7369438661503209E-2</v>
      </c>
    </row>
    <row r="146" spans="1:39" x14ac:dyDescent="0.2">
      <c r="A146" s="46">
        <v>44032</v>
      </c>
      <c r="B146">
        <v>3.0978666968184101E-2</v>
      </c>
      <c r="C146">
        <v>-8.7612406216694902E-3</v>
      </c>
      <c r="D146">
        <v>4.2981058784453602E-2</v>
      </c>
      <c r="E146">
        <v>2.1073951256174801E-2</v>
      </c>
      <c r="F146">
        <v>-7.6376295587371398E-3</v>
      </c>
      <c r="G146">
        <v>7.9295239151849106E-2</v>
      </c>
      <c r="H146">
        <v>1.6739866472534799E-3</v>
      </c>
      <c r="I146">
        <v>-2.1648000721399101E-2</v>
      </c>
      <c r="J146">
        <v>-1.46780660180212E-3</v>
      </c>
      <c r="K146">
        <v>-1.5399874290929901E-2</v>
      </c>
      <c r="L146">
        <v>6.1662198391421903E-3</v>
      </c>
      <c r="M146" cm="1">
        <f t="array" ref="M146">SUMPRODUCT(B146:K146,TRANSPOSE(Weight_1))</f>
        <v>3.7439317816858837E-2</v>
      </c>
      <c r="N146" cm="1">
        <f t="array" ref="N146">SUMPRODUCT(B146:K146,TRANSPOSE(Weight_2))</f>
        <v>2.8172540533955332E-3</v>
      </c>
      <c r="O146">
        <f>SUMPRODUCT(B146:K146,Equally_Weight)</f>
        <v>1.2108835101337732E-2</v>
      </c>
      <c r="P146">
        <v>8.4069387471426005E-3</v>
      </c>
      <c r="Q146">
        <v>9.47453950356336E-3</v>
      </c>
      <c r="R146">
        <v>8.2958429239030594E-3</v>
      </c>
      <c r="V146" s="46">
        <v>44032</v>
      </c>
      <c r="W146">
        <f t="shared" si="36"/>
        <v>0.16757624643841296</v>
      </c>
      <c r="X146">
        <f t="shared" si="37"/>
        <v>-0.28331144595007174</v>
      </c>
      <c r="Y146">
        <f t="shared" si="38"/>
        <v>0.34920041080744957</v>
      </c>
      <c r="Z146">
        <f t="shared" si="39"/>
        <v>0.34660746151756472</v>
      </c>
      <c r="AA146">
        <f t="shared" si="40"/>
        <v>-6.0271899307117738E-2</v>
      </c>
      <c r="AB146">
        <f t="shared" si="41"/>
        <v>0.73004164160474616</v>
      </c>
      <c r="AC146">
        <f t="shared" si="42"/>
        <v>3.926515503574235E-2</v>
      </c>
      <c r="AD146">
        <f t="shared" si="43"/>
        <v>-9.6752101296809556E-2</v>
      </c>
      <c r="AE146">
        <f t="shared" si="44"/>
        <v>-0.15902871643470506</v>
      </c>
      <c r="AF146">
        <f t="shared" si="45"/>
        <v>-5.2250562321024874E-2</v>
      </c>
      <c r="AG146">
        <f t="shared" si="46"/>
        <v>-3.6209553158706775E-2</v>
      </c>
      <c r="AH146">
        <f t="shared" si="47"/>
        <v>0.28621457694583663</v>
      </c>
      <c r="AI146">
        <f t="shared" si="48"/>
        <v>-2.043731258200332E-2</v>
      </c>
      <c r="AJ146">
        <f t="shared" si="49"/>
        <v>8.2395245550688001E-2</v>
      </c>
      <c r="AK146">
        <f t="shared" si="50"/>
        <v>6.5185677770631667E-3</v>
      </c>
      <c r="AL146">
        <f t="shared" si="51"/>
        <v>1.2184659154664823E-2</v>
      </c>
      <c r="AM146">
        <f t="shared" si="52"/>
        <v>-1.9300648301651346E-2</v>
      </c>
    </row>
    <row r="147" spans="1:39" x14ac:dyDescent="0.2">
      <c r="A147" s="46">
        <v>44033</v>
      </c>
      <c r="B147">
        <v>-5.0644068754475101E-3</v>
      </c>
      <c r="C147">
        <v>2.1685491639318901E-2</v>
      </c>
      <c r="D147">
        <v>-1.3468834607819001E-2</v>
      </c>
      <c r="E147">
        <v>-1.38017610799601E-2</v>
      </c>
      <c r="F147">
        <v>-5.3692847927722099E-4</v>
      </c>
      <c r="G147">
        <v>-1.83149757943501E-2</v>
      </c>
      <c r="H147">
        <v>9.3577904820585302E-4</v>
      </c>
      <c r="I147">
        <v>9.1450121321012805E-3</v>
      </c>
      <c r="J147">
        <v>9.3973571244840796E-3</v>
      </c>
      <c r="K147">
        <v>5.7181521228877302E-3</v>
      </c>
      <c r="L147">
        <v>2.3980815347720802E-3</v>
      </c>
      <c r="M147" cm="1">
        <f t="array" ref="M147">SUMPRODUCT(B147:K147,TRANSPOSE(Weight_1))</f>
        <v>-7.8408436737880845E-3</v>
      </c>
      <c r="N147" cm="1">
        <f t="array" ref="N147">SUMPRODUCT(B147:K147,TRANSPOSE(Weight_2))</f>
        <v>2.2258271449621075E-3</v>
      </c>
      <c r="O147">
        <f>SUMPRODUCT(B147:K147,Equally_Weight)</f>
        <v>-4.3051147698560841E-4</v>
      </c>
      <c r="P147">
        <v>1.67903734191354E-3</v>
      </c>
      <c r="Q147">
        <v>1.1517916781969E-3</v>
      </c>
      <c r="R147">
        <v>3.7181953781968398E-3</v>
      </c>
      <c r="V147" s="46">
        <v>44033</v>
      </c>
      <c r="W147">
        <f t="shared" si="36"/>
        <v>0.16166316526834112</v>
      </c>
      <c r="X147">
        <f t="shared" si="37"/>
        <v>-0.26776970230322639</v>
      </c>
      <c r="Y147">
        <f t="shared" si="38"/>
        <v>0.33102825362148258</v>
      </c>
      <c r="Z147">
        <f t="shared" si="39"/>
        <v>0.32802190706520773</v>
      </c>
      <c r="AA147">
        <f t="shared" si="40"/>
        <v>-6.0776466087156811E-2</v>
      </c>
      <c r="AB147">
        <f t="shared" si="41"/>
        <v>0.69835597081553735</v>
      </c>
      <c r="AC147">
        <f t="shared" si="42"/>
        <v>4.0237677593355281E-2</v>
      </c>
      <c r="AD147">
        <f t="shared" si="43"/>
        <v>-8.8491888304873867E-2</v>
      </c>
      <c r="AE147">
        <f t="shared" si="44"/>
        <v>-0.15112580895160621</v>
      </c>
      <c r="AF147">
        <f t="shared" si="45"/>
        <v>-4.6831186861995167E-2</v>
      </c>
      <c r="AG147">
        <f t="shared" si="46"/>
        <v>-3.3898305084746894E-2</v>
      </c>
      <c r="AH147">
        <f t="shared" si="47"/>
        <v>0.27612956951705669</v>
      </c>
      <c r="AI147">
        <f t="shared" si="48"/>
        <v>-1.8256975362156425E-2</v>
      </c>
      <c r="AJ147">
        <f t="shared" si="49"/>
        <v>8.1929261974843737E-2</v>
      </c>
      <c r="AK147">
        <f t="shared" si="50"/>
        <v>8.2085500376902765E-3</v>
      </c>
      <c r="AL147">
        <f t="shared" si="51"/>
        <v>1.3350485021877745E-2</v>
      </c>
      <c r="AM147">
        <f t="shared" si="52"/>
        <v>-1.565421650476595E-2</v>
      </c>
    </row>
    <row r="148" spans="1:39" x14ac:dyDescent="0.2">
      <c r="A148" s="46">
        <v>44034</v>
      </c>
      <c r="B148">
        <v>5.7393255362798703E-3</v>
      </c>
      <c r="C148">
        <v>-7.2427177201426201E-3</v>
      </c>
      <c r="D148">
        <v>1.4371277368841501E-2</v>
      </c>
      <c r="E148">
        <v>2.8092441822100602E-3</v>
      </c>
      <c r="F148">
        <v>-1.6117888633225799E-3</v>
      </c>
      <c r="G148">
        <v>-1.22296303003881E-2</v>
      </c>
      <c r="H148">
        <v>1.8030811450557801E-3</v>
      </c>
      <c r="I148">
        <v>5.76679768178522E-3</v>
      </c>
      <c r="J148">
        <v>-8.8416375496835897E-4</v>
      </c>
      <c r="K148">
        <v>8.3609315552224395E-4</v>
      </c>
      <c r="L148">
        <v>5.8479532163744196E-3</v>
      </c>
      <c r="M148" cm="1">
        <f t="array" ref="M148">SUMPRODUCT(B148:K148,TRANSPOSE(Weight_1))</f>
        <v>-3.0453059209675356E-3</v>
      </c>
      <c r="N148" cm="1">
        <f t="array" ref="N148">SUMPRODUCT(B148:K148,TRANSPOSE(Weight_2))</f>
        <v>7.8228804637054067E-4</v>
      </c>
      <c r="O148">
        <f>SUMPRODUCT(B148:K148,Equally_Weight)</f>
        <v>9.3575184308730187E-4</v>
      </c>
      <c r="P148">
        <v>5.7470820687397497E-3</v>
      </c>
      <c r="Q148">
        <v>5.9180162931453603E-3</v>
      </c>
      <c r="R148">
        <v>2.67493700329524E-3</v>
      </c>
      <c r="V148" s="46">
        <v>44034</v>
      </c>
      <c r="W148">
        <f t="shared" si="36"/>
        <v>0.16833032833732142</v>
      </c>
      <c r="X148">
        <f t="shared" si="37"/>
        <v>-0.27307303965558016</v>
      </c>
      <c r="Y148">
        <f t="shared" si="38"/>
        <v>0.35015682984004171</v>
      </c>
      <c r="Z148">
        <f t="shared" si="39"/>
        <v>0.33175264488147826</v>
      </c>
      <c r="AA148">
        <f t="shared" si="40"/>
        <v>-6.2290296119288047E-2</v>
      </c>
      <c r="AB148">
        <f t="shared" si="41"/>
        <v>0.67758570517400663</v>
      </c>
      <c r="AC148">
        <f t="shared" si="42"/>
        <v>4.2113310536200377E-2</v>
      </c>
      <c r="AD148">
        <f t="shared" si="43"/>
        <v>-8.3235405439421983E-2</v>
      </c>
      <c r="AE148">
        <f t="shared" si="44"/>
        <v>-0.15187635274385924</v>
      </c>
      <c r="AF148">
        <f t="shared" si="45"/>
        <v>-4.603424894127317E-2</v>
      </c>
      <c r="AG148">
        <f t="shared" si="46"/>
        <v>-2.824858757062243E-2</v>
      </c>
      <c r="AH148">
        <f t="shared" si="47"/>
        <v>0.27224336458308462</v>
      </c>
      <c r="AI148">
        <f t="shared" si="48"/>
        <v>-1.748896952937451E-2</v>
      </c>
      <c r="AJ148">
        <f t="shared" si="49"/>
        <v>8.294167927582663E-2</v>
      </c>
      <c r="AK148">
        <f t="shared" si="50"/>
        <v>1.400280731716208E-2</v>
      </c>
      <c r="AL148">
        <f t="shared" si="51"/>
        <v>1.9347509702903887E-2</v>
      </c>
      <c r="AM148">
        <f t="shared" si="52"/>
        <v>-1.3021153544456876E-2</v>
      </c>
    </row>
    <row r="149" spans="1:39" x14ac:dyDescent="0.2">
      <c r="A149" s="46">
        <v>44035</v>
      </c>
      <c r="B149">
        <v>-3.0737755271349299E-2</v>
      </c>
      <c r="C149">
        <v>2.9384623823212001E-3</v>
      </c>
      <c r="D149">
        <v>-4.3494707348123503E-2</v>
      </c>
      <c r="E149">
        <v>-4.5516372310226698E-2</v>
      </c>
      <c r="F149">
        <v>1.7937062197168601E-3</v>
      </c>
      <c r="G149">
        <v>-3.6568760543145097E-2</v>
      </c>
      <c r="H149">
        <v>-2.6665533864361698E-3</v>
      </c>
      <c r="I149">
        <v>3.6543700272766398E-3</v>
      </c>
      <c r="J149">
        <v>5.9864334198129702E-3</v>
      </c>
      <c r="K149">
        <v>3.3413198342802097E-4</v>
      </c>
      <c r="L149">
        <v>-9.7780126849895399E-3</v>
      </c>
      <c r="M149" cm="1">
        <f t="array" ref="M149">SUMPRODUCT(B149:K149,TRANSPOSE(Weight_1))</f>
        <v>-2.5267949580639541E-2</v>
      </c>
      <c r="N149" cm="1">
        <f t="array" ref="N149">SUMPRODUCT(B149:K149,TRANSPOSE(Weight_2))</f>
        <v>-4.4128153623001045E-3</v>
      </c>
      <c r="O149">
        <f>SUMPRODUCT(B149:K149,Equally_Weight)</f>
        <v>-1.4427704482672509E-2</v>
      </c>
      <c r="P149">
        <v>-1.2319859824192999E-2</v>
      </c>
      <c r="Q149">
        <v>-1.22887816366106E-2</v>
      </c>
      <c r="R149">
        <v>-8.4372959411624909E-3</v>
      </c>
      <c r="V149" s="46">
        <v>44035</v>
      </c>
      <c r="W149">
        <f t="shared" si="36"/>
        <v>0.13241847662879369</v>
      </c>
      <c r="X149">
        <f t="shared" si="37"/>
        <v>-0.270936992127913</v>
      </c>
      <c r="Y149">
        <f t="shared" si="38"/>
        <v>0.29143215365207875</v>
      </c>
      <c r="Z149">
        <f t="shared" si="39"/>
        <v>0.27113609567192376</v>
      </c>
      <c r="AA149">
        <f t="shared" si="40"/>
        <v>-6.0608320391148385E-2</v>
      </c>
      <c r="AB149">
        <f t="shared" si="41"/>
        <v>0.61623847523089514</v>
      </c>
      <c r="AC149">
        <f t="shared" si="42"/>
        <v>3.9334459758939788E-2</v>
      </c>
      <c r="AD149">
        <f t="shared" si="43"/>
        <v>-7.9885208382991402E-2</v>
      </c>
      <c r="AE149">
        <f t="shared" si="44"/>
        <v>-0.14679911699779136</v>
      </c>
      <c r="AF149">
        <f t="shared" si="45"/>
        <v>-4.5715498472749472E-2</v>
      </c>
      <c r="AG149">
        <f t="shared" si="46"/>
        <v>-3.7750385208013437E-2</v>
      </c>
      <c r="AH149">
        <f t="shared" si="47"/>
        <v>0.24009638339249606</v>
      </c>
      <c r="AI149">
        <f t="shared" si="48"/>
        <v>-2.1824609298264575E-2</v>
      </c>
      <c r="AJ149">
        <f t="shared" si="49"/>
        <v>6.7317316755265866E-2</v>
      </c>
      <c r="AK149">
        <f t="shared" si="50"/>
        <v>1.5104348696763914E-3</v>
      </c>
      <c r="AL149">
        <f t="shared" si="51"/>
        <v>6.8209707443420697E-3</v>
      </c>
      <c r="AM149">
        <f t="shared" si="52"/>
        <v>-2.1348586159669503E-2</v>
      </c>
    </row>
    <row r="150" spans="1:39" x14ac:dyDescent="0.2">
      <c r="A150" s="46">
        <v>44036</v>
      </c>
      <c r="B150">
        <v>-5.6304856189219798E-3</v>
      </c>
      <c r="C150">
        <v>-7.0721477789253903E-3</v>
      </c>
      <c r="D150">
        <v>-6.1221731534045701E-3</v>
      </c>
      <c r="E150">
        <v>-2.4772901327227898E-3</v>
      </c>
      <c r="F150">
        <v>1.7905084043764799E-2</v>
      </c>
      <c r="G150">
        <v>7.4868536993122304E-3</v>
      </c>
      <c r="H150">
        <v>-9.9591638408733606E-3</v>
      </c>
      <c r="I150">
        <v>3.45279047832058E-3</v>
      </c>
      <c r="J150">
        <v>6.5718202973399304E-3</v>
      </c>
      <c r="K150">
        <v>-3.3739746360637E-2</v>
      </c>
      <c r="L150">
        <v>-6.4051240992794699E-3</v>
      </c>
      <c r="M150" cm="1">
        <f t="array" ref="M150">SUMPRODUCT(B150:K150,TRANSPOSE(Weight_1))</f>
        <v>4.2230816455915629E-3</v>
      </c>
      <c r="N150" cm="1">
        <f t="array" ref="N150">SUMPRODUCT(B150:K150,TRANSPOSE(Weight_2))</f>
        <v>9.3489112158297565E-4</v>
      </c>
      <c r="O150">
        <f>SUMPRODUCT(B150:K150,Equally_Weight)</f>
        <v>-2.9584458366747547E-3</v>
      </c>
      <c r="P150">
        <v>-6.1904000546884001E-3</v>
      </c>
      <c r="Q150">
        <v>-6.9807273674915502E-3</v>
      </c>
      <c r="R150">
        <v>-7.1660052336966996E-3</v>
      </c>
      <c r="V150" s="46">
        <v>44036</v>
      </c>
      <c r="W150">
        <f t="shared" si="36"/>
        <v>0.12604241068153366</v>
      </c>
      <c r="X150">
        <f t="shared" si="37"/>
        <v>-0.27609303345973224</v>
      </c>
      <c r="Y150">
        <f t="shared" si="38"/>
        <v>0.28352578239154647</v>
      </c>
      <c r="Z150">
        <f t="shared" si="39"/>
        <v>0.26798712276476788</v>
      </c>
      <c r="AA150">
        <f t="shared" si="40"/>
        <v>-4.3788433417738415E-2</v>
      </c>
      <c r="AB150">
        <f t="shared" si="41"/>
        <v>0.62833901623814836</v>
      </c>
      <c r="AC150">
        <f t="shared" si="42"/>
        <v>2.8983557588734943E-2</v>
      </c>
      <c r="AD150">
        <f t="shared" si="43"/>
        <v>-7.6708244791534264E-2</v>
      </c>
      <c r="AE150">
        <f t="shared" si="44"/>
        <v>-0.14119203411716907</v>
      </c>
      <c r="AF150">
        <f t="shared" si="45"/>
        <v>-7.7912815510165823E-2</v>
      </c>
      <c r="AG150">
        <f t="shared" si="46"/>
        <v>-4.3913713405239974E-2</v>
      </c>
      <c r="AH150">
        <f t="shared" si="47"/>
        <v>0.2453334116679653</v>
      </c>
      <c r="AI150">
        <f t="shared" si="48"/>
        <v>-2.091012181014662E-2</v>
      </c>
      <c r="AJ150">
        <f t="shared" si="49"/>
        <v>6.4159716283100465E-2</v>
      </c>
      <c r="AK150">
        <f t="shared" si="50"/>
        <v>-4.689315381111836E-3</v>
      </c>
      <c r="AL150">
        <f t="shared" si="51"/>
        <v>-2.073719602974089E-4</v>
      </c>
      <c r="AM150">
        <f t="shared" si="52"/>
        <v>-2.8361607313214021E-2</v>
      </c>
    </row>
    <row r="151" spans="1:39" x14ac:dyDescent="0.2">
      <c r="A151" s="46">
        <v>44039</v>
      </c>
      <c r="B151">
        <v>1.40697206112119E-2</v>
      </c>
      <c r="C151">
        <v>-1.4041486537868899E-2</v>
      </c>
      <c r="D151">
        <v>1.26676234793887E-2</v>
      </c>
      <c r="E151">
        <v>2.37002125240026E-2</v>
      </c>
      <c r="F151">
        <v>3.5182703889802199E-4</v>
      </c>
      <c r="G151">
        <v>1.5387648743417E-2</v>
      </c>
      <c r="H151">
        <v>-6.3462861616919702E-3</v>
      </c>
      <c r="I151">
        <v>2.1271396375059402E-2</v>
      </c>
      <c r="J151">
        <v>-1.2235270566202799E-2</v>
      </c>
      <c r="K151">
        <v>3.4572383559119402E-3</v>
      </c>
      <c r="L151">
        <v>8.8638195004030404E-3</v>
      </c>
      <c r="M151" cm="1">
        <f t="array" ref="M151">SUMPRODUCT(B151:K151,TRANSPOSE(Weight_1))</f>
        <v>8.4149281889471308E-3</v>
      </c>
      <c r="N151" cm="1">
        <f t="array" ref="N151">SUMPRODUCT(B151:K151,TRANSPOSE(Weight_2))</f>
        <v>-2.208300331067808E-3</v>
      </c>
      <c r="O151">
        <f>SUMPRODUCT(B151:K151,Equally_Weight)</f>
        <v>5.8282623862125904E-3</v>
      </c>
      <c r="P151">
        <v>7.3951387950395003E-3</v>
      </c>
      <c r="Q151">
        <v>8.3696149862142397E-3</v>
      </c>
      <c r="R151">
        <v>8.7450579949204191E-3</v>
      </c>
      <c r="V151" s="46">
        <v>44039</v>
      </c>
      <c r="W151">
        <f t="shared" si="36"/>
        <v>0.14188551279619843</v>
      </c>
      <c r="X151">
        <f t="shared" si="37"/>
        <v>-0.28625776338507691</v>
      </c>
      <c r="Y151">
        <f t="shared" si="38"/>
        <v>0.29978500372897043</v>
      </c>
      <c r="Z151">
        <f t="shared" si="39"/>
        <v>0.29803868705199155</v>
      </c>
      <c r="AA151">
        <f t="shared" si="40"/>
        <v>-4.3452012333707768E-2</v>
      </c>
      <c r="AB151">
        <f t="shared" si="41"/>
        <v>0.65339532505522224</v>
      </c>
      <c r="AC151">
        <f t="shared" si="42"/>
        <v>2.2453333476601056E-2</v>
      </c>
      <c r="AD151">
        <f t="shared" si="43"/>
        <v>-5.70685398966706E-2</v>
      </c>
      <c r="AE151">
        <f t="shared" si="44"/>
        <v>-0.15169978194415579</v>
      </c>
      <c r="AF151">
        <f t="shared" si="45"/>
        <v>-7.4724940328452671E-2</v>
      </c>
      <c r="AG151">
        <f t="shared" si="46"/>
        <v>-3.5439137134053555E-2</v>
      </c>
      <c r="AH151">
        <f t="shared" si="47"/>
        <v>0.25581280289844788</v>
      </c>
      <c r="AI151">
        <f t="shared" si="48"/>
        <v>-2.3072246312298428E-2</v>
      </c>
      <c r="AJ151">
        <f t="shared" si="49"/>
        <v>7.0361918330435813E-2</v>
      </c>
      <c r="AK151">
        <f t="shared" si="50"/>
        <v>2.6711452758305665E-3</v>
      </c>
      <c r="AL151">
        <f t="shared" si="51"/>
        <v>8.1605074024502233E-3</v>
      </c>
      <c r="AM151">
        <f t="shared" si="52"/>
        <v>-1.9864573219076864E-2</v>
      </c>
    </row>
    <row r="152" spans="1:39" x14ac:dyDescent="0.2">
      <c r="A152" s="46">
        <v>44040</v>
      </c>
      <c r="B152">
        <v>-1.6855971434799201E-2</v>
      </c>
      <c r="C152">
        <v>4.3343567142834997E-3</v>
      </c>
      <c r="D152">
        <v>-8.9771696017685292E-3</v>
      </c>
      <c r="E152">
        <v>-1.6427490586848E-2</v>
      </c>
      <c r="F152">
        <v>1.0726204946488601E-2</v>
      </c>
      <c r="G152">
        <v>-1.7962720570490601E-2</v>
      </c>
      <c r="H152">
        <v>-2.3779668362532399E-3</v>
      </c>
      <c r="I152">
        <v>-4.8456259945246098E-2</v>
      </c>
      <c r="J152">
        <v>1.03049637442942E-2</v>
      </c>
      <c r="K152">
        <v>2.37725964028878E-2</v>
      </c>
      <c r="L152">
        <v>-5.5910543130990604E-3</v>
      </c>
      <c r="M152" cm="1">
        <f t="array" ref="M152">SUMPRODUCT(B152:K152,TRANSPOSE(Weight_1))</f>
        <v>-7.1334919719473772E-3</v>
      </c>
      <c r="N152" cm="1">
        <f t="array" ref="N152">SUMPRODUCT(B152:K152,TRANSPOSE(Weight_2))</f>
        <v>3.2895624582571208E-3</v>
      </c>
      <c r="O152">
        <f>SUMPRODUCT(B152:K152,Equally_Weight)</f>
        <v>-6.1919457167451571E-3</v>
      </c>
      <c r="P152">
        <v>-6.4733921522979101E-3</v>
      </c>
      <c r="Q152">
        <v>-6.9214369302373902E-3</v>
      </c>
      <c r="R152">
        <v>-5.0657114923733301E-3</v>
      </c>
      <c r="V152" s="46">
        <v>44040</v>
      </c>
      <c r="W152">
        <f t="shared" si="36"/>
        <v>0.12263792321069467</v>
      </c>
      <c r="X152">
        <f t="shared" si="37"/>
        <v>-0.28316414992953731</v>
      </c>
      <c r="Y152">
        <f t="shared" si="38"/>
        <v>0.28811661330466021</v>
      </c>
      <c r="Z152">
        <f t="shared" si="39"/>
        <v>0.27671516873908031</v>
      </c>
      <c r="AA152">
        <f t="shared" si="40"/>
        <v>-3.3191882576847798E-2</v>
      </c>
      <c r="AB152">
        <f t="shared" si="41"/>
        <v>0.62369584683869972</v>
      </c>
      <c r="AC152">
        <f t="shared" si="42"/>
        <v>2.0021973357977174E-2</v>
      </c>
      <c r="AD152">
        <f t="shared" si="43"/>
        <v>-0.10275947183798795</v>
      </c>
      <c r="AE152">
        <f t="shared" si="44"/>
        <v>-0.14295807895281343</v>
      </c>
      <c r="AF152">
        <f t="shared" si="45"/>
        <v>-5.2728749773222949E-2</v>
      </c>
      <c r="AG152">
        <f t="shared" si="46"/>
        <v>-4.0832049306626761E-2</v>
      </c>
      <c r="AH152">
        <f t="shared" si="47"/>
        <v>0.24685447235070312</v>
      </c>
      <c r="AI152">
        <f t="shared" si="48"/>
        <v>-1.9858581449337831E-2</v>
      </c>
      <c r="AJ152">
        <f t="shared" si="49"/>
        <v>6.3734295434862531E-2</v>
      </c>
      <c r="AK152">
        <f t="shared" si="50"/>
        <v>-3.8195382473336092E-3</v>
      </c>
      <c r="AL152">
        <f t="shared" si="51"/>
        <v>1.1825880349081164E-3</v>
      </c>
      <c r="AM152">
        <f t="shared" si="52"/>
        <v>-2.4829656514603227E-2</v>
      </c>
    </row>
    <row r="153" spans="1:39" x14ac:dyDescent="0.2">
      <c r="A153" s="46">
        <v>44041</v>
      </c>
      <c r="B153">
        <v>1.3207850915509099E-2</v>
      </c>
      <c r="C153">
        <v>2.42499020267119E-2</v>
      </c>
      <c r="D153">
        <v>1.0097950622052401E-2</v>
      </c>
      <c r="E153">
        <v>1.9168324947714501E-2</v>
      </c>
      <c r="F153">
        <v>-5.2188926731799802E-4</v>
      </c>
      <c r="G153">
        <v>1.10654329048431E-2</v>
      </c>
      <c r="H153">
        <v>-1.9751262606045798E-3</v>
      </c>
      <c r="I153">
        <v>5.9227903545584397E-3</v>
      </c>
      <c r="J153">
        <v>1.1796871020625301E-2</v>
      </c>
      <c r="K153">
        <v>-4.7114282773438303E-3</v>
      </c>
      <c r="L153">
        <v>1.2048192771084199E-2</v>
      </c>
      <c r="M153" cm="1">
        <f t="array" ref="M153">SUMPRODUCT(B153:K153,TRANSPOSE(Weight_1))</f>
        <v>1.098059242321673E-2</v>
      </c>
      <c r="N153" cm="1">
        <f t="array" ref="N153">SUMPRODUCT(B153:K153,TRANSPOSE(Weight_2))</f>
        <v>5.6336087681682539E-3</v>
      </c>
      <c r="O153">
        <f>SUMPRODUCT(B153:K153,Equally_Weight)</f>
        <v>8.8300678986748347E-3</v>
      </c>
      <c r="P153">
        <v>1.242838167815E-2</v>
      </c>
      <c r="Q153">
        <v>1.33850793243162E-2</v>
      </c>
      <c r="R153">
        <v>8.6090325273597799E-3</v>
      </c>
      <c r="V153" s="46">
        <v>44041</v>
      </c>
      <c r="W153">
        <f t="shared" si="36"/>
        <v>0.13746555753255829</v>
      </c>
      <c r="X153">
        <f t="shared" si="37"/>
        <v>-0.26578095079609376</v>
      </c>
      <c r="Y153">
        <f t="shared" si="38"/>
        <v>0.30112395126125602</v>
      </c>
      <c r="Z153">
        <f t="shared" si="39"/>
        <v>0.3011876599591472</v>
      </c>
      <c r="AA153">
        <f t="shared" si="40"/>
        <v>-3.3696449356886871E-2</v>
      </c>
      <c r="AB153">
        <f t="shared" si="41"/>
        <v>0.641662744289766</v>
      </c>
      <c r="AC153">
        <f t="shared" si="42"/>
        <v>1.8007301172004109E-2</v>
      </c>
      <c r="AD153">
        <f t="shared" si="43"/>
        <v>-9.74453042920711E-2</v>
      </c>
      <c r="AE153">
        <f t="shared" si="44"/>
        <v>-0.13284766595095077</v>
      </c>
      <c r="AF153">
        <f t="shared" si="45"/>
        <v>-5.7191750327856283E-2</v>
      </c>
      <c r="AG153">
        <f t="shared" si="46"/>
        <v>-2.927580893682713E-2</v>
      </c>
      <c r="AH153">
        <f t="shared" si="47"/>
        <v>0.2605456731226512</v>
      </c>
      <c r="AI153">
        <f t="shared" si="48"/>
        <v>-1.4336848159745896E-2</v>
      </c>
      <c r="AJ153">
        <f t="shared" si="49"/>
        <v>7.3127141489701453E-2</v>
      </c>
      <c r="AK153">
        <f t="shared" si="50"/>
        <v>8.5613727516442584E-3</v>
      </c>
      <c r="AL153">
        <f t="shared" si="51"/>
        <v>1.4583496393879569E-2</v>
      </c>
      <c r="AM153">
        <f t="shared" si="52"/>
        <v>-1.6434383307820877E-2</v>
      </c>
    </row>
    <row r="154" spans="1:39" x14ac:dyDescent="0.2">
      <c r="A154" s="46">
        <v>44042</v>
      </c>
      <c r="B154">
        <v>9.7537825523368298E-3</v>
      </c>
      <c r="C154">
        <v>-2.6685469097077801E-2</v>
      </c>
      <c r="D154">
        <v>-7.8407117289025496E-4</v>
      </c>
      <c r="E154">
        <v>1.2100218419886399E-2</v>
      </c>
      <c r="F154">
        <v>-2.6109431042971002E-3</v>
      </c>
      <c r="G154">
        <v>6.0490100109140601E-3</v>
      </c>
      <c r="H154">
        <v>2.0473250094941099E-3</v>
      </c>
      <c r="I154">
        <v>-2.6432014065160901E-2</v>
      </c>
      <c r="J154">
        <v>-1.0742836775164801E-2</v>
      </c>
      <c r="K154">
        <v>-4.7337309110152496E-3</v>
      </c>
      <c r="L154">
        <v>-2.91005291005289E-3</v>
      </c>
      <c r="M154" cm="1">
        <f t="array" ref="M154">SUMPRODUCT(B154:K154,TRANSPOSE(Weight_1))</f>
        <v>-1.0292926869390922E-3</v>
      </c>
      <c r="N154" cm="1">
        <f t="array" ref="N154">SUMPRODUCT(B154:K154,TRANSPOSE(Weight_2))</f>
        <v>-1.9545476076252449E-3</v>
      </c>
      <c r="O154">
        <f>SUMPRODUCT(B154:K154,Equally_Weight)</f>
        <v>-4.2038729132974715E-3</v>
      </c>
      <c r="P154">
        <v>-3.7502519373892001E-3</v>
      </c>
      <c r="Q154">
        <v>-3.3697240968011402E-3</v>
      </c>
      <c r="R154">
        <v>-6.7680873902340403E-3</v>
      </c>
      <c r="V154" s="46">
        <v>44042</v>
      </c>
      <c r="W154">
        <f t="shared" si="36"/>
        <v>0.1485601492415034</v>
      </c>
      <c r="X154">
        <f t="shared" si="37"/>
        <v>-0.28537393054411042</v>
      </c>
      <c r="Y154">
        <f t="shared" si="38"/>
        <v>0.30010377747871497</v>
      </c>
      <c r="Z154">
        <f t="shared" si="39"/>
        <v>0.31693231484991369</v>
      </c>
      <c r="AA154">
        <f t="shared" si="40"/>
        <v>-3.6219412949096363E-2</v>
      </c>
      <c r="AB154">
        <f t="shared" si="41"/>
        <v>0.65159317866451949</v>
      </c>
      <c r="AC154">
        <f t="shared" si="42"/>
        <v>2.009149297954127E-2</v>
      </c>
      <c r="AD154">
        <f t="shared" si="43"/>
        <v>-0.12130164270360011</v>
      </c>
      <c r="AE154">
        <f t="shared" si="44"/>
        <v>-0.14216334193484292</v>
      </c>
      <c r="AF154">
        <f t="shared" si="45"/>
        <v>-6.1654750882489506E-2</v>
      </c>
      <c r="AG154">
        <f t="shared" si="46"/>
        <v>-3.2100667693889195E-2</v>
      </c>
      <c r="AH154">
        <f t="shared" si="47"/>
        <v>0.25924820267975335</v>
      </c>
      <c r="AI154">
        <f t="shared" si="48"/>
        <v>-1.6263373715099672E-2</v>
      </c>
      <c r="AJ154">
        <f t="shared" si="49"/>
        <v>6.8615851367068492E-2</v>
      </c>
      <c r="AK154">
        <f t="shared" si="50"/>
        <v>4.7790135095064912E-3</v>
      </c>
      <c r="AL154">
        <f t="shared" si="51"/>
        <v>1.1164629937864268E-2</v>
      </c>
      <c r="AM154">
        <f t="shared" si="52"/>
        <v>-2.3091241355623016E-2</v>
      </c>
    </row>
    <row r="155" spans="1:39" x14ac:dyDescent="0.2">
      <c r="A155" s="46">
        <v>44043</v>
      </c>
      <c r="B155">
        <v>-3.2774978779712603E-2</v>
      </c>
      <c r="C155">
        <v>-3.9166842861505496E-3</v>
      </c>
      <c r="D155">
        <v>5.4438419715403504E-3</v>
      </c>
      <c r="E155">
        <v>0.104688680259005</v>
      </c>
      <c r="F155">
        <v>3.1413066551926301E-3</v>
      </c>
      <c r="G155">
        <v>3.6960841566337298E-2</v>
      </c>
      <c r="H155">
        <v>-7.3549742561154199E-3</v>
      </c>
      <c r="I155">
        <v>-1.08466013339281E-2</v>
      </c>
      <c r="J155">
        <v>7.6170648702709098E-3</v>
      </c>
      <c r="K155">
        <v>-3.5671184670142899E-3</v>
      </c>
      <c r="L155">
        <v>6.3677368002123102E-3</v>
      </c>
      <c r="M155" cm="1">
        <f t="array" ref="M155">SUMPRODUCT(B155:K155,TRANSPOSE(Weight_1))</f>
        <v>2.4067657591073981E-2</v>
      </c>
      <c r="N155" cm="1">
        <f t="array" ref="N155">SUMPRODUCT(B155:K155,TRANSPOSE(Weight_2))</f>
        <v>-2.3868073436364404E-4</v>
      </c>
      <c r="O155">
        <f>SUMPRODUCT(B155:K155,Equally_Weight)</f>
        <v>9.9391378199425243E-3</v>
      </c>
      <c r="P155">
        <v>7.6705049901413204E-3</v>
      </c>
      <c r="Q155">
        <v>6.5737975198372203E-3</v>
      </c>
      <c r="R155">
        <v>4.2100511716514002E-4</v>
      </c>
      <c r="V155" s="46">
        <v>44043</v>
      </c>
      <c r="W155">
        <f t="shared" si="36"/>
        <v>0.11091611472288965</v>
      </c>
      <c r="X155">
        <f t="shared" si="37"/>
        <v>-0.28817289524082179</v>
      </c>
      <c r="Y155">
        <f t="shared" si="38"/>
        <v>0.30718133698991168</v>
      </c>
      <c r="Z155">
        <f t="shared" si="39"/>
        <v>0.45480022088198768</v>
      </c>
      <c r="AA155">
        <f t="shared" si="40"/>
        <v>-3.3191882576847909E-2</v>
      </c>
      <c r="AB155">
        <f t="shared" si="41"/>
        <v>0.71263745247318244</v>
      </c>
      <c r="AC155">
        <f t="shared" si="42"/>
        <v>1.2588746309794452E-2</v>
      </c>
      <c r="AD155">
        <f t="shared" si="43"/>
        <v>-0.13083253347797164</v>
      </c>
      <c r="AE155">
        <f t="shared" si="44"/>
        <v>-0.13562914446226426</v>
      </c>
      <c r="AF155">
        <f t="shared" si="45"/>
        <v>-6.5001939549051757E-2</v>
      </c>
      <c r="AG155">
        <f t="shared" si="46"/>
        <v>-2.5937339496662548E-2</v>
      </c>
      <c r="AH155">
        <f t="shared" si="47"/>
        <v>0.28955535724402481</v>
      </c>
      <c r="AI155">
        <f t="shared" si="48"/>
        <v>-1.6498172695481705E-2</v>
      </c>
      <c r="AJ155">
        <f t="shared" si="49"/>
        <v>7.92369715903809E-2</v>
      </c>
      <c r="AK155">
        <f t="shared" si="50"/>
        <v>1.2486175946620381E-2</v>
      </c>
      <c r="AL155">
        <f t="shared" si="51"/>
        <v>1.7811821474296829E-2</v>
      </c>
      <c r="AM155">
        <f t="shared" si="52"/>
        <v>-2.2679957769230263E-2</v>
      </c>
    </row>
    <row r="156" spans="1:39" x14ac:dyDescent="0.2">
      <c r="A156" s="46">
        <v>44046</v>
      </c>
      <c r="B156">
        <v>-3.4879811664112401E-3</v>
      </c>
      <c r="C156">
        <v>-5.5877375105166599E-3</v>
      </c>
      <c r="D156">
        <v>5.6241195014682999E-2</v>
      </c>
      <c r="E156">
        <v>2.51975310945886E-2</v>
      </c>
      <c r="F156">
        <v>-4.1753153553290004E-3</v>
      </c>
      <c r="G156">
        <v>-1.6681004146644501E-2</v>
      </c>
      <c r="H156">
        <v>1.0908452299662001E-2</v>
      </c>
      <c r="I156">
        <v>-3.9872251905925799E-4</v>
      </c>
      <c r="J156">
        <v>1.77750319196909E-2</v>
      </c>
      <c r="K156">
        <v>7.5008190894973997E-3</v>
      </c>
      <c r="L156">
        <v>7.9093066174531195E-3</v>
      </c>
      <c r="M156" cm="1">
        <f t="array" ref="M156">SUMPRODUCT(B156:K156,TRANSPOSE(Weight_1))</f>
        <v>4.7642793230329239E-3</v>
      </c>
      <c r="N156" cm="1">
        <f t="array" ref="N156">SUMPRODUCT(B156:K156,TRANSPOSE(Weight_2))</f>
        <v>8.0146383885318796E-3</v>
      </c>
      <c r="O156">
        <f>SUMPRODUCT(B156:K156,Equally_Weight)</f>
        <v>8.7292268720161256E-3</v>
      </c>
      <c r="P156">
        <v>7.1810234393261396E-3</v>
      </c>
      <c r="Q156">
        <v>8.1828564207253596E-3</v>
      </c>
      <c r="R156">
        <v>8.2864059558001007E-3</v>
      </c>
      <c r="V156" s="46">
        <v>44046</v>
      </c>
      <c r="W156">
        <f t="shared" si="36"/>
        <v>0.10704126023727345</v>
      </c>
      <c r="X156">
        <f t="shared" si="37"/>
        <v>-0.29215039825508715</v>
      </c>
      <c r="Y156">
        <f t="shared" si="38"/>
        <v>0.38069877748311542</v>
      </c>
      <c r="Z156">
        <f t="shared" si="39"/>
        <v>0.49145759468407602</v>
      </c>
      <c r="AA156">
        <f t="shared" si="40"/>
        <v>-3.7228611355181518E-2</v>
      </c>
      <c r="AB156">
        <f t="shared" si="41"/>
        <v>0.68406894002677854</v>
      </c>
      <c r="AC156">
        <f t="shared" si="42"/>
        <v>2.3634522348089382E-2</v>
      </c>
      <c r="AD156">
        <f t="shared" si="43"/>
        <v>-0.13117909011970763</v>
      </c>
      <c r="AE156">
        <f t="shared" si="44"/>
        <v>-0.12026492491463037</v>
      </c>
      <c r="AF156">
        <f t="shared" si="45"/>
        <v>-5.798868824857828E-2</v>
      </c>
      <c r="AG156">
        <f t="shared" si="46"/>
        <v>-1.8233179250129461E-2</v>
      </c>
      <c r="AH156">
        <f t="shared" si="47"/>
        <v>0.2956991591684488</v>
      </c>
      <c r="AI156">
        <f t="shared" si="48"/>
        <v>-8.6157611951757085E-3</v>
      </c>
      <c r="AJ156">
        <f t="shared" si="49"/>
        <v>8.8657875964060828E-2</v>
      </c>
      <c r="AK156">
        <f t="shared" si="50"/>
        <v>1.9756862908086648E-2</v>
      </c>
      <c r="AL156">
        <f t="shared" si="51"/>
        <v>2.6140429472737869E-2</v>
      </c>
      <c r="AM156">
        <f t="shared" si="52"/>
        <v>-1.4581487150566397E-2</v>
      </c>
    </row>
    <row r="157" spans="1:39" x14ac:dyDescent="0.2">
      <c r="A157" s="46">
        <v>44047</v>
      </c>
      <c r="B157">
        <v>-6.3799676786503402E-3</v>
      </c>
      <c r="C157">
        <v>-5.72314041805865E-3</v>
      </c>
      <c r="D157">
        <v>-1.50088063174607E-2</v>
      </c>
      <c r="E157">
        <v>6.6781882163924298E-3</v>
      </c>
      <c r="F157">
        <v>1.1705092502600699E-2</v>
      </c>
      <c r="G157">
        <v>8.6571782668556294E-3</v>
      </c>
      <c r="H157">
        <v>-8.8236359237236996E-4</v>
      </c>
      <c r="I157">
        <v>5.3187650180765902E-3</v>
      </c>
      <c r="J157">
        <v>4.9182526013493702E-3</v>
      </c>
      <c r="K157">
        <v>6.26054176658485E-3</v>
      </c>
      <c r="L157">
        <v>3.4004708344232901E-3</v>
      </c>
      <c r="M157" cm="1">
        <f t="array" ref="M157">SUMPRODUCT(B157:K157,TRANSPOSE(Weight_1))</f>
        <v>2.6599462699536456E-3</v>
      </c>
      <c r="N157" cm="1">
        <f t="array" ref="N157">SUMPRODUCT(B157:K157,TRANSPOSE(Weight_2))</f>
        <v>3.4831770444317756E-3</v>
      </c>
      <c r="O157">
        <f>SUMPRODUCT(B157:K157,Equally_Weight)</f>
        <v>1.554374036531751E-3</v>
      </c>
      <c r="P157">
        <v>3.6119303819721598E-3</v>
      </c>
      <c r="Q157">
        <v>3.5284611486230402E-3</v>
      </c>
      <c r="R157">
        <v>5.4817390107053596E-3</v>
      </c>
      <c r="V157" s="46">
        <v>44047</v>
      </c>
      <c r="W157">
        <f t="shared" si="36"/>
        <v>9.9978372778027236E-2</v>
      </c>
      <c r="X157">
        <f t="shared" si="37"/>
        <v>-0.29620152092074015</v>
      </c>
      <c r="Y157">
        <f t="shared" si="38"/>
        <v>0.35997613694911657</v>
      </c>
      <c r="Z157">
        <f t="shared" si="39"/>
        <v>0.50141782921814415</v>
      </c>
      <c r="AA157">
        <f t="shared" si="40"/>
        <v>-2.5959283192236504E-2</v>
      </c>
      <c r="AB157">
        <f t="shared" si="41"/>
        <v>0.69864822505426494</v>
      </c>
      <c r="AC157">
        <f t="shared" si="42"/>
        <v>2.2731304513673889E-2</v>
      </c>
      <c r="AD157">
        <f t="shared" si="43"/>
        <v>-0.12655803585726288</v>
      </c>
      <c r="AE157">
        <f t="shared" si="44"/>
        <v>-0.11593816559309345</v>
      </c>
      <c r="AF157">
        <f t="shared" si="45"/>
        <v>-5.209118708676308E-2</v>
      </c>
      <c r="AG157">
        <f t="shared" si="46"/>
        <v>-1.489470980996499E-2</v>
      </c>
      <c r="AH157">
        <f t="shared" si="47"/>
        <v>0.29914564931386112</v>
      </c>
      <c r="AI157">
        <f t="shared" si="48"/>
        <v>-5.1625943723593304E-3</v>
      </c>
      <c r="AJ157">
        <f t="shared" si="49"/>
        <v>9.0350057501125125E-2</v>
      </c>
      <c r="AK157">
        <f t="shared" si="50"/>
        <v>2.3440153703448985E-2</v>
      </c>
      <c r="AL157">
        <f t="shared" si="51"/>
        <v>2.9761126111163883E-2</v>
      </c>
      <c r="AM157">
        <f t="shared" si="52"/>
        <v>-9.1796800468083584E-3</v>
      </c>
    </row>
    <row r="158" spans="1:39" x14ac:dyDescent="0.2">
      <c r="A158" s="46">
        <v>44048</v>
      </c>
      <c r="B158">
        <v>3.9298966946976696E-3</v>
      </c>
      <c r="C158">
        <v>1.7373014360390699E-2</v>
      </c>
      <c r="D158">
        <v>-1.64091983256031E-3</v>
      </c>
      <c r="E158">
        <v>3.6246206390508902E-3</v>
      </c>
      <c r="F158">
        <v>-6.3891950563577096E-3</v>
      </c>
      <c r="G158">
        <v>2.10906450888288E-2</v>
      </c>
      <c r="H158">
        <v>8.0152094722165598E-3</v>
      </c>
      <c r="I158">
        <v>2.73791663161666E-2</v>
      </c>
      <c r="J158">
        <v>1.68796920260714E-2</v>
      </c>
      <c r="K158">
        <v>3.6993280392232301E-3</v>
      </c>
      <c r="L158">
        <v>3.38894681960382E-3</v>
      </c>
      <c r="M158" cm="1">
        <f t="array" ref="M158">SUMPRODUCT(B158:K158,TRANSPOSE(Weight_1))</f>
        <v>9.1236848037247673E-3</v>
      </c>
      <c r="N158" cm="1">
        <f t="array" ref="N158">SUMPRODUCT(B158:K158,TRANSPOSE(Weight_2))</f>
        <v>6.8112709805384399E-3</v>
      </c>
      <c r="O158">
        <f>SUMPRODUCT(B158:K158,Equally_Weight)</f>
        <v>9.3961457747727822E-3</v>
      </c>
      <c r="P158">
        <v>6.42974305319943E-3</v>
      </c>
      <c r="Q158">
        <v>6.8197020791105302E-3</v>
      </c>
      <c r="R158">
        <v>8.1820593798409506E-3</v>
      </c>
      <c r="V158" s="46">
        <v>44048</v>
      </c>
      <c r="W158">
        <f t="shared" si="36"/>
        <v>0.10430117414944662</v>
      </c>
      <c r="X158">
        <f t="shared" si="37"/>
        <v>-0.28397441983687499</v>
      </c>
      <c r="Y158">
        <f t="shared" si="38"/>
        <v>0.35774452513418797</v>
      </c>
      <c r="Z158">
        <f t="shared" si="39"/>
        <v>0.50685989926976727</v>
      </c>
      <c r="AA158">
        <f t="shared" si="40"/>
        <v>-3.2182619324755746E-2</v>
      </c>
      <c r="AB158">
        <f t="shared" si="41"/>
        <v>0.73447381189965344</v>
      </c>
      <c r="AC158">
        <f t="shared" si="42"/>
        <v>3.0928710153144356E-2</v>
      </c>
      <c r="AD158">
        <f t="shared" si="43"/>
        <v>-0.10264392305347958</v>
      </c>
      <c r="AE158">
        <f t="shared" si="44"/>
        <v>-0.10101547409630107</v>
      </c>
      <c r="AF158">
        <f t="shared" si="45"/>
        <v>-4.8584561436526341E-2</v>
      </c>
      <c r="AG158">
        <f t="shared" si="46"/>
        <v>-1.155624036980063E-2</v>
      </c>
      <c r="AH158">
        <f t="shared" si="47"/>
        <v>0.31099864473233119</v>
      </c>
      <c r="AI158">
        <f t="shared" si="48"/>
        <v>1.61351277894628E-3</v>
      </c>
      <c r="AJ158">
        <f t="shared" si="49"/>
        <v>0.10059514558693761</v>
      </c>
      <c r="AK158">
        <f t="shared" si="50"/>
        <v>3.0020610922089075E-2</v>
      </c>
      <c r="AL158">
        <f t="shared" si="51"/>
        <v>3.6783790203891442E-2</v>
      </c>
      <c r="AM158">
        <f t="shared" si="52"/>
        <v>-1.0727293541983318E-3</v>
      </c>
    </row>
    <row r="159" spans="1:39" x14ac:dyDescent="0.2">
      <c r="A159" s="46">
        <v>44049</v>
      </c>
      <c r="B159">
        <v>1.7483713600355801E-2</v>
      </c>
      <c r="C159">
        <v>3.08609630442324E-4</v>
      </c>
      <c r="D159">
        <v>1.60139215544918E-2</v>
      </c>
      <c r="E159">
        <v>3.48892447604916E-2</v>
      </c>
      <c r="F159">
        <v>5.0399812875929701E-3</v>
      </c>
      <c r="G159">
        <v>6.2308217147988201E-3</v>
      </c>
      <c r="H159">
        <v>-5.7277189076738698E-3</v>
      </c>
      <c r="I159">
        <v>4.1840891243374303E-3</v>
      </c>
      <c r="J159">
        <v>6.87559762717659E-3</v>
      </c>
      <c r="K159">
        <v>2.7475381764059999E-2</v>
      </c>
      <c r="L159">
        <v>5.19615484541428E-3</v>
      </c>
      <c r="M159" cm="1">
        <f t="array" ref="M159">SUMPRODUCT(B159:K159,TRANSPOSE(Weight_1))</f>
        <v>9.4318556327423319E-3</v>
      </c>
      <c r="N159" cm="1">
        <f t="array" ref="N159">SUMPRODUCT(B159:K159,TRANSPOSE(Weight_2))</f>
        <v>7.30462878605423E-3</v>
      </c>
      <c r="O159">
        <f>SUMPRODUCT(B159:K159,Equally_Weight)</f>
        <v>1.1277364215607348E-2</v>
      </c>
      <c r="P159">
        <v>6.4276955596642704E-3</v>
      </c>
      <c r="Q159">
        <v>5.3950507358209096E-3</v>
      </c>
      <c r="R159">
        <v>1.676613156532E-3</v>
      </c>
      <c r="V159" s="46">
        <v>44049</v>
      </c>
      <c r="W159">
        <f t="shared" si="36"/>
        <v>0.1236084596068121</v>
      </c>
      <c r="X159">
        <f t="shared" si="37"/>
        <v>-0.28375344744719355</v>
      </c>
      <c r="Y159">
        <f t="shared" si="38"/>
        <v>0.37948733945072766</v>
      </c>
      <c r="Z159">
        <f t="shared" si="39"/>
        <v>0.55943310311515981</v>
      </c>
      <c r="AA159">
        <f t="shared" si="40"/>
        <v>-2.7304837836345297E-2</v>
      </c>
      <c r="AB159">
        <f t="shared" si="41"/>
        <v>0.74528100899058769</v>
      </c>
      <c r="AC159">
        <f t="shared" si="42"/>
        <v>2.5023840287536459E-2</v>
      </c>
      <c r="AD159">
        <f t="shared" si="43"/>
        <v>-9.8889305251269488E-2</v>
      </c>
      <c r="AE159">
        <f t="shared" si="44"/>
        <v>-9.4834418223129102E-2</v>
      </c>
      <c r="AF159">
        <f t="shared" si="45"/>
        <v>-2.2444059045774289E-2</v>
      </c>
      <c r="AG159">
        <f t="shared" si="46"/>
        <v>-6.4201335387786829E-3</v>
      </c>
      <c r="AH159">
        <f t="shared" si="47"/>
        <v>0.32336379468416743</v>
      </c>
      <c r="AI159">
        <f t="shared" si="48"/>
        <v>8.9299276768923797E-3</v>
      </c>
      <c r="AJ159">
        <f t="shared" si="49"/>
        <v>0.11300695789765092</v>
      </c>
      <c r="AK159">
        <f t="shared" si="50"/>
        <v>3.6641269829275736E-2</v>
      </c>
      <c r="AL159">
        <f t="shared" si="51"/>
        <v>4.2377291354118052E-2</v>
      </c>
      <c r="AM159">
        <f t="shared" si="52"/>
        <v>6.0208525018512482E-4</v>
      </c>
    </row>
    <row r="160" spans="1:39" x14ac:dyDescent="0.2">
      <c r="A160" s="46">
        <v>44050</v>
      </c>
      <c r="B160">
        <v>-4.3722092216845702E-3</v>
      </c>
      <c r="C160">
        <v>2.2007388350207199E-2</v>
      </c>
      <c r="D160">
        <v>-1.7887678602465502E-2</v>
      </c>
      <c r="E160">
        <v>-2.2735730016726501E-2</v>
      </c>
      <c r="F160">
        <v>1.21044037237671E-2</v>
      </c>
      <c r="G160">
        <v>-1.7841872577519301E-2</v>
      </c>
      <c r="H160">
        <v>7.1162200990291203E-3</v>
      </c>
      <c r="I160">
        <v>1.4935825123124399E-2</v>
      </c>
      <c r="J160">
        <v>2.1753933090114599E-2</v>
      </c>
      <c r="K160">
        <v>-5.0546345225095301E-3</v>
      </c>
      <c r="L160">
        <v>2.3261824760921002E-3</v>
      </c>
      <c r="M160" cm="1">
        <f t="array" ref="M160">SUMPRODUCT(B160:K160,TRANSPOSE(Weight_1))</f>
        <v>-6.5900163763385027E-3</v>
      </c>
      <c r="N160" cm="1">
        <f t="array" ref="N160">SUMPRODUCT(B160:K160,TRANSPOSE(Weight_2))</f>
        <v>9.5296538830062141E-3</v>
      </c>
      <c r="O160">
        <f>SUMPRODUCT(B160:K160,Equally_Weight)</f>
        <v>1.0025645445337012E-3</v>
      </c>
      <c r="P160">
        <v>6.3302954864430296E-4</v>
      </c>
      <c r="Q160">
        <v>-1.7741290244033199E-4</v>
      </c>
      <c r="R160">
        <v>-1.66109437304284E-3</v>
      </c>
      <c r="V160" s="46">
        <v>44050</v>
      </c>
      <c r="W160">
        <f t="shared" si="36"/>
        <v>0.11869580833815641</v>
      </c>
      <c r="X160">
        <f t="shared" si="37"/>
        <v>-0.26799073141066687</v>
      </c>
      <c r="Y160">
        <f t="shared" si="38"/>
        <v>0.35481151328646265</v>
      </c>
      <c r="Z160">
        <f t="shared" si="39"/>
        <v>0.52397825310358748</v>
      </c>
      <c r="AA160">
        <f t="shared" si="40"/>
        <v>-1.553094289336121E-2</v>
      </c>
      <c r="AB160">
        <f t="shared" si="41"/>
        <v>0.71414192761621331</v>
      </c>
      <c r="AC160">
        <f t="shared" si="42"/>
        <v>3.231813554177454E-2</v>
      </c>
      <c r="AD160">
        <f t="shared" si="43"/>
        <v>-8.5430473497925319E-2</v>
      </c>
      <c r="AE160">
        <f t="shared" si="44"/>
        <v>-7.5143506721680353E-2</v>
      </c>
      <c r="AF160">
        <f t="shared" si="45"/>
        <v>-2.738524705260581E-2</v>
      </c>
      <c r="AG160">
        <f t="shared" si="46"/>
        <v>-4.1088854648186901E-3</v>
      </c>
      <c r="AH160">
        <f t="shared" si="47"/>
        <v>0.31464280560534541</v>
      </c>
      <c r="AI160">
        <f t="shared" si="48"/>
        <v>1.8544680679859704E-2</v>
      </c>
      <c r="AJ160">
        <f t="shared" si="49"/>
        <v>0.1141228192114585</v>
      </c>
      <c r="AK160">
        <f t="shared" si="50"/>
        <v>3.7297494384421759E-2</v>
      </c>
      <c r="AL160">
        <f t="shared" si="51"/>
        <v>4.2192360173421095E-2</v>
      </c>
      <c r="AM160">
        <f t="shared" si="52"/>
        <v>-1.0600092432788699E-3</v>
      </c>
    </row>
    <row r="161" spans="1:39" x14ac:dyDescent="0.2">
      <c r="A161" s="46">
        <v>44053</v>
      </c>
      <c r="B161">
        <v>-1.03449003462174E-3</v>
      </c>
      <c r="C161">
        <v>1.2678660616229E-2</v>
      </c>
      <c r="D161">
        <v>-1.9907852886807499E-2</v>
      </c>
      <c r="E161">
        <v>1.4534838332706799E-2</v>
      </c>
      <c r="F161">
        <v>7.8592273762165803E-3</v>
      </c>
      <c r="G161">
        <v>-6.0932258232595498E-3</v>
      </c>
      <c r="H161">
        <v>-3.8358570038139399E-3</v>
      </c>
      <c r="I161">
        <v>1.9642592645271399E-2</v>
      </c>
      <c r="J161">
        <v>1.4798578225806601E-2</v>
      </c>
      <c r="K161">
        <v>1.31104090179439E-2</v>
      </c>
      <c r="L161">
        <v>5.4151624548736598E-3</v>
      </c>
      <c r="M161" cm="1">
        <f t="array" ref="M161">SUMPRODUCT(B161:K161,TRANSPOSE(Weight_1))</f>
        <v>-1.5105071455746378E-3</v>
      </c>
      <c r="N161" cm="1">
        <f t="array" ref="N161">SUMPRODUCT(B161:K161,TRANSPOSE(Weight_2))</f>
        <v>6.6361843000820129E-3</v>
      </c>
      <c r="O161">
        <f>SUMPRODUCT(B161:K161,Equally_Weight)</f>
        <v>5.1752880465671556E-3</v>
      </c>
      <c r="P161">
        <v>2.7422182944760701E-3</v>
      </c>
      <c r="Q161">
        <v>1.77470642243626E-3</v>
      </c>
      <c r="R161">
        <v>2.0798227481675299E-3</v>
      </c>
      <c r="V161" s="46">
        <v>44053</v>
      </c>
      <c r="W161">
        <f t="shared" si="36"/>
        <v>0.11753852867265735</v>
      </c>
      <c r="X161">
        <f t="shared" si="37"/>
        <v>-0.25870983432628869</v>
      </c>
      <c r="Y161">
        <f t="shared" si="38"/>
        <v>0.32784012499060267</v>
      </c>
      <c r="Z161">
        <f t="shared" si="39"/>
        <v>0.54612903063500906</v>
      </c>
      <c r="AA161">
        <f t="shared" si="40"/>
        <v>-7.7937767287106219E-3</v>
      </c>
      <c r="AB161">
        <f t="shared" si="41"/>
        <v>0.7036972737581304</v>
      </c>
      <c r="AC161">
        <f t="shared" si="42"/>
        <v>2.8358310791392505E-2</v>
      </c>
      <c r="AD161">
        <f t="shared" si="43"/>
        <v>-6.7465956843066222E-2</v>
      </c>
      <c r="AE161">
        <f t="shared" si="44"/>
        <v>-6.1456945558255871E-2</v>
      </c>
      <c r="AF161">
        <f t="shared" si="45"/>
        <v>-1.4633869824579038E-2</v>
      </c>
      <c r="AG161">
        <f t="shared" si="46"/>
        <v>1.2840267077545153E-3</v>
      </c>
      <c r="AH161">
        <f t="shared" si="47"/>
        <v>0.31265702825360031</v>
      </c>
      <c r="AI161">
        <f t="shared" si="48"/>
        <v>2.5303930898719296E-2</v>
      </c>
      <c r="AJ161">
        <f t="shared" si="49"/>
        <v>0.11988872572013132</v>
      </c>
      <c r="AK161">
        <f t="shared" si="50"/>
        <v>4.0141990550336848E-2</v>
      </c>
      <c r="AL161">
        <f t="shared" si="51"/>
        <v>4.4041945648434888E-2</v>
      </c>
      <c r="AM161">
        <f t="shared" si="52"/>
        <v>1.017608873551179E-3</v>
      </c>
    </row>
    <row r="162" spans="1:39" x14ac:dyDescent="0.2">
      <c r="A162" s="46">
        <v>44054</v>
      </c>
      <c r="B162">
        <v>-1.08763296927756E-2</v>
      </c>
      <c r="C162">
        <v>3.15977887049134E-2</v>
      </c>
      <c r="D162">
        <v>-2.33852609775035E-2</v>
      </c>
      <c r="E162">
        <v>-2.9739920862222598E-2</v>
      </c>
      <c r="F162">
        <v>-8.1370052508467003E-3</v>
      </c>
      <c r="G162">
        <v>-2.1437916789034499E-2</v>
      </c>
      <c r="H162">
        <v>-7.1607481541480196E-3</v>
      </c>
      <c r="I162">
        <v>1.2016900410657999E-2</v>
      </c>
      <c r="J162">
        <v>3.7633752171228798E-4</v>
      </c>
      <c r="K162">
        <v>2.1190602687213199E-2</v>
      </c>
      <c r="L162">
        <v>-7.1813285457809897E-3</v>
      </c>
      <c r="M162" cm="1">
        <f t="array" ref="M162">SUMPRODUCT(B162:K162,TRANSPOSE(Weight_1))</f>
        <v>-1.2460686237870122E-2</v>
      </c>
      <c r="N162" cm="1">
        <f t="array" ref="N162">SUMPRODUCT(B162:K162,TRANSPOSE(Weight_2))</f>
        <v>-4.69042180131817E-3</v>
      </c>
      <c r="O162">
        <f>SUMPRODUCT(B162:K162,Equally_Weight)</f>
        <v>-3.5555552402034038E-3</v>
      </c>
      <c r="P162">
        <v>-7.9691321542361103E-3</v>
      </c>
      <c r="Q162">
        <v>-8.0578108379725198E-3</v>
      </c>
      <c r="R162">
        <v>-5.9300173241227895E-4</v>
      </c>
      <c r="V162" s="46">
        <v>44054</v>
      </c>
      <c r="W162">
        <f t="shared" si="36"/>
        <v>0.10538381119043416</v>
      </c>
      <c r="X162">
        <f t="shared" si="37"/>
        <v>-0.23528670430230048</v>
      </c>
      <c r="Y162">
        <f t="shared" si="38"/>
        <v>0.29678823713129665</v>
      </c>
      <c r="Z162">
        <f t="shared" si="39"/>
        <v>0.50014727562113914</v>
      </c>
      <c r="AA162">
        <f t="shared" si="40"/>
        <v>-1.5867363977391857E-2</v>
      </c>
      <c r="AB162">
        <f t="shared" si="41"/>
        <v>0.6671735533695986</v>
      </c>
      <c r="AC162">
        <f t="shared" si="42"/>
        <v>2.0994495915590328E-2</v>
      </c>
      <c r="AD162">
        <f t="shared" si="43"/>
        <v>-5.6259788116901022E-2</v>
      </c>
      <c r="AE162">
        <f t="shared" si="44"/>
        <v>-6.1103736591127E-2</v>
      </c>
      <c r="AF162">
        <f t="shared" si="45"/>
        <v>6.2466323414052116E-3</v>
      </c>
      <c r="AG162">
        <f t="shared" si="46"/>
        <v>-5.9065228556764993E-3</v>
      </c>
      <c r="AH162">
        <f t="shared" si="47"/>
        <v>0.29630042088659714</v>
      </c>
      <c r="AI162">
        <f t="shared" si="48"/>
        <v>2.0494822988254668E-2</v>
      </c>
      <c r="AJ162">
        <f t="shared" si="49"/>
        <v>0.11590689949295241</v>
      </c>
      <c r="AK162">
        <f t="shared" si="50"/>
        <v>3.1852961568471061E-2</v>
      </c>
      <c r="AL162">
        <f t="shared" si="51"/>
        <v>3.5629253143490969E-2</v>
      </c>
      <c r="AM162">
        <f t="shared" si="52"/>
        <v>4.2400369731399046E-4</v>
      </c>
    </row>
    <row r="163" spans="1:39" x14ac:dyDescent="0.2">
      <c r="A163" s="46">
        <v>44055</v>
      </c>
      <c r="B163">
        <v>1.8033927126200399E-2</v>
      </c>
      <c r="C163">
        <v>-8.4762167813412503E-3</v>
      </c>
      <c r="D163">
        <v>2.8567205932807201E-2</v>
      </c>
      <c r="E163">
        <v>3.3234346348052397E-2</v>
      </c>
      <c r="F163">
        <v>1.53817191983618E-3</v>
      </c>
      <c r="G163">
        <v>2.6478029268948301E-2</v>
      </c>
      <c r="H163">
        <v>1.83031882901858E-2</v>
      </c>
      <c r="I163">
        <v>5.3860902745233004E-3</v>
      </c>
      <c r="J163">
        <v>2.72736678767415E-3</v>
      </c>
      <c r="K163">
        <v>8.0785377837406802E-3</v>
      </c>
      <c r="L163">
        <v>1.2141565486954199E-2</v>
      </c>
      <c r="M163" cm="1">
        <f t="array" ref="M163">SUMPRODUCT(B163:K163,TRANSPOSE(Weight_1))</f>
        <v>1.7478077341564494E-2</v>
      </c>
      <c r="N163" cm="1">
        <f t="array" ref="N163">SUMPRODUCT(B163:K163,TRANSPOSE(Weight_2))</f>
        <v>9.5826069564661168E-3</v>
      </c>
      <c r="O163">
        <f>SUMPRODUCT(B163:K163,Equally_Weight)</f>
        <v>1.3387064695062715E-2</v>
      </c>
      <c r="P163">
        <v>1.3996549490237599E-2</v>
      </c>
      <c r="Q163">
        <v>1.39572441433957E-2</v>
      </c>
      <c r="R163">
        <v>1.3702229738034401E-2</v>
      </c>
      <c r="V163" s="46">
        <v>44055</v>
      </c>
      <c r="W163">
        <f t="shared" si="36"/>
        <v>0.12531822228792411</v>
      </c>
      <c r="X163">
        <f t="shared" si="37"/>
        <v>-0.24176857997220813</v>
      </c>
      <c r="Y163">
        <f t="shared" si="38"/>
        <v>0.33383385375266839</v>
      </c>
      <c r="Z163">
        <f t="shared" si="39"/>
        <v>0.55000368975221936</v>
      </c>
      <c r="AA163">
        <f t="shared" si="40"/>
        <v>-1.4353598791267519E-2</v>
      </c>
      <c r="AB163">
        <f t="shared" si="41"/>
        <v>0.71131702351213555</v>
      </c>
      <c r="AC163">
        <f t="shared" si="42"/>
        <v>3.9681950417576717E-2</v>
      </c>
      <c r="AD163">
        <f t="shared" si="43"/>
        <v>-5.117671814000091E-2</v>
      </c>
      <c r="AE163">
        <f t="shared" si="44"/>
        <v>-5.8543022105234321E-2</v>
      </c>
      <c r="AF163">
        <f t="shared" si="45"/>
        <v>1.4375633780536967E-2</v>
      </c>
      <c r="AG163">
        <f t="shared" si="46"/>
        <v>6.1633281972253151E-3</v>
      </c>
      <c r="AH163">
        <f t="shared" si="47"/>
        <v>0.31895725990075574</v>
      </c>
      <c r="AI163">
        <f t="shared" si="48"/>
        <v>3.0273823778059539E-2</v>
      </c>
      <c r="AJ163">
        <f t="shared" si="49"/>
        <v>0.13084561735013134</v>
      </c>
      <c r="AK163">
        <f t="shared" si="50"/>
        <v>4.6295342611712531E-2</v>
      </c>
      <c r="AL163">
        <f t="shared" si="51"/>
        <v>5.0083783471657206E-2</v>
      </c>
      <c r="AM163">
        <f t="shared" si="52"/>
        <v>1.4132043231418923E-2</v>
      </c>
    </row>
    <row r="164" spans="1:39" x14ac:dyDescent="0.2">
      <c r="A164" s="46">
        <v>44056</v>
      </c>
      <c r="B164">
        <v>6.2432222079140598E-3</v>
      </c>
      <c r="C164">
        <v>-5.5371952322852396E-3</v>
      </c>
      <c r="D164">
        <v>-2.3424744060130901E-3</v>
      </c>
      <c r="E164">
        <v>1.76975135349202E-2</v>
      </c>
      <c r="F164">
        <v>-1.3651494516276801E-3</v>
      </c>
      <c r="G164">
        <v>-3.8579320573151E-4</v>
      </c>
      <c r="H164">
        <v>-1.10918378335587E-2</v>
      </c>
      <c r="I164">
        <v>9.7406950412950392E-3</v>
      </c>
      <c r="J164">
        <v>-5.9088807595505301E-3</v>
      </c>
      <c r="K164">
        <v>-6.2853329690615301E-3</v>
      </c>
      <c r="L164">
        <v>-3.8284839203674898E-3</v>
      </c>
      <c r="M164" cm="1">
        <f t="array" ref="M164">SUMPRODUCT(B164:K164,TRANSPOSE(Weight_1))</f>
        <v>-1.4776650114086225E-4</v>
      </c>
      <c r="N164" cm="1">
        <f t="array" ref="N164">SUMPRODUCT(B164:K164,TRANSPOSE(Weight_2))</f>
        <v>-3.5077617398553977E-3</v>
      </c>
      <c r="O164">
        <f>SUMPRODUCT(B164:K164,Equally_Weight)</f>
        <v>7.6476692630101837E-5</v>
      </c>
      <c r="P164">
        <v>-2.0471743504979398E-3</v>
      </c>
      <c r="Q164">
        <v>-1.07810090834248E-3</v>
      </c>
      <c r="R164">
        <v>-7.1912367254800503E-4</v>
      </c>
      <c r="V164" s="46">
        <v>44056</v>
      </c>
      <c r="W164">
        <f t="shared" si="36"/>
        <v>0.1323438340042824</v>
      </c>
      <c r="X164">
        <f t="shared" si="37"/>
        <v>-0.24596705537615493</v>
      </c>
      <c r="Y164">
        <f t="shared" si="38"/>
        <v>0.33070938208837886</v>
      </c>
      <c r="Z164">
        <f t="shared" si="39"/>
        <v>0.57743490103078554</v>
      </c>
      <c r="AA164">
        <f t="shared" si="40"/>
        <v>-1.5699153435376423E-2</v>
      </c>
      <c r="AB164">
        <f t="shared" si="41"/>
        <v>0.71065680903161188</v>
      </c>
      <c r="AC164">
        <f t="shared" si="42"/>
        <v>2.8149966825066874E-2</v>
      </c>
      <c r="AD164">
        <f t="shared" si="43"/>
        <v>-4.1934519903321976E-2</v>
      </c>
      <c r="AE164">
        <f t="shared" si="44"/>
        <v>-6.4105979127861312E-2</v>
      </c>
      <c r="AF164">
        <f t="shared" si="45"/>
        <v>7.999945166523581E-3</v>
      </c>
      <c r="AG164">
        <f t="shared" si="46"/>
        <v>2.3112480739588825E-3</v>
      </c>
      <c r="AH164">
        <f t="shared" si="47"/>
        <v>0.31876236220130583</v>
      </c>
      <c r="AI164">
        <f t="shared" si="48"/>
        <v>2.6659868677436194E-2</v>
      </c>
      <c r="AJ164">
        <f t="shared" si="49"/>
        <v>0.13093210068282146</v>
      </c>
      <c r="AK164">
        <f t="shared" si="50"/>
        <v>4.4153393623272308E-2</v>
      </c>
      <c r="AL164">
        <f t="shared" si="51"/>
        <v>4.8951687190860627E-2</v>
      </c>
      <c r="AM164">
        <f t="shared" si="52"/>
        <v>1.3402756872041621E-2</v>
      </c>
    </row>
    <row r="165" spans="1:39" x14ac:dyDescent="0.2">
      <c r="A165" s="46">
        <v>44057</v>
      </c>
      <c r="B165">
        <v>-7.9253745674739903E-3</v>
      </c>
      <c r="C165">
        <v>3.9076377355806702E-4</v>
      </c>
      <c r="D165">
        <v>9.5835392976173495E-4</v>
      </c>
      <c r="E165">
        <v>-8.9117758775081302E-4</v>
      </c>
      <c r="F165">
        <v>4.6138589296524897E-3</v>
      </c>
      <c r="G165">
        <v>-4.1125965415200697E-3</v>
      </c>
      <c r="H165">
        <v>1.62163986803243E-3</v>
      </c>
      <c r="I165">
        <v>1.4470889718130001E-3</v>
      </c>
      <c r="J165">
        <v>-4.8117229655145703E-3</v>
      </c>
      <c r="K165">
        <v>-1.2650053990920201E-3</v>
      </c>
      <c r="L165">
        <v>1.2810658467844499E-3</v>
      </c>
      <c r="M165" cm="1">
        <f t="array" ref="M165">SUMPRODUCT(B165:K165,TRANSPOSE(Weight_1))</f>
        <v>-4.5766626222156414E-4</v>
      </c>
      <c r="N165" cm="1">
        <f t="array" ref="N165">SUMPRODUCT(B165:K165,TRANSPOSE(Weight_2))</f>
        <v>-1.5066504056605616E-3</v>
      </c>
      <c r="O165">
        <f>SUMPRODUCT(B165:K165,Equally_Weight)</f>
        <v>-9.9741715885337426E-4</v>
      </c>
      <c r="P165">
        <v>-1.7188262276812599E-4</v>
      </c>
      <c r="Q165">
        <v>-4.0073734628132102E-4</v>
      </c>
      <c r="R165">
        <v>-2.46016869728216E-3</v>
      </c>
      <c r="V165" s="46">
        <v>44057</v>
      </c>
      <c r="W165">
        <f t="shared" si="36"/>
        <v>0.12336958498062889</v>
      </c>
      <c r="X165">
        <f t="shared" si="37"/>
        <v>-0.24567240661732659</v>
      </c>
      <c r="Y165">
        <f t="shared" si="38"/>
        <v>0.33198467265407405</v>
      </c>
      <c r="Z165">
        <f t="shared" si="39"/>
        <v>0.57602912640085102</v>
      </c>
      <c r="AA165">
        <f t="shared" si="40"/>
        <v>-1.1157728184989724E-2</v>
      </c>
      <c r="AB165">
        <f t="shared" si="41"/>
        <v>0.70362156775506079</v>
      </c>
      <c r="AC165">
        <f t="shared" si="42"/>
        <v>2.9817255801586562E-2</v>
      </c>
      <c r="AD165">
        <f t="shared" si="43"/>
        <v>-4.0548113912799333E-2</v>
      </c>
      <c r="AE165">
        <f t="shared" si="44"/>
        <v>-6.8609241881379512E-2</v>
      </c>
      <c r="AF165">
        <f t="shared" si="45"/>
        <v>6.7248197936033982E-3</v>
      </c>
      <c r="AG165">
        <f t="shared" si="46"/>
        <v>3.5952747817145081E-3</v>
      </c>
      <c r="AH165">
        <f t="shared" si="47"/>
        <v>0.31815880916023875</v>
      </c>
      <c r="AI165">
        <f t="shared" si="48"/>
        <v>2.5113051169817879E-2</v>
      </c>
      <c r="AJ165">
        <f t="shared" si="49"/>
        <v>0.12980408960010226</v>
      </c>
      <c r="AK165">
        <f t="shared" si="50"/>
        <v>4.3973921799404181E-2</v>
      </c>
      <c r="AL165">
        <f t="shared" si="51"/>
        <v>4.8531333075358507E-2</v>
      </c>
      <c r="AM165">
        <f t="shared" si="52"/>
        <v>1.0909615131845518E-2</v>
      </c>
    </row>
    <row r="166" spans="1:39" x14ac:dyDescent="0.2">
      <c r="A166" s="46">
        <v>44060</v>
      </c>
      <c r="B166">
        <v>7.7161729554016097E-3</v>
      </c>
      <c r="C166">
        <v>-2.6364635157919598E-2</v>
      </c>
      <c r="D166">
        <v>6.6060319665699396E-3</v>
      </c>
      <c r="E166">
        <v>-2.6108701989469001E-3</v>
      </c>
      <c r="F166">
        <v>-1.7017414487496799E-4</v>
      </c>
      <c r="G166">
        <v>1.0924292845903001E-2</v>
      </c>
      <c r="H166">
        <v>5.0593548190536099E-3</v>
      </c>
      <c r="I166">
        <v>-8.3685333794615204E-3</v>
      </c>
      <c r="J166">
        <v>-1.9814219764601099E-2</v>
      </c>
      <c r="K166">
        <v>7.2830247400679201E-3</v>
      </c>
      <c r="L166">
        <v>1.2794268167861801E-3</v>
      </c>
      <c r="M166" cm="1">
        <f t="array" ref="M166">SUMPRODUCT(B166:K166,TRANSPOSE(Weight_1))</f>
        <v>1.5467506273581589E-3</v>
      </c>
      <c r="N166" cm="1">
        <f t="array" ref="N166">SUMPRODUCT(B166:K166,TRANSPOSE(Weight_2))</f>
        <v>-3.8280657835116712E-3</v>
      </c>
      <c r="O166">
        <f>SUMPRODUCT(B166:K166,Equally_Weight)</f>
        <v>-1.9739555318808001E-3</v>
      </c>
      <c r="P166">
        <v>2.7098425110787501E-3</v>
      </c>
      <c r="Q166">
        <v>4.1639495343541704E-3</v>
      </c>
      <c r="R166">
        <v>4.0978105863602697E-3</v>
      </c>
      <c r="V166" s="46">
        <v>44060</v>
      </c>
      <c r="W166">
        <f t="shared" si="36"/>
        <v>0.13203769899117712</v>
      </c>
      <c r="X166">
        <f t="shared" si="37"/>
        <v>-0.26555997840641232</v>
      </c>
      <c r="Y166">
        <f t="shared" si="38"/>
        <v>0.34078380598060809</v>
      </c>
      <c r="Z166">
        <f t="shared" si="39"/>
        <v>0.5719143189220588</v>
      </c>
      <c r="AA166">
        <f t="shared" si="40"/>
        <v>-1.1326003573012056E-2</v>
      </c>
      <c r="AB166">
        <f t="shared" si="41"/>
        <v>0.72223242865981341</v>
      </c>
      <c r="AC166">
        <f t="shared" si="42"/>
        <v>3.502746669747081E-2</v>
      </c>
      <c r="AD166">
        <f t="shared" si="43"/>
        <v>-4.8577319047507395E-2</v>
      </c>
      <c r="AE166">
        <f t="shared" si="44"/>
        <v>-8.706402304946026E-2</v>
      </c>
      <c r="AF166">
        <f t="shared" si="45"/>
        <v>1.4056821562600685E-2</v>
      </c>
      <c r="AG166">
        <f t="shared" si="46"/>
        <v>4.8793014894701336E-3</v>
      </c>
      <c r="AH166">
        <f t="shared" si="47"/>
        <v>0.32019767212526484</v>
      </c>
      <c r="AI166">
        <f t="shared" si="48"/>
        <v>2.1188850974403373E-2</v>
      </c>
      <c r="AJ166">
        <f t="shared" si="49"/>
        <v>0.12757390656749457</v>
      </c>
      <c r="AK166">
        <f t="shared" si="50"/>
        <v>4.6802926713153781E-2</v>
      </c>
      <c r="AL166">
        <f t="shared" si="51"/>
        <v>5.2897364631473431E-2</v>
      </c>
      <c r="AM166">
        <f t="shared" si="52"/>
        <v>1.5052131254586154E-2</v>
      </c>
    </row>
    <row r="167" spans="1:39" x14ac:dyDescent="0.2">
      <c r="A167" s="46">
        <v>44061</v>
      </c>
      <c r="B167">
        <v>2.6077691735585998E-2</v>
      </c>
      <c r="C167">
        <v>-1.3940425349201801E-2</v>
      </c>
      <c r="D167">
        <v>5.75432261561381E-3</v>
      </c>
      <c r="E167">
        <v>8.3328432013898193E-3</v>
      </c>
      <c r="F167">
        <v>6.8050416850042802E-3</v>
      </c>
      <c r="G167">
        <v>4.0874708701111401E-2</v>
      </c>
      <c r="H167">
        <v>7.3829644723253304E-3</v>
      </c>
      <c r="I167">
        <v>-2.0034275234375098E-3</v>
      </c>
      <c r="J167">
        <v>7.4959041537290202E-3</v>
      </c>
      <c r="K167">
        <v>-9.2738280158437495E-3</v>
      </c>
      <c r="L167">
        <v>5.1111679018645505E-4</v>
      </c>
      <c r="M167" cm="1">
        <f t="array" ref="M167">SUMPRODUCT(B167:K167,TRANSPOSE(Weight_1))</f>
        <v>1.690410136976447E-2</v>
      </c>
      <c r="N167" cm="1">
        <f t="array" ref="N167">SUMPRODUCT(B167:K167,TRANSPOSE(Weight_2))</f>
        <v>9.2511929391350944E-3</v>
      </c>
      <c r="O167">
        <f>SUMPRODUCT(B167:K167,Equally_Weight)</f>
        <v>7.7505795676276615E-3</v>
      </c>
      <c r="P167">
        <v>2.3033891540169501E-3</v>
      </c>
      <c r="Q167">
        <v>2.1399132351347301E-3</v>
      </c>
      <c r="R167">
        <v>2.25566736425264E-3</v>
      </c>
      <c r="V167" s="46">
        <v>44061</v>
      </c>
      <c r="W167">
        <f t="shared" si="36"/>
        <v>0.16155862913853114</v>
      </c>
      <c r="X167">
        <f t="shared" si="37"/>
        <v>-0.2757983847009039</v>
      </c>
      <c r="Y167">
        <f t="shared" si="38"/>
        <v>0.34849910855801114</v>
      </c>
      <c r="Z167">
        <f t="shared" si="39"/>
        <v>0.58501283446765573</v>
      </c>
      <c r="AA167">
        <f t="shared" si="40"/>
        <v>-4.5980358144466216E-3</v>
      </c>
      <c r="AB167">
        <f t="shared" si="41"/>
        <v>0.79262817749689085</v>
      </c>
      <c r="AC167">
        <f t="shared" si="42"/>
        <v>4.2669037711979163E-2</v>
      </c>
      <c r="AD167">
        <f t="shared" si="43"/>
        <v>-5.0483425432950368E-2</v>
      </c>
      <c r="AE167">
        <f t="shared" si="44"/>
        <v>-8.0220742467748019E-2</v>
      </c>
      <c r="AF167">
        <f t="shared" si="45"/>
        <v>4.6526330011360528E-3</v>
      </c>
      <c r="AG167">
        <f t="shared" si="46"/>
        <v>5.3929121725724283E-3</v>
      </c>
      <c r="AH167">
        <f t="shared" si="47"/>
        <v>0.3425144274029972</v>
      </c>
      <c r="AI167">
        <f t="shared" si="48"/>
        <v>3.0636066062061262E-2</v>
      </c>
      <c r="AJ167">
        <f t="shared" si="49"/>
        <v>0.13631325784872672</v>
      </c>
      <c r="AK167">
        <f t="shared" si="50"/>
        <v>4.9214121220938045E-2</v>
      </c>
      <c r="AL167">
        <f t="shared" si="51"/>
        <v>5.5150473637286757E-2</v>
      </c>
      <c r="AM167">
        <f t="shared" si="52"/>
        <v>1.7341751220072199E-2</v>
      </c>
    </row>
    <row r="168" spans="1:39" x14ac:dyDescent="0.2">
      <c r="A168" s="46">
        <v>44062</v>
      </c>
      <c r="B168">
        <v>-7.1797064719751804E-3</v>
      </c>
      <c r="C168">
        <v>2.3393478145776699E-3</v>
      </c>
      <c r="D168">
        <v>-6.0669955312576598E-3</v>
      </c>
      <c r="E168">
        <v>1.25468547848384E-3</v>
      </c>
      <c r="F168">
        <v>-2.1966427502156899E-3</v>
      </c>
      <c r="G168">
        <v>-1.5701182469669801E-2</v>
      </c>
      <c r="H168">
        <v>1.9987975886643899E-3</v>
      </c>
      <c r="I168">
        <v>-2.4943126836366402E-3</v>
      </c>
      <c r="J168">
        <v>-5.3760625322499802E-3</v>
      </c>
      <c r="K168">
        <v>9.5194584972069197E-4</v>
      </c>
      <c r="L168">
        <v>-3.3205619412514801E-3</v>
      </c>
      <c r="M168" cm="1">
        <f t="array" ref="M168">SUMPRODUCT(B168:K168,TRANSPOSE(Weight_1))</f>
        <v>-7.177978135210825E-3</v>
      </c>
      <c r="N168" cm="1">
        <f t="array" ref="N168">SUMPRODUCT(B168:K168,TRANSPOSE(Weight_2))</f>
        <v>-2.7527991658645302E-3</v>
      </c>
      <c r="O168">
        <f>SUMPRODUCT(B168:K168,Equally_Weight)</f>
        <v>-3.2470125707558363E-3</v>
      </c>
      <c r="P168">
        <v>-4.4043954214107997E-3</v>
      </c>
      <c r="Q168">
        <v>-4.6849567131215198E-3</v>
      </c>
      <c r="R168">
        <v>-2.0422027448872E-3</v>
      </c>
      <c r="V168" s="46">
        <v>44062</v>
      </c>
      <c r="W168">
        <f t="shared" si="36"/>
        <v>0.15321897913132654</v>
      </c>
      <c r="X168">
        <f t="shared" si="37"/>
        <v>-0.27410422523484035</v>
      </c>
      <c r="Y168">
        <f t="shared" si="38"/>
        <v>0.34031777049248468</v>
      </c>
      <c r="Z168">
        <f t="shared" si="39"/>
        <v>0.58700152705427278</v>
      </c>
      <c r="AA168">
        <f t="shared" si="40"/>
        <v>-6.7845783226252454E-3</v>
      </c>
      <c r="AB168">
        <f t="shared" si="41"/>
        <v>0.76448179538174066</v>
      </c>
      <c r="AC168">
        <f t="shared" si="42"/>
        <v>4.4753122070332996E-2</v>
      </c>
      <c r="AD168">
        <f t="shared" si="43"/>
        <v>-5.2851816668216145E-2</v>
      </c>
      <c r="AE168">
        <f t="shared" si="44"/>
        <v>-8.5165533272107852E-2</v>
      </c>
      <c r="AF168">
        <f t="shared" si="45"/>
        <v>5.609007905532426E-3</v>
      </c>
      <c r="AG168">
        <f t="shared" si="46"/>
        <v>2.0544427324080683E-3</v>
      </c>
      <c r="AH168">
        <f t="shared" si="47"/>
        <v>0.33287788819689346</v>
      </c>
      <c r="AI168">
        <f t="shared" si="48"/>
        <v>2.7798931959095663E-2</v>
      </c>
      <c r="AJ168">
        <f t="shared" si="49"/>
        <v>0.13262363441617531</v>
      </c>
      <c r="AK168">
        <f t="shared" si="50"/>
        <v>4.459296734935303E-2</v>
      </c>
      <c r="AL168">
        <f t="shared" si="51"/>
        <v>5.0207139342466345E-2</v>
      </c>
      <c r="AM168">
        <f t="shared" si="52"/>
        <v>1.526413310324215E-2</v>
      </c>
    </row>
    <row r="169" spans="1:39" x14ac:dyDescent="0.2">
      <c r="A169" s="46">
        <v>44063</v>
      </c>
      <c r="B169">
        <v>2.0484144831703899E-2</v>
      </c>
      <c r="C169">
        <v>-1.19736191735426E-2</v>
      </c>
      <c r="D169">
        <v>2.32713721071105E-2</v>
      </c>
      <c r="E169">
        <v>2.21895887903567E-2</v>
      </c>
      <c r="F169">
        <v>-1.52417088890399E-3</v>
      </c>
      <c r="G169">
        <v>1.1314327013118601E-2</v>
      </c>
      <c r="H169">
        <v>6.8488557814636499E-3</v>
      </c>
      <c r="I169">
        <v>-6.0986895035063304E-3</v>
      </c>
      <c r="J169">
        <v>-5.26041967743795E-3</v>
      </c>
      <c r="K169">
        <v>-1.3789780379520901E-2</v>
      </c>
      <c r="L169">
        <v>0</v>
      </c>
      <c r="M169" cm="1">
        <f t="array" ref="M169">SUMPRODUCT(B169:K169,TRANSPOSE(Weight_1))</f>
        <v>8.6363479140650554E-3</v>
      </c>
      <c r="N169" cm="1">
        <f t="array" ref="N169">SUMPRODUCT(B169:K169,TRANSPOSE(Weight_2))</f>
        <v>2.5911693139756254E-3</v>
      </c>
      <c r="O169">
        <f>SUMPRODUCT(B169:K169,Equally_Weight)</f>
        <v>4.5461608900841579E-3</v>
      </c>
      <c r="P169">
        <v>3.1586327691348602E-3</v>
      </c>
      <c r="Q169">
        <v>3.7357440556693398E-3</v>
      </c>
      <c r="R169">
        <v>-2.2217860319818602E-3</v>
      </c>
      <c r="V169" s="46">
        <v>44063</v>
      </c>
      <c r="W169">
        <f t="shared" si="36"/>
        <v>0.1768416837225224</v>
      </c>
      <c r="X169">
        <f t="shared" si="37"/>
        <v>-0.28279582480156196</v>
      </c>
      <c r="Y169">
        <f t="shared" si="38"/>
        <v>0.37150880407138809</v>
      </c>
      <c r="Z169">
        <f t="shared" si="39"/>
        <v>0.6222164383492752</v>
      </c>
      <c r="AA169">
        <f t="shared" si="40"/>
        <v>-8.2984083547563703E-3</v>
      </c>
      <c r="AB169">
        <f t="shared" si="41"/>
        <v>0.78444571942338426</v>
      </c>
      <c r="AC169">
        <f t="shared" si="42"/>
        <v>5.1908485530626658E-2</v>
      </c>
      <c r="AD169">
        <f t="shared" si="43"/>
        <v>-5.8628179352166798E-2</v>
      </c>
      <c r="AE169">
        <f t="shared" si="44"/>
        <v>-8.9977946502481698E-2</v>
      </c>
      <c r="AF169">
        <f t="shared" si="45"/>
        <v>-8.2581194611528463E-3</v>
      </c>
      <c r="AG169">
        <f t="shared" si="46"/>
        <v>2.0544427324080683E-3</v>
      </c>
      <c r="AH169">
        <f t="shared" si="47"/>
        <v>0.34438908536632606</v>
      </c>
      <c r="AI169">
        <f t="shared" si="48"/>
        <v>3.0462133012524983E-2</v>
      </c>
      <c r="AJ169">
        <f t="shared" si="49"/>
        <v>0.13777272368614302</v>
      </c>
      <c r="AK169">
        <f t="shared" si="50"/>
        <v>4.7892452926430629E-2</v>
      </c>
      <c r="AL169">
        <f t="shared" si="51"/>
        <v>5.4130444420486423E-2</v>
      </c>
      <c r="AM169">
        <f t="shared" si="52"/>
        <v>1.3008433433541189E-2</v>
      </c>
    </row>
    <row r="170" spans="1:39" x14ac:dyDescent="0.2">
      <c r="A170" s="46">
        <v>44064</v>
      </c>
      <c r="B170">
        <v>-4.3143772303722E-4</v>
      </c>
      <c r="C170">
        <v>-5.1355686527232403E-4</v>
      </c>
      <c r="D170">
        <v>-7.2700016840161396E-3</v>
      </c>
      <c r="E170">
        <v>5.1532449835843999E-2</v>
      </c>
      <c r="F170">
        <v>5.0885430687763701E-4</v>
      </c>
      <c r="G170">
        <v>-3.8364351088269102E-3</v>
      </c>
      <c r="H170">
        <v>8.8494960531972904E-3</v>
      </c>
      <c r="I170">
        <v>1.3003547981615901E-3</v>
      </c>
      <c r="J170">
        <v>6.3555093616656198E-3</v>
      </c>
      <c r="K170">
        <v>-4.8223152717030699E-4</v>
      </c>
      <c r="L170">
        <v>1.53767298821104E-3</v>
      </c>
      <c r="M170" cm="1">
        <f t="array" ref="M170">SUMPRODUCT(B170:K170,TRANSPOSE(Weight_1))</f>
        <v>1.5214572110841776E-3</v>
      </c>
      <c r="N170" cm="1">
        <f t="array" ref="N170">SUMPRODUCT(B170:K170,TRANSPOSE(Weight_2))</f>
        <v>5.7512962770639112E-3</v>
      </c>
      <c r="O170">
        <f>SUMPRODUCT(B170:K170,Equally_Weight)</f>
        <v>5.6013001447423232E-3</v>
      </c>
      <c r="P170">
        <v>3.44110704447642E-3</v>
      </c>
      <c r="Q170">
        <v>2.9774591898248299E-3</v>
      </c>
      <c r="R170">
        <v>1.23893434903621E-3</v>
      </c>
      <c r="V170" s="46">
        <v>44064</v>
      </c>
      <c r="W170">
        <f t="shared" si="36"/>
        <v>0.17633394982612183</v>
      </c>
      <c r="X170">
        <f t="shared" si="37"/>
        <v>-0.28316414992953709</v>
      </c>
      <c r="Y170">
        <f t="shared" si="38"/>
        <v>0.3615379327561461</v>
      </c>
      <c r="Z170">
        <f t="shared" si="39"/>
        <v>0.70581322558139092</v>
      </c>
      <c r="AA170">
        <f t="shared" si="40"/>
        <v>-7.7937767287102888E-3</v>
      </c>
      <c r="AB170">
        <f t="shared" si="41"/>
        <v>0.77759980921559246</v>
      </c>
      <c r="AC170">
        <f t="shared" si="42"/>
        <v>6.1217345521654698E-2</v>
      </c>
      <c r="AD170">
        <f t="shared" si="43"/>
        <v>-5.7404061988333255E-2</v>
      </c>
      <c r="AE170">
        <f t="shared" si="44"/>
        <v>-8.4194292822156069E-2</v>
      </c>
      <c r="AF170">
        <f t="shared" si="45"/>
        <v>-8.7363686627638382E-3</v>
      </c>
      <c r="AG170">
        <f t="shared" si="46"/>
        <v>3.5952747817145081E-3</v>
      </c>
      <c r="AH170">
        <f t="shared" si="47"/>
        <v>0.34643451583475948</v>
      </c>
      <c r="AI170">
        <f t="shared" si="48"/>
        <v>3.6388626041775174E-2</v>
      </c>
      <c r="AJ170">
        <f t="shared" si="49"/>
        <v>0.14414573020801003</v>
      </c>
      <c r="AK170">
        <f t="shared" si="50"/>
        <v>5.1498363028049443E-2</v>
      </c>
      <c r="AL170">
        <f t="shared" si="51"/>
        <v>5.7269074799500386E-2</v>
      </c>
      <c r="AM170">
        <f t="shared" si="52"/>
        <v>1.4263484377585289E-2</v>
      </c>
    </row>
    <row r="171" spans="1:39" x14ac:dyDescent="0.2">
      <c r="A171" s="46">
        <v>44067</v>
      </c>
      <c r="B171">
        <v>6.0803889713458804E-3</v>
      </c>
      <c r="C171">
        <v>2.8154512400811099E-2</v>
      </c>
      <c r="D171">
        <v>3.1452112445933202E-3</v>
      </c>
      <c r="E171">
        <v>1.19602916400305E-2</v>
      </c>
      <c r="F171">
        <v>9.83212753761031E-3</v>
      </c>
      <c r="G171">
        <v>6.92296160317962E-3</v>
      </c>
      <c r="H171">
        <v>2.6359652417902099E-3</v>
      </c>
      <c r="I171">
        <v>1.12546618019431E-2</v>
      </c>
      <c r="J171">
        <v>2.4972318938789099E-2</v>
      </c>
      <c r="K171">
        <v>3.53753082366825E-3</v>
      </c>
      <c r="L171">
        <v>1.17707267144319E-2</v>
      </c>
      <c r="M171" cm="1">
        <f t="array" ref="M171">SUMPRODUCT(B171:K171,TRANSPOSE(Weight_1))</f>
        <v>1.0151980886675176E-2</v>
      </c>
      <c r="N171" cm="1">
        <f t="array" ref="N171">SUMPRODUCT(B171:K171,TRANSPOSE(Weight_2))</f>
        <v>1.227122828774407E-2</v>
      </c>
      <c r="O171">
        <f>SUMPRODUCT(B171:K171,Equally_Weight)</f>
        <v>1.0849597020376139E-2</v>
      </c>
      <c r="P171">
        <v>1.0043718303008599E-2</v>
      </c>
      <c r="Q171">
        <v>9.3565086100988407E-3</v>
      </c>
      <c r="R171">
        <v>1.04259419508301E-2</v>
      </c>
      <c r="V171" s="46">
        <v>44067</v>
      </c>
      <c r="W171">
        <f t="shared" si="36"/>
        <v>0.18348651780126435</v>
      </c>
      <c r="X171">
        <f t="shared" si="37"/>
        <v>-0.26298198609938228</v>
      </c>
      <c r="Y171">
        <f t="shared" si="38"/>
        <v>0.36582025717219113</v>
      </c>
      <c r="Z171">
        <f t="shared" si="39"/>
        <v>0.72621524924276559</v>
      </c>
      <c r="AA171">
        <f t="shared" si="40"/>
        <v>1.961721402103711E-3</v>
      </c>
      <c r="AB171">
        <f t="shared" si="41"/>
        <v>0.78990606444061151</v>
      </c>
      <c r="AC171">
        <f t="shared" si="42"/>
        <v>6.4014677558434707E-2</v>
      </c>
      <c r="AD171">
        <f t="shared" si="43"/>
        <v>-4.6795463490126643E-2</v>
      </c>
      <c r="AE171">
        <f t="shared" si="44"/>
        <v>-6.1324500616547595E-2</v>
      </c>
      <c r="AF171">
        <f t="shared" si="45"/>
        <v>-5.2297430125269884E-3</v>
      </c>
      <c r="AG171">
        <f t="shared" si="46"/>
        <v>1.5408320493065064E-2</v>
      </c>
      <c r="AH171">
        <f t="shared" si="47"/>
        <v>0.36010349330467384</v>
      </c>
      <c r="AI171">
        <f t="shared" si="48"/>
        <v>4.9106387466754997E-2</v>
      </c>
      <c r="AJ171">
        <f t="shared" si="49"/>
        <v>0.15655925031335083</v>
      </c>
      <c r="AK171">
        <f t="shared" si="50"/>
        <v>6.2059316382377938E-2</v>
      </c>
      <c r="AL171">
        <f t="shared" si="51"/>
        <v>6.7161422001053239E-2</v>
      </c>
      <c r="AM171">
        <f t="shared" si="52"/>
        <v>2.4838136588552606E-2</v>
      </c>
    </row>
    <row r="172" spans="1:39" x14ac:dyDescent="0.2">
      <c r="A172" s="46">
        <v>44068</v>
      </c>
      <c r="B172">
        <v>1.3058670064700399E-2</v>
      </c>
      <c r="C172">
        <v>4.39740431401514E-3</v>
      </c>
      <c r="D172">
        <v>1.30095471597964E-2</v>
      </c>
      <c r="E172">
        <v>-8.2037369118003103E-3</v>
      </c>
      <c r="F172">
        <v>-2.5180239307733801E-3</v>
      </c>
      <c r="G172">
        <v>1.1800605225108E-2</v>
      </c>
      <c r="H172">
        <v>-5.9146727914549603E-4</v>
      </c>
      <c r="I172">
        <v>-2.6294125458685702E-3</v>
      </c>
      <c r="J172">
        <v>3.4805770708794502E-3</v>
      </c>
      <c r="K172">
        <v>4.8069518956574903E-3</v>
      </c>
      <c r="L172">
        <v>1.2645422357107799E-3</v>
      </c>
      <c r="M172" cm="1">
        <f t="array" ref="M172">SUMPRODUCT(B172:K172,TRANSPOSE(Weight_1))</f>
        <v>6.3700010591634538E-3</v>
      </c>
      <c r="N172" cm="1">
        <f t="array" ref="N172">SUMPRODUCT(B172:K172,TRANSPOSE(Weight_2))</f>
        <v>2.4264121888478499E-3</v>
      </c>
      <c r="O172">
        <f>SUMPRODUCT(B172:K172,Equally_Weight)</f>
        <v>3.6611115062569134E-3</v>
      </c>
      <c r="P172">
        <v>3.5963511532906001E-3</v>
      </c>
      <c r="Q172">
        <v>3.57131500299789E-3</v>
      </c>
      <c r="R172">
        <v>2.4409921184913499E-3</v>
      </c>
      <c r="V172" s="46">
        <v>44068</v>
      </c>
      <c r="W172">
        <f t="shared" si="36"/>
        <v>0.19894127776325221</v>
      </c>
      <c r="X172">
        <f t="shared" si="37"/>
        <v>-0.25974101990554888</v>
      </c>
      <c r="Y172">
        <f t="shared" si="38"/>
        <v>0.38358896021967803</v>
      </c>
      <c r="Z172">
        <f t="shared" si="39"/>
        <v>0.71205383348484008</v>
      </c>
      <c r="AA172">
        <f t="shared" si="40"/>
        <v>-5.6124219010567078E-4</v>
      </c>
      <c r="AB172">
        <f t="shared" si="41"/>
        <v>0.8110280392971021</v>
      </c>
      <c r="AC172">
        <f t="shared" si="42"/>
        <v>6.3385347692128446E-2</v>
      </c>
      <c r="AD172">
        <f t="shared" si="43"/>
        <v>-4.930183145720457E-2</v>
      </c>
      <c r="AE172">
        <f t="shared" si="44"/>
        <v>-5.8057368196397174E-2</v>
      </c>
      <c r="AF172">
        <f t="shared" si="45"/>
        <v>-4.4793023995737258E-4</v>
      </c>
      <c r="AG172">
        <f t="shared" si="46"/>
        <v>1.669234720082069E-2</v>
      </c>
      <c r="AH172">
        <f t="shared" si="47"/>
        <v>0.36876735399759641</v>
      </c>
      <c r="AI172">
        <f t="shared" si="48"/>
        <v>5.1651951992702339E-2</v>
      </c>
      <c r="AJ172">
        <f t="shared" si="49"/>
        <v>0.16079354269234081</v>
      </c>
      <c r="AK172">
        <f t="shared" si="50"/>
        <v>6.5878854629712658E-2</v>
      </c>
      <c r="AL172">
        <f t="shared" si="51"/>
        <v>7.0972591598066126E-2</v>
      </c>
      <c r="AM172">
        <f t="shared" si="52"/>
        <v>2.7339758402694647E-2</v>
      </c>
    </row>
    <row r="173" spans="1:39" x14ac:dyDescent="0.2">
      <c r="A173" s="46">
        <v>44069</v>
      </c>
      <c r="B173">
        <v>2.3837861493199299E-2</v>
      </c>
      <c r="C173">
        <v>-1.40298994163639E-2</v>
      </c>
      <c r="D173">
        <v>2.1619581252640501E-2</v>
      </c>
      <c r="E173">
        <v>1.35990679906867E-2</v>
      </c>
      <c r="F173">
        <v>6.7315512511112398E-4</v>
      </c>
      <c r="G173">
        <v>2.8495560333409602E-2</v>
      </c>
      <c r="H173">
        <v>1.5783142451954999E-3</v>
      </c>
      <c r="I173">
        <v>4.9048578550905299E-3</v>
      </c>
      <c r="J173">
        <v>6.1401336822937101E-3</v>
      </c>
      <c r="K173">
        <v>-6.8569475003509199E-3</v>
      </c>
      <c r="L173">
        <v>6.8199040161655896E-3</v>
      </c>
      <c r="M173" cm="1">
        <f t="array" ref="M173">SUMPRODUCT(B173:K173,TRANSPOSE(Weight_1))</f>
        <v>1.4340367205314317E-2</v>
      </c>
      <c r="N173" cm="1">
        <f t="array" ref="N173">SUMPRODUCT(B173:K173,TRANSPOSE(Weight_2))</f>
        <v>6.167226081570918E-3</v>
      </c>
      <c r="O173">
        <f>SUMPRODUCT(B173:K173,Equally_Weight)</f>
        <v>7.9961685060912155E-3</v>
      </c>
      <c r="P173">
        <v>1.0195626139483899E-2</v>
      </c>
      <c r="Q173">
        <v>1.03252919248419E-2</v>
      </c>
      <c r="R173">
        <v>9.5338327245715303E-3</v>
      </c>
      <c r="V173" s="46">
        <v>44069</v>
      </c>
      <c r="W173">
        <f t="shared" si="36"/>
        <v>0.22752147388105204</v>
      </c>
      <c r="X173">
        <f t="shared" si="37"/>
        <v>-0.27012677893833414</v>
      </c>
      <c r="Y173">
        <f t="shared" si="38"/>
        <v>0.41350157416540378</v>
      </c>
      <c r="Z173">
        <f t="shared" si="39"/>
        <v>0.73533616997011642</v>
      </c>
      <c r="AA173">
        <f t="shared" si="40"/>
        <v>1.1153513194872566E-4</v>
      </c>
      <c r="AB173">
        <f t="shared" si="41"/>
        <v>0.86263429805638925</v>
      </c>
      <c r="AC173">
        <f t="shared" si="42"/>
        <v>6.5063703934523209E-2</v>
      </c>
      <c r="AD173">
        <f t="shared" si="43"/>
        <v>-4.4638792077407285E-2</v>
      </c>
      <c r="AE173">
        <f t="shared" si="44"/>
        <v>-5.2273714516071434E-2</v>
      </c>
      <c r="AF173">
        <f t="shared" si="45"/>
        <v>-7.3018063061690563E-3</v>
      </c>
      <c r="AG173">
        <f t="shared" si="46"/>
        <v>2.3626091422700446E-2</v>
      </c>
      <c r="AH173">
        <f t="shared" si="47"/>
        <v>0.38839598047256851</v>
      </c>
      <c r="AI173">
        <f t="shared" si="48"/>
        <v>5.8137727339766521E-2</v>
      </c>
      <c r="AJ173">
        <f t="shared" si="49"/>
        <v>0.17007544346049142</v>
      </c>
      <c r="AK173">
        <f t="shared" si="50"/>
        <v>7.6746156941498667E-2</v>
      </c>
      <c r="AL173">
        <f t="shared" si="51"/>
        <v>8.2030696249820734E-2</v>
      </c>
      <c r="AM173">
        <f t="shared" si="52"/>
        <v>3.7134243810607703E-2</v>
      </c>
    </row>
    <row r="174" spans="1:39" x14ac:dyDescent="0.2">
      <c r="A174" s="46">
        <v>44070</v>
      </c>
      <c r="B174">
        <v>-9.4943741098351096E-3</v>
      </c>
      <c r="C174">
        <v>3.2899372289556701E-2</v>
      </c>
      <c r="D174">
        <v>2.4553522787717101E-2</v>
      </c>
      <c r="E174">
        <v>-1.1954397331174199E-2</v>
      </c>
      <c r="F174">
        <v>-5.0451050939281895E-4</v>
      </c>
      <c r="G174">
        <v>-1.2159186620227301E-2</v>
      </c>
      <c r="H174">
        <v>4.4648770637962798E-3</v>
      </c>
      <c r="I174">
        <v>1.09829567911368E-3</v>
      </c>
      <c r="J174">
        <v>1.0295310804880199E-2</v>
      </c>
      <c r="K174">
        <v>3.6929662084479401E-3</v>
      </c>
      <c r="L174">
        <v>2.75965880582035E-3</v>
      </c>
      <c r="M174" cm="1">
        <f t="array" ref="M174">SUMPRODUCT(B174:K174,TRANSPOSE(Weight_1))</f>
        <v>3.4194589457972064E-3</v>
      </c>
      <c r="N174" cm="1">
        <f t="array" ref="N174">SUMPRODUCT(B174:K174,TRANSPOSE(Weight_2))</f>
        <v>2.5946224550936229E-3</v>
      </c>
      <c r="O174">
        <f>SUMPRODUCT(B174:K174,Equally_Weight)</f>
        <v>4.2891876262882477E-3</v>
      </c>
      <c r="P174">
        <v>1.6730440109038399E-3</v>
      </c>
      <c r="Q174">
        <v>2.13926715825607E-3</v>
      </c>
      <c r="R174">
        <v>-1.3327609819914199E-3</v>
      </c>
      <c r="V174" s="46">
        <v>44070</v>
      </c>
      <c r="W174">
        <f t="shared" si="36"/>
        <v>0.21586692578016908</v>
      </c>
      <c r="X174">
        <f t="shared" si="37"/>
        <v>-0.2461144081144484</v>
      </c>
      <c r="Y174">
        <f t="shared" si="38"/>
        <v>0.4482080172771481</v>
      </c>
      <c r="Z174">
        <f t="shared" si="39"/>
        <v>0.71459127189113558</v>
      </c>
      <c r="AA174">
        <f t="shared" si="40"/>
        <v>-3.930316480903473E-4</v>
      </c>
      <c r="AB174">
        <f t="shared" si="41"/>
        <v>0.83998618002108549</v>
      </c>
      <c r="AC174">
        <f t="shared" si="42"/>
        <v>6.9819082437702296E-2</v>
      </c>
      <c r="AD174">
        <f t="shared" si="43"/>
        <v>-4.3589522990753027E-2</v>
      </c>
      <c r="AE174">
        <f t="shared" si="44"/>
        <v>-4.2516577849059711E-2</v>
      </c>
      <c r="AF174">
        <f t="shared" si="45"/>
        <v>-3.6358054216704128E-3</v>
      </c>
      <c r="AG174">
        <f t="shared" si="46"/>
        <v>2.6450950179762511E-2</v>
      </c>
      <c r="AH174">
        <f t="shared" si="47"/>
        <v>0.39314354352830438</v>
      </c>
      <c r="AI174">
        <f t="shared" si="48"/>
        <v>6.0883195247704025E-2</v>
      </c>
      <c r="AJ174">
        <f t="shared" si="49"/>
        <v>0.17509411657440599</v>
      </c>
      <c r="AK174">
        <f t="shared" si="50"/>
        <v>7.8547600650633376E-2</v>
      </c>
      <c r="AL174">
        <f t="shared" si="51"/>
        <v>8.4345448982532822E-2</v>
      </c>
      <c r="AM174">
        <f t="shared" si="52"/>
        <v>3.575199175736965E-2</v>
      </c>
    </row>
    <row r="175" spans="1:39" x14ac:dyDescent="0.2">
      <c r="A175" s="46">
        <v>44071</v>
      </c>
      <c r="B175">
        <v>6.69935527278808E-3</v>
      </c>
      <c r="C175">
        <v>4.1035582704296303E-3</v>
      </c>
      <c r="D175">
        <v>1.02833331746607E-2</v>
      </c>
      <c r="E175">
        <v>-1.6198479301728901E-3</v>
      </c>
      <c r="F175">
        <v>-2.8605089467857998E-3</v>
      </c>
      <c r="G175">
        <v>5.29426125919219E-4</v>
      </c>
      <c r="H175">
        <v>4.3142618619853501E-3</v>
      </c>
      <c r="I175">
        <v>9.6294664167446697E-3</v>
      </c>
      <c r="J175">
        <v>7.7466130511161203E-3</v>
      </c>
      <c r="K175">
        <v>-2.2396431841481502E-3</v>
      </c>
      <c r="L175">
        <v>5.7543157368026999E-3</v>
      </c>
      <c r="M175" cm="1">
        <f t="array" ref="M175">SUMPRODUCT(B175:K175,TRANSPOSE(Weight_1))</f>
        <v>1.9873039973860415E-3</v>
      </c>
      <c r="N175" cm="1">
        <f t="array" ref="N175">SUMPRODUCT(B175:K175,TRANSPOSE(Weight_2))</f>
        <v>3.7030550993336583E-3</v>
      </c>
      <c r="O175">
        <f>SUMPRODUCT(B175:K175,Equally_Weight)</f>
        <v>3.658601411253693E-3</v>
      </c>
      <c r="P175">
        <v>6.73256535528588E-3</v>
      </c>
      <c r="Q175">
        <v>6.7556048427346296E-3</v>
      </c>
      <c r="R175">
        <v>5.7598074333038403E-3</v>
      </c>
      <c r="V175" s="46">
        <v>44071</v>
      </c>
      <c r="W175">
        <f t="shared" si="36"/>
        <v>0.22401245028040306</v>
      </c>
      <c r="X175">
        <f t="shared" si="37"/>
        <v>-0.24302079465890869</v>
      </c>
      <c r="Y175">
        <f t="shared" si="38"/>
        <v>0.46310042282502395</v>
      </c>
      <c r="Z175">
        <f t="shared" si="39"/>
        <v>0.71181389476827017</v>
      </c>
      <c r="AA175">
        <f t="shared" si="40"/>
        <v>-3.2524163243303761E-3</v>
      </c>
      <c r="AB175">
        <f t="shared" si="41"/>
        <v>0.84096031677611904</v>
      </c>
      <c r="AC175">
        <f t="shared" si="42"/>
        <v>7.4434562104287449E-2</v>
      </c>
      <c r="AD175">
        <f t="shared" si="43"/>
        <v>-3.4379800421769691E-2</v>
      </c>
      <c r="AE175">
        <f t="shared" si="44"/>
        <v>-3.5099324274797894E-2</v>
      </c>
      <c r="AF175">
        <f t="shared" si="45"/>
        <v>-5.8673056989870798E-3</v>
      </c>
      <c r="AG175">
        <f t="shared" si="46"/>
        <v>3.2357473035438122E-2</v>
      </c>
      <c r="AH175">
        <f t="shared" si="47"/>
        <v>0.39591214326129087</v>
      </c>
      <c r="AI175">
        <f t="shared" si="48"/>
        <v>6.4811704173663331E-2</v>
      </c>
      <c r="AJ175">
        <f t="shared" si="49"/>
        <v>0.17939331756766097</v>
      </c>
      <c r="AK175">
        <f t="shared" si="50"/>
        <v>8.580899286080057E-2</v>
      </c>
      <c r="AL175">
        <f t="shared" si="51"/>
        <v>9.167085834887656E-2</v>
      </c>
      <c r="AM175">
        <f t="shared" si="52"/>
        <v>4.1717723778553095E-2</v>
      </c>
    </row>
    <row r="176" spans="1:39" x14ac:dyDescent="0.2">
      <c r="A176" s="46">
        <v>44074</v>
      </c>
      <c r="B176">
        <v>-6.0386988707772302E-3</v>
      </c>
      <c r="C176">
        <v>-2.5104554231497E-2</v>
      </c>
      <c r="D176">
        <v>-1.4765677228928201E-2</v>
      </c>
      <c r="E176">
        <v>3.39121140411602E-2</v>
      </c>
      <c r="F176">
        <v>1.6875941790095401E-4</v>
      </c>
      <c r="G176">
        <v>1.4451146864528299E-2</v>
      </c>
      <c r="H176">
        <v>-1.49697978902274E-3</v>
      </c>
      <c r="I176">
        <v>-1.5936237583362101E-2</v>
      </c>
      <c r="J176">
        <v>-2.3336067650578901E-3</v>
      </c>
      <c r="K176">
        <v>-2.72561801421011E-3</v>
      </c>
      <c r="L176">
        <v>-3.2338308457712001E-3</v>
      </c>
      <c r="M176" cm="1">
        <f t="array" ref="M176">SUMPRODUCT(B176:K176,TRANSPOSE(Weight_1))</f>
        <v>2.1586991159770644E-3</v>
      </c>
      <c r="N176" cm="1">
        <f t="array" ref="N176">SUMPRODUCT(B176:K176,TRANSPOSE(Weight_2))</f>
        <v>-1.0042543957973107E-3</v>
      </c>
      <c r="O176">
        <f>SUMPRODUCT(B176:K176,Equally_Weight)</f>
        <v>-1.9869352159265817E-3</v>
      </c>
      <c r="P176">
        <v>-2.1949627140287402E-3</v>
      </c>
      <c r="Q176">
        <v>-8.3171786244939905E-4</v>
      </c>
      <c r="R176">
        <v>-5.4948185895820002E-4</v>
      </c>
      <c r="V176" s="46">
        <v>44074</v>
      </c>
      <c r="W176">
        <f t="shared" si="36"/>
        <v>0.21662100767907755</v>
      </c>
      <c r="X176">
        <f t="shared" si="37"/>
        <v>-0.26202442017150962</v>
      </c>
      <c r="Y176">
        <f t="shared" si="38"/>
        <v>0.44149675422808121</v>
      </c>
      <c r="Z176">
        <f t="shared" si="39"/>
        <v>0.7698651227848945</v>
      </c>
      <c r="AA176">
        <f t="shared" si="40"/>
        <v>-3.0842057823150526E-3</v>
      </c>
      <c r="AB176">
        <f t="shared" si="41"/>
        <v>0.8675643046856194</v>
      </c>
      <c r="AC176">
        <f t="shared" si="42"/>
        <v>7.2826155280189875E-2</v>
      </c>
      <c r="AD176">
        <f t="shared" si="43"/>
        <v>-4.9768153337541809E-2</v>
      </c>
      <c r="AE176">
        <f t="shared" si="44"/>
        <v>-3.7351023019279173E-2</v>
      </c>
      <c r="AF176">
        <f t="shared" si="45"/>
        <v>-8.5769316790891281E-3</v>
      </c>
      <c r="AG176">
        <f t="shared" si="46"/>
        <v>2.9019003595273762E-2</v>
      </c>
      <c r="AH176">
        <f t="shared" si="47"/>
        <v>0.39892549757093065</v>
      </c>
      <c r="AI176">
        <f t="shared" si="48"/>
        <v>6.3742362339050507E-2</v>
      </c>
      <c r="AJ176">
        <f t="shared" si="49"/>
        <v>0.17704993945155723</v>
      </c>
      <c r="AK176">
        <f t="shared" si="50"/>
        <v>8.3425682606913965E-2</v>
      </c>
      <c r="AL176">
        <f t="shared" si="51"/>
        <v>9.0762896196072251E-2</v>
      </c>
      <c r="AM176">
        <f t="shared" si="52"/>
        <v>4.1145318787181528E-2</v>
      </c>
    </row>
    <row r="177" spans="1:39" x14ac:dyDescent="0.2">
      <c r="A177" s="46">
        <v>44075</v>
      </c>
      <c r="B177">
        <v>1.5679322441720801E-2</v>
      </c>
      <c r="C177">
        <v>-4.9910205438064004E-4</v>
      </c>
      <c r="D177">
        <v>7.7152363096375503E-3</v>
      </c>
      <c r="E177">
        <v>3.9832626566534697E-2</v>
      </c>
      <c r="F177">
        <v>-1.85591027937004E-3</v>
      </c>
      <c r="G177">
        <v>1.39555824452153E-2</v>
      </c>
      <c r="H177">
        <v>-1.2319898306354399E-2</v>
      </c>
      <c r="I177">
        <v>1.0918848483641099E-2</v>
      </c>
      <c r="J177">
        <v>2.3390652234873601E-3</v>
      </c>
      <c r="K177">
        <v>-1.9774860925358798E-2</v>
      </c>
      <c r="L177">
        <v>3.9930122285998602E-3</v>
      </c>
      <c r="M177" cm="1">
        <f t="array" ref="M177">SUMPRODUCT(B177:K177,TRANSPOSE(Weight_1))</f>
        <v>9.6910163244483278E-3</v>
      </c>
      <c r="N177" cm="1">
        <f t="array" ref="N177">SUMPRODUCT(B177:K177,TRANSPOSE(Weight_2))</f>
        <v>2.0010228865798875E-4</v>
      </c>
      <c r="O177">
        <f>SUMPRODUCT(B177:K177,Equally_Weight)</f>
        <v>5.5990909904772949E-3</v>
      </c>
      <c r="P177">
        <v>7.5250030166133996E-3</v>
      </c>
      <c r="Q177">
        <v>8.4011897237266098E-3</v>
      </c>
      <c r="R177">
        <v>4.7810841739597196E-3</v>
      </c>
      <c r="V177" s="46">
        <v>44075</v>
      </c>
      <c r="W177">
        <f t="shared" si="36"/>
        <v>0.23569680074784927</v>
      </c>
      <c r="X177">
        <f t="shared" si="37"/>
        <v>-0.26239274529948475</v>
      </c>
      <c r="Y177">
        <f t="shared" si="38"/>
        <v>0.45261824232652637</v>
      </c>
      <c r="Z177">
        <f t="shared" si="39"/>
        <v>0.84036349929391929</v>
      </c>
      <c r="AA177">
        <f t="shared" si="40"/>
        <v>-4.934392052470038E-3</v>
      </c>
      <c r="AB177">
        <f t="shared" si="41"/>
        <v>0.89362725231140083</v>
      </c>
      <c r="AC177">
        <f t="shared" si="42"/>
        <v>5.9609046146740674E-2</v>
      </c>
      <c r="AD177">
        <f t="shared" si="43"/>
        <v>-3.9392715779503984E-2</v>
      </c>
      <c r="AE177">
        <f t="shared" si="44"/>
        <v>-3.5099324274797894E-2</v>
      </c>
      <c r="AF177">
        <f t="shared" si="45"/>
        <v>-2.8182184973327695E-2</v>
      </c>
      <c r="AG177">
        <f t="shared" si="46"/>
        <v>3.3127889060091231E-2</v>
      </c>
      <c r="AH177">
        <f t="shared" si="47"/>
        <v>0.41248250740457748</v>
      </c>
      <c r="AI177">
        <f t="shared" si="48"/>
        <v>6.3955219620297044E-2</v>
      </c>
      <c r="AJ177">
        <f t="shared" si="49"/>
        <v>0.18364034916288219</v>
      </c>
      <c r="AK177">
        <f t="shared" si="50"/>
        <v>9.1578464136807369E-2</v>
      </c>
      <c r="AL177">
        <f t="shared" si="51"/>
        <v>9.992660223061689E-2</v>
      </c>
      <c r="AM177">
        <f t="shared" si="52"/>
        <v>4.6123122193627131E-2</v>
      </c>
    </row>
    <row r="178" spans="1:39" x14ac:dyDescent="0.2">
      <c r="A178" s="46">
        <v>44076</v>
      </c>
      <c r="B178">
        <v>3.7647763400072899E-2</v>
      </c>
      <c r="C178">
        <v>1.50789630932959E-2</v>
      </c>
      <c r="D178">
        <v>1.9272153869196399E-2</v>
      </c>
      <c r="E178">
        <v>-2.0718404962137501E-2</v>
      </c>
      <c r="F178">
        <v>2.3157491246691999E-2</v>
      </c>
      <c r="G178">
        <v>9.2394181684625192E-3</v>
      </c>
      <c r="H178">
        <v>1.5245464934812099E-2</v>
      </c>
      <c r="I178">
        <v>2.85800765504911E-2</v>
      </c>
      <c r="J178">
        <v>1.4321617846338701E-2</v>
      </c>
      <c r="K178">
        <v>1.03328930003576E-2</v>
      </c>
      <c r="L178">
        <v>1.6654238130748199E-2</v>
      </c>
      <c r="M178" cm="1">
        <f t="array" ref="M178">SUMPRODUCT(B178:K178,TRANSPOSE(Weight_1))</f>
        <v>1.2303222809980597E-2</v>
      </c>
      <c r="N178" cm="1">
        <f t="array" ref="N178">SUMPRODUCT(B178:K178,TRANSPOSE(Weight_2))</f>
        <v>1.8578696020307171E-2</v>
      </c>
      <c r="O178">
        <f>SUMPRODUCT(B178:K178,Equally_Weight)</f>
        <v>1.5215743714758171E-2</v>
      </c>
      <c r="P178">
        <v>1.53659101548075E-2</v>
      </c>
      <c r="Q178">
        <v>1.354392665207E-2</v>
      </c>
      <c r="R178">
        <v>1.08825615563885E-2</v>
      </c>
      <c r="V178" s="46">
        <v>44076</v>
      </c>
      <c r="W178">
        <f t="shared" si="36"/>
        <v>0.28221802153663145</v>
      </c>
      <c r="X178">
        <f t="shared" si="37"/>
        <v>-0.25127039272850837</v>
      </c>
      <c r="Y178">
        <f t="shared" si="38"/>
        <v>0.48061332460584483</v>
      </c>
      <c r="Z178">
        <f t="shared" si="39"/>
        <v>0.80223410303801135</v>
      </c>
      <c r="AA178">
        <f t="shared" si="40"/>
        <v>1.8108831053459173E-2</v>
      </c>
      <c r="AB178">
        <f t="shared" si="41"/>
        <v>0.91112326635070251</v>
      </c>
      <c r="AC178">
        <f t="shared" si="42"/>
        <v>7.5763278704380488E-2</v>
      </c>
      <c r="AD178">
        <f t="shared" si="43"/>
        <v>-1.1938486061522813E-2</v>
      </c>
      <c r="AE178">
        <f t="shared" si="44"/>
        <v>-2.1280385537387536E-2</v>
      </c>
      <c r="AF178">
        <f t="shared" si="45"/>
        <v>-1.8140495474815665E-2</v>
      </c>
      <c r="AG178">
        <f t="shared" si="46"/>
        <v>5.0333846944015104E-2</v>
      </c>
      <c r="AH178">
        <f t="shared" si="47"/>
        <v>0.42986059440837621</v>
      </c>
      <c r="AI178">
        <f t="shared" si="48"/>
        <v>8.3722120224841712E-2</v>
      </c>
      <c r="AJ178">
        <f t="shared" si="49"/>
        <v>0.20165031736619143</v>
      </c>
      <c r="AK178">
        <f t="shared" si="50"/>
        <v>0.10835156074365648</v>
      </c>
      <c r="AL178">
        <f t="shared" si="51"/>
        <v>0.11482392745388892</v>
      </c>
      <c r="AM178">
        <f t="shared" si="52"/>
        <v>5.7507621466460712E-2</v>
      </c>
    </row>
    <row r="179" spans="1:39" x14ac:dyDescent="0.2">
      <c r="A179" s="46">
        <v>44077</v>
      </c>
      <c r="B179">
        <v>-5.1170674181893402E-2</v>
      </c>
      <c r="C179">
        <v>-3.1481012801102201E-3</v>
      </c>
      <c r="D179">
        <v>-6.1946844794651498E-2</v>
      </c>
      <c r="E179">
        <v>-8.0060905481342107E-2</v>
      </c>
      <c r="F179">
        <v>1.32168531405785E-3</v>
      </c>
      <c r="G179">
        <v>-4.6284091076424803E-2</v>
      </c>
      <c r="H179">
        <v>-2.78228771894217E-2</v>
      </c>
      <c r="I179">
        <v>-1.88778897904806E-2</v>
      </c>
      <c r="J179">
        <v>-1.59238492237758E-2</v>
      </c>
      <c r="K179">
        <v>-2.5162398408624501E-2</v>
      </c>
      <c r="L179">
        <v>-2.9095354523227299E-2</v>
      </c>
      <c r="M179" cm="1">
        <f t="array" ref="M179">SUMPRODUCT(B179:K179,TRANSPOSE(Weight_1))</f>
        <v>-3.6314849159157829E-2</v>
      </c>
      <c r="N179" cm="1">
        <f t="array" ref="N179">SUMPRODUCT(B179:K179,TRANSPOSE(Weight_2))</f>
        <v>-2.2865941405598653E-2</v>
      </c>
      <c r="O179">
        <f>SUMPRODUCT(B179:K179,Equally_Weight)</f>
        <v>-3.2907594611266681E-2</v>
      </c>
      <c r="P179">
        <v>-3.51258437153412E-2</v>
      </c>
      <c r="Q179">
        <v>-3.62227403370564E-2</v>
      </c>
      <c r="R179">
        <v>-2.7392646646084599E-2</v>
      </c>
      <c r="V179" s="46">
        <v>44077</v>
      </c>
      <c r="W179">
        <f t="shared" si="36"/>
        <v>0.21660606092642865</v>
      </c>
      <c r="X179">
        <f t="shared" si="37"/>
        <v>-0.25362746936361613</v>
      </c>
      <c r="Y179">
        <f t="shared" si="38"/>
        <v>0.38889400078559366</v>
      </c>
      <c r="Z179">
        <f t="shared" si="39"/>
        <v>0.65794560885943376</v>
      </c>
      <c r="AA179">
        <f t="shared" si="40"/>
        <v>1.9454450543575197E-2</v>
      </c>
      <c r="AB179">
        <f t="shared" si="41"/>
        <v>0.82266866303265207</v>
      </c>
      <c r="AC179">
        <f t="shared" si="42"/>
        <v>4.583244911609885E-2</v>
      </c>
      <c r="AD179">
        <f t="shared" si="43"/>
        <v>-3.0591002427868719E-2</v>
      </c>
      <c r="AE179">
        <f t="shared" si="44"/>
        <v>-3.6865369110442137E-2</v>
      </c>
      <c r="AF179">
        <f t="shared" si="45"/>
        <v>-4.2846435508973046E-2</v>
      </c>
      <c r="AG179">
        <f t="shared" si="46"/>
        <v>1.9774011299433791E-2</v>
      </c>
      <c r="AH179">
        <f t="shared" si="47"/>
        <v>0.3779354226038123</v>
      </c>
      <c r="AI179">
        <f t="shared" si="48"/>
        <v>5.8941793723829461E-2</v>
      </c>
      <c r="AJ179">
        <f t="shared" si="49"/>
        <v>0.16210689585780491</v>
      </c>
      <c r="AK179">
        <f t="shared" si="50"/>
        <v>6.9419777039320341E-2</v>
      </c>
      <c r="AL179">
        <f t="shared" si="51"/>
        <v>7.4441949808189189E-2</v>
      </c>
      <c r="AM179">
        <f t="shared" si="52"/>
        <v>2.8539688866088486E-2</v>
      </c>
    </row>
    <row r="180" spans="1:39" x14ac:dyDescent="0.2">
      <c r="A180" s="46">
        <v>44078</v>
      </c>
      <c r="B180">
        <v>-2.9640842055994401E-2</v>
      </c>
      <c r="C180">
        <v>2.1612510890491599E-2</v>
      </c>
      <c r="D180">
        <v>-1.40359046499359E-2</v>
      </c>
      <c r="E180">
        <v>6.61832323377353E-4</v>
      </c>
      <c r="F180">
        <v>-2.1448798943589599E-3</v>
      </c>
      <c r="G180">
        <v>-2.1787376131977398E-2</v>
      </c>
      <c r="H180">
        <v>-6.4193192938656303E-3</v>
      </c>
      <c r="I180">
        <v>-3.24695545870445E-3</v>
      </c>
      <c r="J180">
        <v>7.7934188627604096E-4</v>
      </c>
      <c r="K180">
        <v>-1.6651602743375999E-3</v>
      </c>
      <c r="L180">
        <v>-3.7773860488541501E-3</v>
      </c>
      <c r="M180" cm="1">
        <f t="array" ref="M180">SUMPRODUCT(B180:K180,TRANSPOSE(Weight_1))</f>
        <v>-8.4025824794601769E-3</v>
      </c>
      <c r="N180" cm="1">
        <f t="array" ref="N180">SUMPRODUCT(B180:K180,TRANSPOSE(Weight_2))</f>
        <v>-6.2054500298760508E-3</v>
      </c>
      <c r="O180">
        <f>SUMPRODUCT(B180:K180,Equally_Weight)</f>
        <v>-5.5886752659029346E-3</v>
      </c>
      <c r="P180">
        <v>-8.1330272642748894E-3</v>
      </c>
      <c r="Q180">
        <v>-8.5653556253029103E-3</v>
      </c>
      <c r="R180">
        <v>-1.07924049171813E-2</v>
      </c>
      <c r="V180" s="46">
        <v>44078</v>
      </c>
      <c r="W180">
        <f t="shared" si="36"/>
        <v>0.18054483283014289</v>
      </c>
      <c r="X180">
        <f t="shared" si="37"/>
        <v>-0.23749648491687347</v>
      </c>
      <c r="Y180">
        <f t="shared" si="38"/>
        <v>0.3693996170216991</v>
      </c>
      <c r="Z180">
        <f t="shared" si="39"/>
        <v>0.65904289085377843</v>
      </c>
      <c r="AA180">
        <f t="shared" si="40"/>
        <v>1.7267843189389565E-2</v>
      </c>
      <c r="AB180">
        <f t="shared" si="41"/>
        <v>0.78295749530719139</v>
      </c>
      <c r="AC180">
        <f t="shared" si="42"/>
        <v>3.9118916697337136E-2</v>
      </c>
      <c r="AD180">
        <f t="shared" si="43"/>
        <v>-3.3738630264252722E-2</v>
      </c>
      <c r="AE180">
        <f t="shared" si="44"/>
        <v>-3.6114757950466925E-2</v>
      </c>
      <c r="AF180">
        <f t="shared" si="45"/>
        <v>-4.4440249601004123E-2</v>
      </c>
      <c r="AG180">
        <f t="shared" si="46"/>
        <v>1.5921931176167359E-2</v>
      </c>
      <c r="AH180">
        <f t="shared" si="47"/>
        <v>0.36635720656401394</v>
      </c>
      <c r="AI180">
        <f t="shared" si="48"/>
        <v>5.2370583338329002E-2</v>
      </c>
      <c r="AJ180">
        <f t="shared" si="49"/>
        <v>0.15561225779258914</v>
      </c>
      <c r="AK180">
        <f t="shared" si="50"/>
        <v>6.072215683570481E-2</v>
      </c>
      <c r="AL180">
        <f t="shared" si="51"/>
        <v>6.5238972409338292E-2</v>
      </c>
      <c r="AM180">
        <f t="shared" si="52"/>
        <v>1.7439272070453926E-2</v>
      </c>
    </row>
    <row r="181" spans="1:39" x14ac:dyDescent="0.2">
      <c r="A181" s="46">
        <v>44081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cm="1">
        <f t="array" ref="M181">SUMPRODUCT(B181:K181,TRANSPOSE(Weight_1))</f>
        <v>0</v>
      </c>
      <c r="N181" cm="1">
        <f t="array" ref="N181">SUMPRODUCT(B181:K181,TRANSPOSE(Weight_2))</f>
        <v>0</v>
      </c>
      <c r="O181">
        <f>SUMPRODUCT(B181:K181,Equally_Weight)</f>
        <v>0</v>
      </c>
      <c r="P181">
        <v>0</v>
      </c>
      <c r="Q181">
        <v>0</v>
      </c>
      <c r="R181">
        <v>3.5214202367062001E-3</v>
      </c>
      <c r="V181" s="46">
        <v>44081</v>
      </c>
      <c r="W181">
        <f t="shared" si="36"/>
        <v>0.18054483283014289</v>
      </c>
      <c r="X181">
        <f t="shared" si="37"/>
        <v>-0.23749648491687347</v>
      </c>
      <c r="Y181">
        <f t="shared" si="38"/>
        <v>0.3693996170216991</v>
      </c>
      <c r="Z181">
        <f t="shared" si="39"/>
        <v>0.65904289085377843</v>
      </c>
      <c r="AA181">
        <f t="shared" si="40"/>
        <v>1.7267843189389565E-2</v>
      </c>
      <c r="AB181">
        <f t="shared" si="41"/>
        <v>0.78295749530719139</v>
      </c>
      <c r="AC181">
        <f t="shared" si="42"/>
        <v>3.9118916697337136E-2</v>
      </c>
      <c r="AD181">
        <f t="shared" si="43"/>
        <v>-3.3738630264252722E-2</v>
      </c>
      <c r="AE181">
        <f t="shared" si="44"/>
        <v>-3.6114757950466925E-2</v>
      </c>
      <c r="AF181">
        <f t="shared" si="45"/>
        <v>-4.4440249601004123E-2</v>
      </c>
      <c r="AG181">
        <f t="shared" si="46"/>
        <v>1.5921931176167359E-2</v>
      </c>
      <c r="AH181">
        <f t="shared" si="47"/>
        <v>0.36635720656401394</v>
      </c>
      <c r="AI181">
        <f t="shared" si="48"/>
        <v>5.2370583338329002E-2</v>
      </c>
      <c r="AJ181">
        <f t="shared" si="49"/>
        <v>0.15561225779258914</v>
      </c>
      <c r="AK181">
        <f t="shared" si="50"/>
        <v>6.072215683570481E-2</v>
      </c>
      <c r="AL181">
        <f t="shared" si="51"/>
        <v>6.5238972409338292E-2</v>
      </c>
      <c r="AM181">
        <f t="shared" si="52"/>
        <v>2.1022103312742457E-2</v>
      </c>
    </row>
    <row r="182" spans="1:39" x14ac:dyDescent="0.2">
      <c r="A182" s="46">
        <v>44082</v>
      </c>
      <c r="B182">
        <v>-3.6434114870744598E-2</v>
      </c>
      <c r="C182">
        <v>-3.4775822323754202E-2</v>
      </c>
      <c r="D182">
        <v>-5.4095691475779403E-2</v>
      </c>
      <c r="E182">
        <v>-6.7294940982158297E-2</v>
      </c>
      <c r="F182">
        <v>-8.5978974262211905E-3</v>
      </c>
      <c r="G182">
        <v>-4.3944377241424797E-2</v>
      </c>
      <c r="H182">
        <v>-8.9507645390853804E-3</v>
      </c>
      <c r="I182">
        <v>-1.56843608264584E-2</v>
      </c>
      <c r="J182">
        <v>-2.38184433407739E-3</v>
      </c>
      <c r="K182">
        <v>-2.3686511210904902E-2</v>
      </c>
      <c r="L182">
        <v>-2.4519716885743101E-2</v>
      </c>
      <c r="M182" cm="1">
        <f t="array" ref="M182">SUMPRODUCT(B182:K182,TRANSPOSE(Weight_1))</f>
        <v>-3.9260900428986049E-2</v>
      </c>
      <c r="N182" cm="1">
        <f t="array" ref="N182">SUMPRODUCT(B182:K182,TRANSPOSE(Weight_2))</f>
        <v>-1.3633760728374331E-2</v>
      </c>
      <c r="O182">
        <f>SUMPRODUCT(B182:K182,Equally_Weight)</f>
        <v>-2.9584632523060862E-2</v>
      </c>
      <c r="P182">
        <v>-2.7756342102360901E-2</v>
      </c>
      <c r="Q182">
        <v>-2.89696134124292E-2</v>
      </c>
      <c r="R182">
        <v>-2.2275284981624201E-2</v>
      </c>
      <c r="V182" s="46">
        <v>44082</v>
      </c>
      <c r="W182">
        <f t="shared" si="36"/>
        <v>0.13753272678074557</v>
      </c>
      <c r="X182">
        <f t="shared" si="37"/>
        <v>-0.26401317167864236</v>
      </c>
      <c r="Y182">
        <f t="shared" si="38"/>
        <v>0.29532099783224286</v>
      </c>
      <c r="Z182">
        <f t="shared" si="39"/>
        <v>0.54739769742690414</v>
      </c>
      <c r="AA182">
        <f t="shared" si="40"/>
        <v>8.5214786186538216E-3</v>
      </c>
      <c r="AB182">
        <f t="shared" si="41"/>
        <v>0.70460653852798627</v>
      </c>
      <c r="AC182">
        <f t="shared" si="42"/>
        <v>2.9818007945869862E-2</v>
      </c>
      <c r="AD182">
        <f t="shared" si="43"/>
        <v>-4.8893822239856166E-2</v>
      </c>
      <c r="AE182">
        <f t="shared" si="44"/>
        <v>-3.8410582552943384E-2</v>
      </c>
      <c r="AF182">
        <f t="shared" si="45"/>
        <v>-6.7074126341519436E-2</v>
      </c>
      <c r="AG182">
        <f t="shared" si="46"/>
        <v>-8.9881869542896009E-3</v>
      </c>
      <c r="AH182">
        <f t="shared" si="47"/>
        <v>0.31271279232667681</v>
      </c>
      <c r="AI182">
        <f t="shared" si="48"/>
        <v>3.8022814607514555E-2</v>
      </c>
      <c r="AJ182">
        <f t="shared" si="49"/>
        <v>0.12142389380665075</v>
      </c>
      <c r="AK182">
        <f t="shared" si="50"/>
        <v>3.1280389775018902E-2</v>
      </c>
      <c r="AL182">
        <f t="shared" si="51"/>
        <v>3.4379411186786335E-2</v>
      </c>
      <c r="AM182">
        <f t="shared" si="52"/>
        <v>-1.7214550110862259E-3</v>
      </c>
    </row>
    <row r="183" spans="1:39" x14ac:dyDescent="0.2">
      <c r="A183" s="46">
        <v>44083</v>
      </c>
      <c r="B183">
        <v>1.55093234848109E-2</v>
      </c>
      <c r="C183">
        <v>9.5076386548618094E-3</v>
      </c>
      <c r="D183">
        <v>4.2583573673580399E-2</v>
      </c>
      <c r="E183">
        <v>3.9886533566588701E-2</v>
      </c>
      <c r="F183">
        <v>1.3342497097423799E-3</v>
      </c>
      <c r="G183">
        <v>3.7706682313128903E-2</v>
      </c>
      <c r="H183">
        <v>1.6569296677157098E-2</v>
      </c>
      <c r="I183">
        <v>1.5505295941810699E-2</v>
      </c>
      <c r="J183">
        <v>8.4022121460660595E-3</v>
      </c>
      <c r="K183">
        <v>9.39691579206192E-3</v>
      </c>
      <c r="L183">
        <v>1.55480694480433E-2</v>
      </c>
      <c r="M183" cm="1">
        <f t="array" ref="M183">SUMPRODUCT(B183:K183,TRANSPOSE(Weight_1))</f>
        <v>2.7415570652770838E-2</v>
      </c>
      <c r="N183" cm="1">
        <f t="array" ref="N183">SUMPRODUCT(B183:K183,TRANSPOSE(Weight_2))</f>
        <v>1.0892965080192116E-2</v>
      </c>
      <c r="O183">
        <f>SUMPRODUCT(B183:K183,Equally_Weight)</f>
        <v>1.9640172195980889E-2</v>
      </c>
      <c r="P183">
        <v>2.0144986336774601E-2</v>
      </c>
      <c r="Q183">
        <v>2.0508777645976601E-2</v>
      </c>
      <c r="R183">
        <v>1.6709069363449899E-2</v>
      </c>
      <c r="V183" s="46">
        <v>44083</v>
      </c>
      <c r="W183">
        <f t="shared" si="36"/>
        <v>0.15517508981494732</v>
      </c>
      <c r="X183">
        <f t="shared" si="37"/>
        <v>-0.25701567486022503</v>
      </c>
      <c r="Y183">
        <f t="shared" si="38"/>
        <v>0.350480394974368</v>
      </c>
      <c r="Z183">
        <f t="shared" si="39"/>
        <v>0.6091180276261845</v>
      </c>
      <c r="AA183">
        <f t="shared" si="40"/>
        <v>9.867098108769623E-3</v>
      </c>
      <c r="AB183">
        <f t="shared" si="41"/>
        <v>0.76888159574514336</v>
      </c>
      <c r="AC183">
        <f t="shared" si="42"/>
        <v>4.6881368043004024E-2</v>
      </c>
      <c r="AD183">
        <f t="shared" si="43"/>
        <v>-3.4146639481600682E-2</v>
      </c>
      <c r="AE183">
        <f t="shared" si="44"/>
        <v>-3.0331104270141185E-2</v>
      </c>
      <c r="AF183">
        <f t="shared" si="45"/>
        <v>-5.8307500466514894E-2</v>
      </c>
      <c r="AG183">
        <f t="shared" si="46"/>
        <v>6.4201335387763514E-3</v>
      </c>
      <c r="AH183">
        <f t="shared" si="47"/>
        <v>0.34870156263150487</v>
      </c>
      <c r="AI183">
        <f t="shared" si="48"/>
        <v>4.9329960879476831E-2</v>
      </c>
      <c r="AJ183">
        <f t="shared" si="49"/>
        <v>0.14344885218570069</v>
      </c>
      <c r="AK183">
        <f t="shared" si="50"/>
        <v>5.2055519136420259E-2</v>
      </c>
      <c r="AL183">
        <f t="shared" si="51"/>
        <v>5.5593268532392326E-2</v>
      </c>
      <c r="AM183">
        <f t="shared" si="52"/>
        <v>1.4958850441177507E-2</v>
      </c>
    </row>
    <row r="184" spans="1:39" x14ac:dyDescent="0.2">
      <c r="A184" s="46">
        <v>44084</v>
      </c>
      <c r="B184">
        <v>-1.3688935651446099E-2</v>
      </c>
      <c r="C184">
        <v>-1.0310330552424999E-2</v>
      </c>
      <c r="D184">
        <v>-2.8018361961235999E-2</v>
      </c>
      <c r="E184">
        <v>-3.2645744222009901E-2</v>
      </c>
      <c r="F184">
        <v>-8.4943395470404807E-3</v>
      </c>
      <c r="G184">
        <v>-2.8605430726562901E-2</v>
      </c>
      <c r="H184">
        <v>-1.8637207269150299E-2</v>
      </c>
      <c r="I184">
        <v>-1.53893009972616E-2</v>
      </c>
      <c r="J184">
        <v>-8.33220320707595E-3</v>
      </c>
      <c r="K184">
        <v>-1.33716706886836E-2</v>
      </c>
      <c r="L184">
        <v>-1.58203623373308E-2</v>
      </c>
      <c r="M184" cm="1">
        <f t="array" ref="M184">SUMPRODUCT(B184:K184,TRANSPOSE(Weight_1))</f>
        <v>-2.2159668069380488E-2</v>
      </c>
      <c r="N184" cm="1">
        <f t="array" ref="N184">SUMPRODUCT(B184:K184,TRANSPOSE(Weight_2))</f>
        <v>-1.2564845389918609E-2</v>
      </c>
      <c r="O184">
        <f>SUMPRODUCT(B184:K184,Equally_Weight)</f>
        <v>-1.7749352482289187E-2</v>
      </c>
      <c r="P184">
        <v>-1.7584796590179402E-2</v>
      </c>
      <c r="Q184">
        <v>-1.6714441998875701E-2</v>
      </c>
      <c r="R184">
        <v>-1.08407310704959E-2</v>
      </c>
      <c r="V184" s="46">
        <v>44084</v>
      </c>
      <c r="W184">
        <f t="shared" si="36"/>
        <v>0.13936197234431691</v>
      </c>
      <c r="X184">
        <f t="shared" si="37"/>
        <v>-0.26467608884768656</v>
      </c>
      <c r="Y184">
        <f t="shared" si="38"/>
        <v>0.3126421464464233</v>
      </c>
      <c r="Z184">
        <f t="shared" si="39"/>
        <v>0.55658717207327491</v>
      </c>
      <c r="AA184">
        <f t="shared" si="40"/>
        <v>1.2889440800492036E-3</v>
      </c>
      <c r="AB184">
        <f t="shared" si="41"/>
        <v>0.71828197579456377</v>
      </c>
      <c r="AC184">
        <f t="shared" si="42"/>
        <v>2.7370423000574906E-2</v>
      </c>
      <c r="AD184">
        <f t="shared" si="43"/>
        <v>-4.9010447565834947E-2</v>
      </c>
      <c r="AE184">
        <f t="shared" si="44"/>
        <v>-3.8410582552943273E-2</v>
      </c>
      <c r="AF184">
        <f t="shared" si="45"/>
        <v>-7.0899502460279984E-2</v>
      </c>
      <c r="AG184">
        <f t="shared" si="46"/>
        <v>-9.5017976373918955E-3</v>
      </c>
      <c r="AH184">
        <f t="shared" si="47"/>
        <v>0.3188147836789359</v>
      </c>
      <c r="AI184">
        <f t="shared" si="48"/>
        <v>3.6145292158016762E-2</v>
      </c>
      <c r="AJ184">
        <f t="shared" si="49"/>
        <v>0.12315337546278782</v>
      </c>
      <c r="AK184">
        <f t="shared" si="50"/>
        <v>3.3555336830830784E-2</v>
      </c>
      <c r="AL184">
        <f t="shared" si="51"/>
        <v>3.794961607110392E-2</v>
      </c>
      <c r="AM184">
        <f t="shared" si="52"/>
        <v>3.9559544959251181E-3</v>
      </c>
    </row>
    <row r="185" spans="1:39" x14ac:dyDescent="0.2">
      <c r="A185" s="46">
        <v>44085</v>
      </c>
      <c r="B185">
        <v>-6.7429237136762401E-3</v>
      </c>
      <c r="C185">
        <v>1.24211170173584E-2</v>
      </c>
      <c r="D185">
        <v>-6.5247400864557603E-3</v>
      </c>
      <c r="E185">
        <v>-1.31289149670075E-2</v>
      </c>
      <c r="F185">
        <v>4.3675851353670503E-3</v>
      </c>
      <c r="G185">
        <v>-1.85474313413867E-2</v>
      </c>
      <c r="H185">
        <v>5.9219026729615499E-3</v>
      </c>
      <c r="I185">
        <v>1.85105471941551E-2</v>
      </c>
      <c r="J185">
        <v>5.9683022131329301E-4</v>
      </c>
      <c r="K185">
        <v>1.2008928437912099E-2</v>
      </c>
      <c r="L185">
        <v>4.1483017889550498E-3</v>
      </c>
      <c r="M185" cm="1">
        <f t="array" ref="M185">SUMPRODUCT(B185:K185,TRANSPOSE(Weight_1))</f>
        <v>-6.8177054568512368E-3</v>
      </c>
      <c r="N185" cm="1">
        <f t="array" ref="N185">SUMPRODUCT(B185:K185,TRANSPOSE(Weight_2))</f>
        <v>1.6560576708589347E-3</v>
      </c>
      <c r="O185">
        <f>SUMPRODUCT(B185:K185,Equally_Weight)</f>
        <v>8.8829005705412956E-4</v>
      </c>
      <c r="P185">
        <v>5.3307219059406299E-4</v>
      </c>
      <c r="Q185">
        <v>1.07969656967021E-4</v>
      </c>
      <c r="R185">
        <v>1.4359320888579399E-4</v>
      </c>
      <c r="V185" s="46">
        <v>44085</v>
      </c>
      <c r="W185">
        <f t="shared" si="36"/>
        <v>0.13167934148253546</v>
      </c>
      <c r="X185">
        <f t="shared" si="37"/>
        <v>-0.25554254450160196</v>
      </c>
      <c r="Y185">
        <f t="shared" si="38"/>
        <v>0.304077497614333</v>
      </c>
      <c r="Z185">
        <f t="shared" si="39"/>
        <v>0.53615087145239015</v>
      </c>
      <c r="AA185">
        <f t="shared" si="40"/>
        <v>5.6621587884206903E-3</v>
      </c>
      <c r="AB185">
        <f t="shared" si="41"/>
        <v>0.68641225882337187</v>
      </c>
      <c r="AC185">
        <f t="shared" si="42"/>
        <v>3.3454410654663702E-2</v>
      </c>
      <c r="AD185">
        <f t="shared" si="43"/>
        <v>-3.1407110574353858E-2</v>
      </c>
      <c r="AE185">
        <f t="shared" si="44"/>
        <v>-3.7836676928115875E-2</v>
      </c>
      <c r="AF185">
        <f t="shared" si="45"/>
        <v>-5.9742001073696982E-2</v>
      </c>
      <c r="AG185">
        <f t="shared" si="46"/>
        <v>-5.3929121725744267E-3</v>
      </c>
      <c r="AH185">
        <f t="shared" si="47"/>
        <v>0.30982349293167188</v>
      </c>
      <c r="AI185">
        <f t="shared" si="48"/>
        <v>3.7861208517219413E-2</v>
      </c>
      <c r="AJ185">
        <f t="shared" si="49"/>
        <v>0.1241510614387582</v>
      </c>
      <c r="AK185">
        <f t="shared" si="50"/>
        <v>3.4106296438335404E-2</v>
      </c>
      <c r="AL185">
        <f t="shared" si="51"/>
        <v>3.8061683135100166E-2</v>
      </c>
      <c r="AM185">
        <f t="shared" si="52"/>
        <v>4.1001157530111687E-3</v>
      </c>
    </row>
    <row r="186" spans="1:39" x14ac:dyDescent="0.2">
      <c r="A186" s="46">
        <v>44088</v>
      </c>
      <c r="B186">
        <v>-4.57199930482998E-3</v>
      </c>
      <c r="C186">
        <v>1.38518092437327E-2</v>
      </c>
      <c r="D186">
        <v>6.7636718918417903E-3</v>
      </c>
      <c r="E186">
        <v>2.9999970658039801E-2</v>
      </c>
      <c r="F186">
        <v>8.8643190845361097E-3</v>
      </c>
      <c r="G186">
        <v>-4.2519463082095702E-3</v>
      </c>
      <c r="H186">
        <v>3.8572163497148002E-3</v>
      </c>
      <c r="I186">
        <v>1.37811323774501E-2</v>
      </c>
      <c r="J186">
        <v>9.2231901673824803E-3</v>
      </c>
      <c r="K186">
        <v>1.20359269836234E-2</v>
      </c>
      <c r="L186">
        <v>1.3426284533953E-2</v>
      </c>
      <c r="M186" cm="1">
        <f t="array" ref="M186">SUMPRODUCT(B186:K186,TRANSPOSE(Weight_1))</f>
        <v>5.9148742064049084E-3</v>
      </c>
      <c r="N186" cm="1">
        <f t="array" ref="N186">SUMPRODUCT(B186:K186,TRANSPOSE(Weight_2))</f>
        <v>6.6880891193997396E-3</v>
      </c>
      <c r="O186">
        <f>SUMPRODUCT(B186:K186,Equally_Weight)</f>
        <v>8.955329114328163E-3</v>
      </c>
      <c r="P186">
        <v>1.27418290893575E-2</v>
      </c>
      <c r="Q186">
        <v>1.4885615598204199E-2</v>
      </c>
      <c r="R186">
        <v>1.19207479287541E-2</v>
      </c>
      <c r="V186" s="46">
        <v>44088</v>
      </c>
      <c r="W186">
        <f t="shared" si="36"/>
        <v>0.12650530431998686</v>
      </c>
      <c r="X186">
        <f t="shared" si="37"/>
        <v>-0.24523046183796349</v>
      </c>
      <c r="Y186">
        <f t="shared" si="38"/>
        <v>0.31289784992973035</v>
      </c>
      <c r="Z186">
        <f t="shared" si="39"/>
        <v>0.58223535252228409</v>
      </c>
      <c r="AA186">
        <f t="shared" si="40"/>
        <v>1.4576669055164748E-2</v>
      </c>
      <c r="AB186">
        <f t="shared" si="41"/>
        <v>0.67924172444534836</v>
      </c>
      <c r="AC186">
        <f t="shared" si="42"/>
        <v>3.7440667904125702E-2</v>
      </c>
      <c r="AD186">
        <f t="shared" si="43"/>
        <v>-1.8058803745322094E-2</v>
      </c>
      <c r="AE186">
        <f t="shared" si="44"/>
        <v>-2.8962461627343172E-2</v>
      </c>
      <c r="AF186">
        <f t="shared" si="45"/>
        <v>-4.8425124452852075E-2</v>
      </c>
      <c r="AG186">
        <f t="shared" si="46"/>
        <v>7.9609655880830132E-3</v>
      </c>
      <c r="AH186">
        <f t="shared" si="47"/>
        <v>0.31757093412495685</v>
      </c>
      <c r="AI186">
        <f t="shared" si="48"/>
        <v>4.4802516773350343E-2</v>
      </c>
      <c r="AJ186">
        <f t="shared" si="49"/>
        <v>0.13421820416816344</v>
      </c>
      <c r="AK186">
        <f t="shared" si="50"/>
        <v>4.7282702127781073E-2</v>
      </c>
      <c r="AL186">
        <f t="shared" si="51"/>
        <v>5.3513870317474233E-2</v>
      </c>
      <c r="AM186">
        <f t="shared" si="52"/>
        <v>1.6069740128135779E-2</v>
      </c>
    </row>
    <row r="187" spans="1:39" x14ac:dyDescent="0.2">
      <c r="A187" s="46">
        <v>44089</v>
      </c>
      <c r="B187">
        <v>1.7424123213488799E-2</v>
      </c>
      <c r="C187">
        <v>-3.1131100561309001E-2</v>
      </c>
      <c r="D187">
        <v>1.6406240806494599E-2</v>
      </c>
      <c r="E187">
        <v>1.56037752748972E-3</v>
      </c>
      <c r="F187">
        <v>4.64190739846293E-3</v>
      </c>
      <c r="G187">
        <v>1.7131945397888801E-2</v>
      </c>
      <c r="H187">
        <v>3.63991331073743E-3</v>
      </c>
      <c r="I187">
        <v>-1.12192132864721E-2</v>
      </c>
      <c r="J187">
        <v>-4.5466945025901496E-3</v>
      </c>
      <c r="K187">
        <v>-2.8475822545827E-3</v>
      </c>
      <c r="L187">
        <v>2.5477707006364301E-4</v>
      </c>
      <c r="M187" cm="1">
        <f t="array" ref="M187">SUMPRODUCT(B187:K187,TRANSPOSE(Weight_1))</f>
        <v>6.4660945561878071E-3</v>
      </c>
      <c r="N187" cm="1">
        <f t="array" ref="N187">SUMPRODUCT(B187:K187,TRANSPOSE(Weight_2))</f>
        <v>2.8722075546569648E-3</v>
      </c>
      <c r="O187">
        <f>SUMPRODUCT(B187:K187,Equally_Weight)</f>
        <v>1.1059917049608332E-3</v>
      </c>
      <c r="P187">
        <v>5.2193595776890396E-3</v>
      </c>
      <c r="Q187">
        <v>5.9531432445667498E-3</v>
      </c>
      <c r="R187">
        <v>4.8406548237542799E-3</v>
      </c>
      <c r="V187" s="46">
        <v>44089</v>
      </c>
      <c r="W187">
        <f t="shared" si="36"/>
        <v>0.14613367154310697</v>
      </c>
      <c r="X187">
        <f t="shared" si="37"/>
        <v>-0.2687272682310986</v>
      </c>
      <c r="Y187">
        <f t="shared" si="38"/>
        <v>0.3344375682100067</v>
      </c>
      <c r="Z187">
        <f t="shared" si="39"/>
        <v>0.58470423700955965</v>
      </c>
      <c r="AA187">
        <f t="shared" si="40"/>
        <v>1.9286240001559873E-2</v>
      </c>
      <c r="AB187">
        <f t="shared" si="41"/>
        <v>0.70801040197840281</v>
      </c>
      <c r="AC187">
        <f t="shared" si="42"/>
        <v>4.1216862000330368E-2</v>
      </c>
      <c r="AD187">
        <f t="shared" si="43"/>
        <v>-2.9075411460876888E-2</v>
      </c>
      <c r="AE187">
        <f t="shared" si="44"/>
        <v>-3.3377472664870789E-2</v>
      </c>
      <c r="AF187">
        <f t="shared" si="45"/>
        <v>-5.1134812182366929E-2</v>
      </c>
      <c r="AG187">
        <f t="shared" si="46"/>
        <v>8.2177709296340495E-3</v>
      </c>
      <c r="AH187">
        <f t="shared" si="47"/>
        <v>0.32609047236949351</v>
      </c>
      <c r="AI187">
        <f t="shared" si="48"/>
        <v>4.7803406455151354E-2</v>
      </c>
      <c r="AJ187">
        <f t="shared" si="49"/>
        <v>0.13547264009358884</v>
      </c>
      <c r="AK187">
        <f t="shared" si="50"/>
        <v>5.2748847129679755E-2</v>
      </c>
      <c r="AL187">
        <f t="shared" si="51"/>
        <v>5.9785589297612018E-2</v>
      </c>
      <c r="AM187">
        <f t="shared" si="52"/>
        <v>2.0988183016957818E-2</v>
      </c>
    </row>
    <row r="188" spans="1:39" x14ac:dyDescent="0.2">
      <c r="A188" s="46">
        <v>44090</v>
      </c>
      <c r="B188">
        <v>-1.5002103659731701E-2</v>
      </c>
      <c r="C188">
        <v>4.2304509947423902E-3</v>
      </c>
      <c r="D188">
        <v>-1.7865697927394099E-2</v>
      </c>
      <c r="E188">
        <v>-2.9513604895681399E-2</v>
      </c>
      <c r="F188">
        <v>-3.79538438811788E-3</v>
      </c>
      <c r="G188">
        <v>-2.4723249059292698E-2</v>
      </c>
      <c r="H188">
        <v>-3.2910165289707898E-3</v>
      </c>
      <c r="I188">
        <v>1.7650109598253E-2</v>
      </c>
      <c r="J188">
        <v>2.96882200254078E-3</v>
      </c>
      <c r="K188">
        <v>-1.3438425071245999E-3</v>
      </c>
      <c r="L188">
        <v>2.5471217524210602E-4</v>
      </c>
      <c r="M188" cm="1">
        <f t="array" ref="M188">SUMPRODUCT(B188:K188,TRANSPOSE(Weight_1))</f>
        <v>-1.5517892159720884E-2</v>
      </c>
      <c r="N188" cm="1">
        <f t="array" ref="N188">SUMPRODUCT(B188:K188,TRANSPOSE(Weight_2))</f>
        <v>-3.9032692124369786E-3</v>
      </c>
      <c r="O188">
        <f>SUMPRODUCT(B188:K188,Equally_Weight)</f>
        <v>-7.0685516370776989E-3</v>
      </c>
      <c r="P188">
        <v>-4.6189465962115303E-3</v>
      </c>
      <c r="Q188">
        <v>-4.2149531871636904E-3</v>
      </c>
      <c r="R188">
        <v>-1.85633541946117E-3</v>
      </c>
      <c r="V188" s="46">
        <v>44090</v>
      </c>
      <c r="W188">
        <f t="shared" si="36"/>
        <v>0.12893925539470841</v>
      </c>
      <c r="X188">
        <f t="shared" si="37"/>
        <v>-0.26563365477555889</v>
      </c>
      <c r="Y188">
        <f t="shared" si="38"/>
        <v>0.31059690971340026</v>
      </c>
      <c r="Z188">
        <f t="shared" si="39"/>
        <v>0.53793390228194715</v>
      </c>
      <c r="AA188">
        <f t="shared" si="40"/>
        <v>1.5417656919234579E-2</v>
      </c>
      <c r="AB188">
        <f t="shared" si="41"/>
        <v>0.66578283541442818</v>
      </c>
      <c r="AC188">
        <f t="shared" si="42"/>
        <v>3.7790200097244098E-2</v>
      </c>
      <c r="AD188">
        <f t="shared" si="43"/>
        <v>-1.1938486061522591E-2</v>
      </c>
      <c r="AE188">
        <f t="shared" si="44"/>
        <v>-3.0507742437566709E-2</v>
      </c>
      <c r="AF188">
        <f t="shared" si="45"/>
        <v>-5.2409937555287001E-2</v>
      </c>
      <c r="AG188">
        <f t="shared" si="46"/>
        <v>8.4745762711853079E-3</v>
      </c>
      <c r="AH188">
        <f t="shared" si="47"/>
        <v>0.30551234342523048</v>
      </c>
      <c r="AI188">
        <f t="shared" si="48"/>
        <v>4.3713547678048359E-2</v>
      </c>
      <c r="AJ188">
        <f t="shared" si="49"/>
        <v>0.12744649310459844</v>
      </c>
      <c r="AK188">
        <f t="shared" si="50"/>
        <v>4.7886256425564433E-2</v>
      </c>
      <c r="AL188">
        <f t="shared" si="51"/>
        <v>5.5318642650291849E-2</v>
      </c>
      <c r="AM188">
        <f t="shared" si="52"/>
        <v>1.9092886489972205E-2</v>
      </c>
    </row>
    <row r="189" spans="1:39" x14ac:dyDescent="0.2">
      <c r="A189" s="46">
        <v>44091</v>
      </c>
      <c r="B189">
        <v>-1.6566426154559302E-2</v>
      </c>
      <c r="C189">
        <v>-1.14342805365449E-2</v>
      </c>
      <c r="D189">
        <v>-1.04364918865211E-2</v>
      </c>
      <c r="E189">
        <v>-1.5963627071841499E-2</v>
      </c>
      <c r="F189">
        <v>3.6441877045321198E-3</v>
      </c>
      <c r="G189">
        <v>-2.25366670954983E-2</v>
      </c>
      <c r="H189">
        <v>-8.2884088383741103E-3</v>
      </c>
      <c r="I189">
        <v>1.6931228845156999E-2</v>
      </c>
      <c r="J189">
        <v>-7.0130393543209602E-3</v>
      </c>
      <c r="K189">
        <v>-8.4108065472787697E-4</v>
      </c>
      <c r="L189">
        <v>-4.0743570155335803E-3</v>
      </c>
      <c r="M189" cm="1">
        <f t="array" ref="M189">SUMPRODUCT(B189:K189,TRANSPOSE(Weight_1))</f>
        <v>-1.2752146429919151E-2</v>
      </c>
      <c r="N189" cm="1">
        <f t="array" ref="N189">SUMPRODUCT(B189:K189,TRANSPOSE(Weight_2))</f>
        <v>-6.4309018101105101E-3</v>
      </c>
      <c r="O189">
        <f>SUMPRODUCT(B189:K189,Equally_Weight)</f>
        <v>-7.2504605042698926E-3</v>
      </c>
      <c r="P189">
        <v>-8.4123658764024799E-3</v>
      </c>
      <c r="Q189">
        <v>-8.6781033581053695E-3</v>
      </c>
      <c r="R189">
        <v>-8.3045558560432796E-3</v>
      </c>
      <c r="V189" s="46">
        <v>44091</v>
      </c>
      <c r="W189">
        <f t="shared" si="36"/>
        <v>0.11023676658722881</v>
      </c>
      <c r="X189">
        <f t="shared" si="37"/>
        <v>-0.27403060558345238</v>
      </c>
      <c r="Y189">
        <f t="shared" si="38"/>
        <v>0.2969188756986767</v>
      </c>
      <c r="Z189">
        <f t="shared" si="39"/>
        <v>0.51338289900477618</v>
      </c>
      <c r="AA189">
        <f t="shared" si="40"/>
        <v>1.911802945954455E-2</v>
      </c>
      <c r="AB189">
        <f t="shared" si="41"/>
        <v>0.62824164219929801</v>
      </c>
      <c r="AC189">
        <f t="shared" si="42"/>
        <v>2.9188570630380051E-2</v>
      </c>
      <c r="AD189">
        <f t="shared" si="43"/>
        <v>4.7906095440621854E-3</v>
      </c>
      <c r="AE189">
        <f t="shared" si="44"/>
        <v>-3.730682979356148E-2</v>
      </c>
      <c r="AF189">
        <f t="shared" si="45"/>
        <v>-5.320693722542158E-2</v>
      </c>
      <c r="AG189">
        <f t="shared" si="46"/>
        <v>4.365690806367617E-3</v>
      </c>
      <c r="AH189">
        <f t="shared" si="47"/>
        <v>0.28886425885580502</v>
      </c>
      <c r="AI189">
        <f t="shared" si="48"/>
        <v>3.7001528335048661E-2</v>
      </c>
      <c r="AJ189">
        <f t="shared" si="49"/>
        <v>0.11927198683566598</v>
      </c>
      <c r="AK189">
        <f t="shared" si="50"/>
        <v>3.9071053839658809E-2</v>
      </c>
      <c r="AL189">
        <f t="shared" si="51"/>
        <v>4.6160478393637128E-2</v>
      </c>
      <c r="AM189">
        <f t="shared" si="52"/>
        <v>1.0629772691619799E-2</v>
      </c>
    </row>
    <row r="190" spans="1:39" x14ac:dyDescent="0.2">
      <c r="A190" s="46">
        <v>44092</v>
      </c>
      <c r="B190">
        <v>-2.4175591979925401E-2</v>
      </c>
      <c r="C190">
        <v>-2.1306776011033E-3</v>
      </c>
      <c r="D190">
        <v>-1.2419338762194801E-2</v>
      </c>
      <c r="E190">
        <v>-3.1720144711272803E-2</v>
      </c>
      <c r="F190">
        <v>-3.9610658507154197E-3</v>
      </c>
      <c r="G190">
        <v>-1.7887968913378498E-2</v>
      </c>
      <c r="H190">
        <v>1.3657640257350501E-2</v>
      </c>
      <c r="I190">
        <v>-1.64171965750276E-2</v>
      </c>
      <c r="J190">
        <v>7.3379344127499902E-4</v>
      </c>
      <c r="K190">
        <v>-2.18850705091766E-3</v>
      </c>
      <c r="L190">
        <v>-7.9263615443621108E-3</v>
      </c>
      <c r="M190" cm="1">
        <f t="array" ref="M190">SUMPRODUCT(B190:K190,TRANSPOSE(Weight_1))</f>
        <v>-1.2967897701117302E-2</v>
      </c>
      <c r="N190" cm="1">
        <f t="array" ref="N190">SUMPRODUCT(B190:K190,TRANSPOSE(Weight_2))</f>
        <v>-2.3646143732398745E-3</v>
      </c>
      <c r="O190">
        <f>SUMPRODUCT(B190:K190,Equally_Weight)</f>
        <v>-9.6509057745910003E-3</v>
      </c>
      <c r="P190">
        <v>-1.1182581807410399E-2</v>
      </c>
      <c r="Q190">
        <v>-9.9594263034563594E-3</v>
      </c>
      <c r="R190">
        <v>-6.5239098148133197E-3</v>
      </c>
      <c r="V190" s="46">
        <v>44092</v>
      </c>
      <c r="W190">
        <f t="shared" si="36"/>
        <v>8.3396135517104231E-2</v>
      </c>
      <c r="X190">
        <f t="shared" si="37"/>
        <v>-0.27557741231122224</v>
      </c>
      <c r="Y190">
        <f t="shared" si="38"/>
        <v>0.28081200083429003</v>
      </c>
      <c r="Z190">
        <f t="shared" si="39"/>
        <v>0.46537817444477914</v>
      </c>
      <c r="AA190">
        <f t="shared" si="40"/>
        <v>1.5081235835203932E-2</v>
      </c>
      <c r="AB190">
        <f t="shared" si="41"/>
        <v>0.59911570632016864</v>
      </c>
      <c r="AC190">
        <f t="shared" si="42"/>
        <v>4.3244857885026633E-2</v>
      </c>
      <c r="AD190">
        <f t="shared" si="43"/>
        <v>-1.1705235409564474E-2</v>
      </c>
      <c r="AE190">
        <f t="shared" si="44"/>
        <v>-3.6600411859303739E-2</v>
      </c>
      <c r="AF190">
        <f t="shared" si="45"/>
        <v>-5.5279000519063648E-2</v>
      </c>
      <c r="AG190">
        <f t="shared" si="46"/>
        <v>-3.5952747817166175E-3</v>
      </c>
      <c r="AH190">
        <f t="shared" si="47"/>
        <v>0.27215039899633653</v>
      </c>
      <c r="AI190">
        <f t="shared" si="48"/>
        <v>3.4549419616075827E-2</v>
      </c>
      <c r="AJ190">
        <f t="shared" si="49"/>
        <v>0.1084699983545756</v>
      </c>
      <c r="AK190">
        <f t="shared" si="50"/>
        <v>2.7451556776384667E-2</v>
      </c>
      <c r="AL190">
        <f t="shared" si="51"/>
        <v>3.5741320207486993E-2</v>
      </c>
      <c r="AM190">
        <f t="shared" si="52"/>
        <v>4.0365151984143033E-3</v>
      </c>
    </row>
    <row r="191" spans="1:39" x14ac:dyDescent="0.2">
      <c r="A191" s="46">
        <v>44095</v>
      </c>
      <c r="B191">
        <v>-1.44373895935747E-2</v>
      </c>
      <c r="C191">
        <v>-3.0910058335105399E-2</v>
      </c>
      <c r="D191">
        <v>1.0729118967060599E-2</v>
      </c>
      <c r="E191">
        <v>3.0325730023733101E-2</v>
      </c>
      <c r="F191">
        <v>-1.2261749922702099E-2</v>
      </c>
      <c r="G191">
        <v>1.8816338768787801E-3</v>
      </c>
      <c r="H191">
        <v>-2.7349337890389E-2</v>
      </c>
      <c r="I191">
        <v>-4.8304376475252903E-2</v>
      </c>
      <c r="J191">
        <v>-2.3784438301272599E-2</v>
      </c>
      <c r="K191">
        <v>-2.5307937874948401E-2</v>
      </c>
      <c r="L191">
        <v>-1.98453608247421E-2</v>
      </c>
      <c r="M191" cm="1">
        <f t="array" ref="M191">SUMPRODUCT(B191:K191,TRANSPOSE(Weight_1))</f>
        <v>-1.4858273369646575E-3</v>
      </c>
      <c r="N191" cm="1">
        <f t="array" ref="N191">SUMPRODUCT(B191:K191,TRANSPOSE(Weight_2))</f>
        <v>-1.9017145171631823E-2</v>
      </c>
      <c r="O191">
        <f>SUMPRODUCT(B191:K191,Equally_Weight)</f>
        <v>-1.3941880552557262E-2</v>
      </c>
      <c r="P191">
        <v>-1.1571097930805701E-2</v>
      </c>
      <c r="Q191">
        <v>-1.07197787491251E-2</v>
      </c>
      <c r="R191">
        <v>-1.62585146052136E-2</v>
      </c>
      <c r="V191" s="46">
        <v>44095</v>
      </c>
      <c r="W191">
        <f t="shared" si="36"/>
        <v>6.7754723424470642E-2</v>
      </c>
      <c r="X191">
        <f t="shared" si="37"/>
        <v>-0.29796935675595038</v>
      </c>
      <c r="Y191">
        <f t="shared" si="38"/>
        <v>0.29455398516567999</v>
      </c>
      <c r="Z191">
        <f t="shared" si="39"/>
        <v>0.50981683734566241</v>
      </c>
      <c r="AA191">
        <f t="shared" si="40"/>
        <v>2.634563570165227E-3</v>
      </c>
      <c r="AB191">
        <f t="shared" si="41"/>
        <v>0.60212465660622971</v>
      </c>
      <c r="AC191">
        <f t="shared" si="42"/>
        <v>1.4712801764318328E-2</v>
      </c>
      <c r="AD191">
        <f t="shared" si="43"/>
        <v>-5.9444197786862274E-2</v>
      </c>
      <c r="AE191">
        <f t="shared" si="44"/>
        <v>-5.9514329922907616E-2</v>
      </c>
      <c r="AF191">
        <f t="shared" si="45"/>
        <v>-7.9187940883086338E-2</v>
      </c>
      <c r="AG191">
        <f t="shared" si="46"/>
        <v>-2.3369286081151408E-2</v>
      </c>
      <c r="AH191">
        <f t="shared" si="47"/>
        <v>0.27026020315677735</v>
      </c>
      <c r="AI191">
        <f t="shared" si="48"/>
        <v>1.4875243116009518E-2</v>
      </c>
      <c r="AJ191">
        <f t="shared" si="49"/>
        <v>9.3015842041422658E-2</v>
      </c>
      <c r="AK191">
        <f t="shared" si="50"/>
        <v>1.5562814193766261E-2</v>
      </c>
      <c r="AL191">
        <f t="shared" si="51"/>
        <v>2.4638402413535987E-2</v>
      </c>
      <c r="AM191">
        <f t="shared" si="52"/>
        <v>-1.2287627148106828E-2</v>
      </c>
    </row>
    <row r="192" spans="1:39" x14ac:dyDescent="0.2">
      <c r="A192" s="46">
        <v>44096</v>
      </c>
      <c r="B192">
        <v>2.0753164960509898E-2</v>
      </c>
      <c r="C192">
        <v>-1.09117943229132E-2</v>
      </c>
      <c r="D192">
        <v>2.4093962981043701E-2</v>
      </c>
      <c r="E192">
        <v>1.57158412825277E-2</v>
      </c>
      <c r="F192">
        <v>3.5228807450215999E-3</v>
      </c>
      <c r="G192">
        <v>5.6923401081222701E-2</v>
      </c>
      <c r="H192">
        <v>-6.1337493023091404E-3</v>
      </c>
      <c r="I192">
        <v>6.07333286659894E-3</v>
      </c>
      <c r="J192">
        <v>5.3516072048818098E-3</v>
      </c>
      <c r="K192">
        <v>1.7136914117536099E-2</v>
      </c>
      <c r="L192">
        <v>-2.1036024191427301E-3</v>
      </c>
      <c r="M192" cm="1">
        <f t="array" ref="M192">SUMPRODUCT(B192:K192,TRANSPOSE(Weight_1))</f>
        <v>2.6871269460192727E-2</v>
      </c>
      <c r="N192" cm="1">
        <f t="array" ref="N192">SUMPRODUCT(B192:K192,TRANSPOSE(Weight_2))</f>
        <v>5.6990033943212972E-3</v>
      </c>
      <c r="O192">
        <f>SUMPRODUCT(B192:K192,Equally_Weight)</f>
        <v>1.3252556161412011E-2</v>
      </c>
      <c r="P192">
        <v>1.05179451608137E-2</v>
      </c>
      <c r="Q192">
        <v>9.9662341385953201E-3</v>
      </c>
      <c r="R192">
        <v>5.9669713113170699E-3</v>
      </c>
      <c r="V192" s="46">
        <v>44096</v>
      </c>
      <c r="W192">
        <f t="shared" si="36"/>
        <v>8.9914013337062393E-2</v>
      </c>
      <c r="X192">
        <f t="shared" si="37"/>
        <v>-0.30562977074341191</v>
      </c>
      <c r="Y192">
        <f t="shared" si="38"/>
        <v>0.32574492096122443</v>
      </c>
      <c r="Z192">
        <f t="shared" si="39"/>
        <v>0.53354487912707493</v>
      </c>
      <c r="AA192">
        <f t="shared" si="40"/>
        <v>6.1667255684596523E-3</v>
      </c>
      <c r="AB192">
        <f t="shared" si="41"/>
        <v>0.69332304101634246</v>
      </c>
      <c r="AC192">
        <f t="shared" si="42"/>
        <v>8.4888078244522713E-3</v>
      </c>
      <c r="AD192">
        <f t="shared" si="43"/>
        <v>-5.3731889320410842E-2</v>
      </c>
      <c r="AE192">
        <f t="shared" si="44"/>
        <v>-5.448122003483491E-2</v>
      </c>
      <c r="AF192">
        <f t="shared" si="45"/>
        <v>-6.3408063707608209E-2</v>
      </c>
      <c r="AG192">
        <f t="shared" si="46"/>
        <v>-2.5423728813560253E-2</v>
      </c>
      <c r="AH192">
        <f t="shared" si="47"/>
        <v>0.3043937073603622</v>
      </c>
      <c r="AI192">
        <f t="shared" si="48"/>
        <v>2.0659020571340392E-2</v>
      </c>
      <c r="AJ192">
        <f t="shared" si="49"/>
        <v>0.10750109587338974</v>
      </c>
      <c r="AK192">
        <f t="shared" si="50"/>
        <v>2.6244448180817948E-2</v>
      </c>
      <c r="AL192">
        <f t="shared" si="51"/>
        <v>3.4850188639385493E-2</v>
      </c>
      <c r="AM192">
        <f t="shared" si="52"/>
        <v>-6.3939757554666299E-3</v>
      </c>
    </row>
    <row r="193" spans="1:39" x14ac:dyDescent="0.2">
      <c r="A193" s="46">
        <v>44097</v>
      </c>
      <c r="B193">
        <v>-3.4545309350526798E-2</v>
      </c>
      <c r="C193">
        <v>-1.6229946790514399E-2</v>
      </c>
      <c r="D193">
        <v>-3.2928354155386398E-2</v>
      </c>
      <c r="E193">
        <v>-4.19461623850301E-2</v>
      </c>
      <c r="F193">
        <v>-1.52123116361635E-2</v>
      </c>
      <c r="G193">
        <v>-4.1268870535065998E-2</v>
      </c>
      <c r="H193">
        <v>1.5948682936475201E-3</v>
      </c>
      <c r="I193">
        <v>-1.74325275970461E-2</v>
      </c>
      <c r="J193">
        <v>-2.1245811421149199E-2</v>
      </c>
      <c r="K193">
        <v>3.91425816500601E-3</v>
      </c>
      <c r="L193">
        <v>-2.0026350461133199E-2</v>
      </c>
      <c r="M193" cm="1">
        <f t="array" ref="M193">SUMPRODUCT(B193:K193,TRANSPOSE(Weight_1))</f>
        <v>-3.091494335260922E-2</v>
      </c>
      <c r="N193" cm="1">
        <f t="array" ref="N193">SUMPRODUCT(B193:K193,TRANSPOSE(Weight_2))</f>
        <v>-1.615420974529418E-2</v>
      </c>
      <c r="O193">
        <f>SUMPRODUCT(B193:K193,Equally_Weight)</f>
        <v>-2.1530016741222902E-2</v>
      </c>
      <c r="P193">
        <v>-2.3721455093028102E-2</v>
      </c>
      <c r="Q193">
        <v>-2.4133611122368601E-2</v>
      </c>
      <c r="R193">
        <v>-1.6139012285620299E-2</v>
      </c>
      <c r="V193" s="46">
        <v>44097</v>
      </c>
      <c r="W193">
        <f t="shared" si="36"/>
        <v>5.2262596580859411E-2</v>
      </c>
      <c r="X193">
        <f t="shared" si="37"/>
        <v>-0.31689936261716356</v>
      </c>
      <c r="Y193">
        <f t="shared" si="38"/>
        <v>0.2820903226841085</v>
      </c>
      <c r="Z193">
        <f t="shared" si="39"/>
        <v>0.46921855660247935</v>
      </c>
      <c r="AA193">
        <f t="shared" si="40"/>
        <v>-9.1393962188259792E-3</v>
      </c>
      <c r="AB193">
        <f t="shared" si="41"/>
        <v>0.62344151166259465</v>
      </c>
      <c r="AC193">
        <f t="shared" si="42"/>
        <v>1.0097214648549846E-2</v>
      </c>
      <c r="AD193">
        <f t="shared" si="43"/>
        <v>-7.022773427403739E-2</v>
      </c>
      <c r="AE193">
        <f t="shared" si="44"/>
        <v>-7.4569533729129889E-2</v>
      </c>
      <c r="AF193">
        <f t="shared" si="45"/>
        <v>-5.9742001073696871E-2</v>
      </c>
      <c r="AG193">
        <f t="shared" si="46"/>
        <v>-4.4940934771444341E-2</v>
      </c>
      <c r="AH193">
        <f t="shared" si="47"/>
        <v>0.26406844978781674</v>
      </c>
      <c r="AI193">
        <f t="shared" si="48"/>
        <v>4.1710806746044771E-3</v>
      </c>
      <c r="AJ193">
        <f t="shared" si="49"/>
        <v>8.3656578738313003E-2</v>
      </c>
      <c r="AK193">
        <f t="shared" si="50"/>
        <v>1.9004365888273256E-3</v>
      </c>
      <c r="AL193">
        <f t="shared" si="51"/>
        <v>9.8755166168527087E-3</v>
      </c>
      <c r="AM193">
        <f t="shared" si="52"/>
        <v>-2.2429795587815549E-2</v>
      </c>
    </row>
    <row r="194" spans="1:39" x14ac:dyDescent="0.2">
      <c r="A194" s="46">
        <v>44098</v>
      </c>
      <c r="B194">
        <v>9.5573053328925593E-3</v>
      </c>
      <c r="C194">
        <v>-8.6259735045035504E-4</v>
      </c>
      <c r="D194">
        <v>1.29617888487385E-2</v>
      </c>
      <c r="E194">
        <v>1.02688657616076E-2</v>
      </c>
      <c r="F194">
        <v>4.7530105934407898E-3</v>
      </c>
      <c r="G194">
        <v>6.6436203446009704E-3</v>
      </c>
      <c r="H194">
        <v>1.5923287390287001E-3</v>
      </c>
      <c r="I194">
        <v>5.7049445812000698E-3</v>
      </c>
      <c r="J194">
        <v>-4.2459777064877101E-3</v>
      </c>
      <c r="K194">
        <v>-1.2544497453371399E-2</v>
      </c>
      <c r="L194">
        <v>2.4200053777898201E-3</v>
      </c>
      <c r="M194" cm="1">
        <f t="array" ref="M194">SUMPRODUCT(B194:K194,TRANSPOSE(Weight_1))</f>
        <v>6.7220273723650522E-3</v>
      </c>
      <c r="N194" cm="1">
        <f t="array" ref="N194">SUMPRODUCT(B194:K194,TRANSPOSE(Weight_2))</f>
        <v>1.0992456059734051E-3</v>
      </c>
      <c r="O194">
        <f>SUMPRODUCT(B194:K194,Equally_Weight)</f>
        <v>3.382879169119972E-3</v>
      </c>
      <c r="P194">
        <v>2.9874591429570599E-3</v>
      </c>
      <c r="Q194">
        <v>2.3143382267010099E-3</v>
      </c>
      <c r="R194">
        <v>-2.28576881205078E-3</v>
      </c>
      <c r="V194" s="46">
        <v>44098</v>
      </c>
      <c r="W194">
        <f t="shared" si="36"/>
        <v>6.2319391506765021E-2</v>
      </c>
      <c r="X194">
        <f t="shared" si="37"/>
        <v>-0.31748860341706098</v>
      </c>
      <c r="Y194">
        <f t="shared" si="38"/>
        <v>0.29870850673175098</v>
      </c>
      <c r="Z194">
        <f t="shared" si="39"/>
        <v>0.48430576473469311</v>
      </c>
      <c r="AA194">
        <f t="shared" si="40"/>
        <v>-4.429825272430965E-3</v>
      </c>
      <c r="AB194">
        <f t="shared" si="41"/>
        <v>0.63422704071774594</v>
      </c>
      <c r="AC194">
        <f t="shared" si="42"/>
        <v>1.1705621472647643E-2</v>
      </c>
      <c r="AD194">
        <f t="shared" si="43"/>
        <v>-6.4923435024933918E-2</v>
      </c>
      <c r="AE194">
        <f t="shared" si="44"/>
        <v>-7.849889085782058E-2</v>
      </c>
      <c r="AF194">
        <f t="shared" si="45"/>
        <v>-7.1537065146739964E-2</v>
      </c>
      <c r="AG194">
        <f t="shared" si="46"/>
        <v>-4.2629686697484237E-2</v>
      </c>
      <c r="AH194">
        <f t="shared" si="47"/>
        <v>0.27256555250783365</v>
      </c>
      <c r="AI194">
        <f t="shared" si="48"/>
        <v>5.2749113226815414E-3</v>
      </c>
      <c r="AJ194">
        <f t="shared" si="49"/>
        <v>8.7322458005006709E-2</v>
      </c>
      <c r="AK194">
        <f t="shared" si="50"/>
        <v>4.8935732084471883E-3</v>
      </c>
      <c r="AL194">
        <f t="shared" si="51"/>
        <v>1.2212710129168469E-2</v>
      </c>
      <c r="AM194">
        <f t="shared" si="52"/>
        <v>-2.4664295072650999E-2</v>
      </c>
    </row>
    <row r="195" spans="1:39" x14ac:dyDescent="0.2">
      <c r="A195" s="46">
        <v>44099</v>
      </c>
      <c r="B195">
        <v>1.13855708987309E-2</v>
      </c>
      <c r="C195">
        <v>8.7416188964295396E-3</v>
      </c>
      <c r="D195">
        <v>2.2786603428772399E-2</v>
      </c>
      <c r="E195">
        <v>3.7516184467120503E-2</v>
      </c>
      <c r="F195">
        <v>3.3789846137230999E-3</v>
      </c>
      <c r="G195">
        <v>2.49487026499992E-2</v>
      </c>
      <c r="H195">
        <v>6.8431696706319203E-3</v>
      </c>
      <c r="I195">
        <v>-9.34940964882113E-4</v>
      </c>
      <c r="J195">
        <v>8.2885958097984602E-3</v>
      </c>
      <c r="K195">
        <v>2.1287538291484699E-2</v>
      </c>
      <c r="L195">
        <v>1.28755364806866E-2</v>
      </c>
      <c r="M195" cm="1">
        <f t="array" ref="M195">SUMPRODUCT(B195:K195,TRANSPOSE(Weight_1))</f>
        <v>1.8906730663879677E-2</v>
      </c>
      <c r="N195" cm="1">
        <f t="array" ref="N195">SUMPRODUCT(B195:K195,TRANSPOSE(Weight_2))</f>
        <v>9.0546043126808976E-3</v>
      </c>
      <c r="O195">
        <f>SUMPRODUCT(B195:K195,Equally_Weight)</f>
        <v>1.442420277618086E-2</v>
      </c>
      <c r="P195">
        <v>1.5976723775614099E-2</v>
      </c>
      <c r="Q195">
        <v>1.6838335647667499E-2</v>
      </c>
      <c r="R195">
        <v>1.1541972786158299E-2</v>
      </c>
      <c r="V195" s="46">
        <v>44099</v>
      </c>
      <c r="W195">
        <f t="shared" si="36"/>
        <v>7.4414504255861935E-2</v>
      </c>
      <c r="X195">
        <f t="shared" si="37"/>
        <v>-0.31152234889566299</v>
      </c>
      <c r="Y195">
        <f t="shared" si="38"/>
        <v>0.32830166244422077</v>
      </c>
      <c r="Z195">
        <f t="shared" si="39"/>
        <v>0.53999125361009037</v>
      </c>
      <c r="AA195">
        <f t="shared" si="40"/>
        <v>-1.0658089701448548E-3</v>
      </c>
      <c r="AB195">
        <f t="shared" si="41"/>
        <v>0.67499888521920126</v>
      </c>
      <c r="AC195">
        <f t="shared" si="42"/>
        <v>1.8628894697117149E-2</v>
      </c>
      <c r="AD195">
        <f t="shared" si="43"/>
        <v>-6.5797676410830341E-2</v>
      </c>
      <c r="AE195">
        <f t="shared" si="44"/>
        <v>-7.0860940625860125E-2</v>
      </c>
      <c r="AF195">
        <f t="shared" si="45"/>
        <v>-5.1772374868826909E-2</v>
      </c>
      <c r="AG195">
        <f t="shared" si="46"/>
        <v>-3.0303030303031386E-2</v>
      </c>
      <c r="AH195">
        <f t="shared" si="47"/>
        <v>0.2966256066612305</v>
      </c>
      <c r="AI195">
        <f t="shared" si="48"/>
        <v>1.4377277870173844E-2</v>
      </c>
      <c r="AJ195">
        <f t="shared" si="49"/>
        <v>0.1030062176223665</v>
      </c>
      <c r="AK195">
        <f t="shared" si="50"/>
        <v>2.0948480251488322E-2</v>
      </c>
      <c r="AL195">
        <f t="shared" si="51"/>
        <v>2.9256687489158661E-2</v>
      </c>
      <c r="AM195">
        <f t="shared" si="52"/>
        <v>-1.3406996909011037E-2</v>
      </c>
    </row>
    <row r="196" spans="1:39" x14ac:dyDescent="0.2">
      <c r="A196" s="46">
        <v>44102</v>
      </c>
      <c r="B196">
        <v>1.36199844258693E-2</v>
      </c>
      <c r="C196">
        <v>2.87793686634794E-2</v>
      </c>
      <c r="D196">
        <v>7.7952003985828303E-3</v>
      </c>
      <c r="E196">
        <v>2.3868900878049899E-2</v>
      </c>
      <c r="F196">
        <v>-5.0517004080696804E-4</v>
      </c>
      <c r="G196">
        <v>2.5498175845180202E-2</v>
      </c>
      <c r="H196">
        <v>9.9547483628599203E-3</v>
      </c>
      <c r="I196">
        <v>8.6727902669001492E-3</v>
      </c>
      <c r="J196">
        <v>1.4682805334754001E-2</v>
      </c>
      <c r="K196">
        <v>3.6980191336852802E-3</v>
      </c>
      <c r="L196">
        <v>1.6684322033898299E-2</v>
      </c>
      <c r="M196" cm="1">
        <f t="array" ref="M196">SUMPRODUCT(B196:K196,TRANSPOSE(Weight_1))</f>
        <v>1.708250978978651E-2</v>
      </c>
      <c r="N196" cm="1">
        <f t="array" ref="N196">SUMPRODUCT(B196:K196,TRANSPOSE(Weight_2))</f>
        <v>9.9238563829682734E-3</v>
      </c>
      <c r="O196">
        <f>SUMPRODUCT(B196:K196,Equally_Weight)</f>
        <v>1.3606482326855402E-2</v>
      </c>
      <c r="P196">
        <v>1.6110590199083799E-2</v>
      </c>
      <c r="Q196">
        <v>1.6396112410163401E-2</v>
      </c>
      <c r="R196">
        <v>1.70015256677482E-2</v>
      </c>
      <c r="V196" s="46">
        <v>44102</v>
      </c>
      <c r="W196">
        <f t="shared" si="36"/>
        <v>8.9048013070754939E-2</v>
      </c>
      <c r="X196">
        <f t="shared" si="37"/>
        <v>-0.29170839675796489</v>
      </c>
      <c r="Y196">
        <f t="shared" si="38"/>
        <v>0.3386560400927443</v>
      </c>
      <c r="Z196">
        <f t="shared" si="39"/>
        <v>0.57674915219557343</v>
      </c>
      <c r="AA196">
        <f t="shared" si="40"/>
        <v>-1.5704405961909362E-3</v>
      </c>
      <c r="AB196">
        <f t="shared" si="41"/>
        <v>0.71770830133500119</v>
      </c>
      <c r="AC196">
        <f t="shared" si="42"/>
        <v>2.8769089018965133E-2</v>
      </c>
      <c r="AD196">
        <f t="shared" si="43"/>
        <v>-5.7695535591490654E-2</v>
      </c>
      <c r="AE196">
        <f t="shared" si="44"/>
        <v>-5.7218572688153113E-2</v>
      </c>
      <c r="AF196">
        <f t="shared" si="45"/>
        <v>-4.8265810968002865E-2</v>
      </c>
      <c r="AG196">
        <f t="shared" si="46"/>
        <v>-1.412429378531177E-2</v>
      </c>
      <c r="AH196">
        <f t="shared" si="47"/>
        <v>0.31877522628070865</v>
      </c>
      <c r="AI196">
        <f t="shared" si="48"/>
        <v>2.4443812293903688E-2</v>
      </c>
      <c r="AJ196">
        <f t="shared" si="49"/>
        <v>0.11801425222885675</v>
      </c>
      <c r="AK196">
        <f t="shared" si="50"/>
        <v>3.7396562831197633E-2</v>
      </c>
      <c r="AL196">
        <f t="shared" si="51"/>
        <v>4.6132495836143317E-2</v>
      </c>
      <c r="AM196">
        <f t="shared" si="52"/>
        <v>3.3665893566612315E-3</v>
      </c>
    </row>
    <row r="197" spans="1:39" x14ac:dyDescent="0.2">
      <c r="A197" s="46">
        <v>44103</v>
      </c>
      <c r="B197">
        <v>5.0457167394055702E-3</v>
      </c>
      <c r="C197">
        <v>-8.4235238874042998E-3</v>
      </c>
      <c r="D197">
        <v>-1.0408751076240201E-2</v>
      </c>
      <c r="E197">
        <v>-7.5678998245323204E-3</v>
      </c>
      <c r="F197">
        <v>-2.0215066222283298E-3</v>
      </c>
      <c r="G197">
        <v>-9.1902035465366502E-3</v>
      </c>
      <c r="H197">
        <v>-3.3996656316570502E-4</v>
      </c>
      <c r="I197">
        <v>-1.14437922078021E-2</v>
      </c>
      <c r="J197">
        <v>-1.4517144058221999E-2</v>
      </c>
      <c r="K197">
        <v>3.18215078513084E-3</v>
      </c>
      <c r="L197">
        <v>-6.7725970304766299E-3</v>
      </c>
      <c r="M197" cm="1">
        <f t="array" ref="M197">SUMPRODUCT(B197:K197,TRANSPOSE(Weight_1))</f>
        <v>-7.6971363198110277E-3</v>
      </c>
      <c r="N197" cm="1">
        <f t="array" ref="N197">SUMPRODUCT(B197:K197,TRANSPOSE(Weight_2))</f>
        <v>-4.51290621209215E-3</v>
      </c>
      <c r="O197">
        <f>SUMPRODUCT(B197:K197,Equally_Weight)</f>
        <v>-5.5684920261595194E-3</v>
      </c>
      <c r="P197">
        <v>-4.8126645432444697E-3</v>
      </c>
      <c r="Q197">
        <v>-4.6985938749547398E-3</v>
      </c>
      <c r="R197">
        <v>-2.86509945444779E-3</v>
      </c>
      <c r="V197" s="46">
        <v>44103</v>
      </c>
      <c r="W197">
        <f t="shared" ref="W197:W260" si="53">(W196+1)*(1+B197) - 1</f>
        <v>9.4543040860322503E-2</v>
      </c>
      <c r="X197">
        <f t="shared" ref="X197:X260" si="54">(X196+1)*(1+C197) - 1</f>
        <v>-0.29767470799712203</v>
      </c>
      <c r="Y197">
        <f t="shared" ref="Y197:Y260" si="55">(Y196+1)*(1+D197) - 1</f>
        <v>0.32472230259471346</v>
      </c>
      <c r="Z197">
        <f t="shared" ref="Z197:Z260" si="56">(Z196+1)*(1+E197) - 1</f>
        <v>0.56481647256334111</v>
      </c>
      <c r="AA197">
        <f t="shared" ref="AA197:AA260" si="57">(AA196+1)*(1+F197) - 1</f>
        <v>-3.5887725623542366E-3</v>
      </c>
      <c r="AB197">
        <f t="shared" ref="AB197:AB260" si="58">(AB196+1)*(1+G197) - 1</f>
        <v>0.70192221241215691</v>
      </c>
      <c r="AC197">
        <f t="shared" ref="AC197:AC260" si="59">(AC196+1)*(1+H197) - 1</f>
        <v>2.8419341927480302E-2</v>
      </c>
      <c r="AD197">
        <f t="shared" ref="AD197:AD260" si="60">(AD196+1)*(1+I197) - 1</f>
        <v>-6.8479072078665881E-2</v>
      </c>
      <c r="AE197">
        <f t="shared" ref="AE197:AE260" si="61">(AE196+1)*(1+J197) - 1</f>
        <v>-7.0905066483855417E-2</v>
      </c>
      <c r="AF197">
        <f t="shared" ref="AF197:AF260" si="62">(AF196+1)*(1+K197) - 1</f>
        <v>-4.5237249271138813E-2</v>
      </c>
      <c r="AG197">
        <f t="shared" ref="AG197:AG260" si="63">(AG196+1)*(1+L197) - 1</f>
        <v>-2.0801232665640379E-2</v>
      </c>
      <c r="AH197">
        <f t="shared" ref="AH197:AH260" si="64">(AH196+1)*(1+M197) - 1</f>
        <v>0.3086244335888364</v>
      </c>
      <c r="AI197">
        <f t="shared" ref="AI197:AI260" si="65">(AI196+1)*(1+N197) - 1</f>
        <v>1.9820593449463297E-2</v>
      </c>
      <c r="AJ197">
        <f t="shared" ref="AJ197:AJ260" si="66">(AJ196+1)*(1+O197) - 1</f>
        <v>0.11178859878018765</v>
      </c>
      <c r="AK197">
        <f t="shared" ref="AK197:AK260" si="67">(AK196+1)*(1+P197) - 1</f>
        <v>3.2403921175976347E-2</v>
      </c>
      <c r="AL197">
        <f t="shared" ref="AL197:AL260" si="68">(AL196+1)*(1+Q197) - 1</f>
        <v>4.1217144098816494E-2</v>
      </c>
      <c r="AM197">
        <f t="shared" ref="AM197:AM260" si="69">(AM196+1)*(1+R197) - 1</f>
        <v>4.9184428888437992E-4</v>
      </c>
    </row>
    <row r="198" spans="1:39" x14ac:dyDescent="0.2">
      <c r="A198" s="46">
        <v>44104</v>
      </c>
      <c r="B198">
        <v>-2.8651992450057202E-4</v>
      </c>
      <c r="C198">
        <v>9.6486169416620804E-3</v>
      </c>
      <c r="D198">
        <v>1.48123018503087E-2</v>
      </c>
      <c r="E198">
        <v>1.50758471405454E-2</v>
      </c>
      <c r="F198">
        <v>4.2200842428907698E-3</v>
      </c>
      <c r="G198">
        <v>1.2242431506817E-3</v>
      </c>
      <c r="H198">
        <v>1.23759614243372E-2</v>
      </c>
      <c r="I198">
        <v>2.31521520137167E-3</v>
      </c>
      <c r="J198">
        <v>1.18798706091827E-2</v>
      </c>
      <c r="K198">
        <v>6.5108461500054098E-3</v>
      </c>
      <c r="L198">
        <v>8.1300813008128806E-3</v>
      </c>
      <c r="M198" cm="1">
        <f t="array" ref="M198">SUMPRODUCT(B198:K198,TRANSPOSE(Weight_1))</f>
        <v>6.7404453979646589E-3</v>
      </c>
      <c r="N198" cm="1">
        <f t="array" ref="N198">SUMPRODUCT(B198:K198,TRANSPOSE(Weight_2))</f>
        <v>8.3268601171086181E-3</v>
      </c>
      <c r="O198">
        <f>SUMPRODUCT(B198:K198,Equally_Weight)</f>
        <v>7.7776466786485046E-3</v>
      </c>
      <c r="P198">
        <v>8.2537182282207393E-3</v>
      </c>
      <c r="Q198">
        <v>8.04734284584851E-3</v>
      </c>
      <c r="R198">
        <v>3.2377957561142701E-3</v>
      </c>
      <c r="V198" s="46">
        <v>44104</v>
      </c>
      <c r="W198">
        <f t="shared" si="53"/>
        <v>9.4229432470892549E-2</v>
      </c>
      <c r="X198">
        <f t="shared" si="54"/>
        <v>-0.2908982402861453</v>
      </c>
      <c r="Y198">
        <f t="shared" si="55"/>
        <v>0.34434448920858252</v>
      </c>
      <c r="Z198">
        <f t="shared" si="56"/>
        <v>0.58840740650671353</v>
      </c>
      <c r="AA198">
        <f t="shared" si="57"/>
        <v>6.1616675799491816E-4</v>
      </c>
      <c r="AB198">
        <f t="shared" si="58"/>
        <v>0.70400577902369554</v>
      </c>
      <c r="AC198">
        <f t="shared" si="59"/>
        <v>4.1147020031217174E-2</v>
      </c>
      <c r="AD198">
        <f t="shared" si="60"/>
        <v>-6.6322400665946524E-2</v>
      </c>
      <c r="AE198">
        <f t="shared" si="61"/>
        <v>-5.9867538890036376E-2</v>
      </c>
      <c r="AF198">
        <f t="shared" si="62"/>
        <v>-3.9020935891387221E-2</v>
      </c>
      <c r="AG198">
        <f t="shared" si="63"/>
        <v>-1.2840267077556256E-2</v>
      </c>
      <c r="AH198">
        <f t="shared" si="64"/>
        <v>0.31744514512988453</v>
      </c>
      <c r="AI198">
        <f t="shared" si="65"/>
        <v>2.831249687566384E-2</v>
      </c>
      <c r="AJ198">
        <f t="shared" si="66"/>
        <v>0.12043569768284978</v>
      </c>
      <c r="AK198">
        <f t="shared" si="67"/>
        <v>4.0925092239073146E-2</v>
      </c>
      <c r="AL198">
        <f t="shared" si="68"/>
        <v>4.9596175434355017E-2</v>
      </c>
      <c r="AM198">
        <f t="shared" si="69"/>
        <v>3.7312325363498822E-3</v>
      </c>
    </row>
    <row r="199" spans="1:39" x14ac:dyDescent="0.2">
      <c r="A199" s="46">
        <v>44105</v>
      </c>
      <c r="B199">
        <v>1.5215644923308199E-2</v>
      </c>
      <c r="C199">
        <v>7.2713090595897204E-3</v>
      </c>
      <c r="D199">
        <v>1.0127003599672999E-2</v>
      </c>
      <c r="E199">
        <v>8.4621803626336797E-3</v>
      </c>
      <c r="F199">
        <v>-6.7236303430340196E-4</v>
      </c>
      <c r="G199">
        <v>2.3034693272135399E-2</v>
      </c>
      <c r="H199">
        <v>-1.04781701005473E-2</v>
      </c>
      <c r="I199">
        <v>-8.6777604356232906E-3</v>
      </c>
      <c r="J199">
        <v>-4.3204572104692503E-3</v>
      </c>
      <c r="K199">
        <v>-3.3426372855571701E-4</v>
      </c>
      <c r="L199">
        <v>1.5608740894901699E-3</v>
      </c>
      <c r="M199" cm="1">
        <f t="array" ref="M199">SUMPRODUCT(B199:K199,TRANSPOSE(Weight_1))</f>
        <v>1.2295400904515957E-2</v>
      </c>
      <c r="N199" cm="1">
        <f t="array" ref="N199">SUMPRODUCT(B199:K199,TRANSPOSE(Weight_2))</f>
        <v>-1.3283525001055682E-3</v>
      </c>
      <c r="O199">
        <f>SUMPRODUCT(B199:K199,Equally_Weight)</f>
        <v>3.9627816707841048E-3</v>
      </c>
      <c r="P199">
        <v>5.2929077692909204E-3</v>
      </c>
      <c r="Q199">
        <v>7.0059248460905199E-3</v>
      </c>
      <c r="R199">
        <v>5.3859509054734397E-3</v>
      </c>
      <c r="V199" s="46">
        <v>44105</v>
      </c>
      <c r="W199">
        <f t="shared" si="53"/>
        <v>0.11087883898000284</v>
      </c>
      <c r="X199">
        <f t="shared" si="54"/>
        <v>-0.28574214223656691</v>
      </c>
      <c r="Y199">
        <f t="shared" si="55"/>
        <v>0.35795867068999843</v>
      </c>
      <c r="Z199">
        <f t="shared" si="56"/>
        <v>0.60184879646991662</v>
      </c>
      <c r="AA199">
        <f t="shared" si="57"/>
        <v>-5.6610564059478286E-5</v>
      </c>
      <c r="AB199">
        <f t="shared" si="58"/>
        <v>0.74325702947745254</v>
      </c>
      <c r="AC199">
        <f t="shared" si="59"/>
        <v>3.0237704455652104E-2</v>
      </c>
      <c r="AD199">
        <f t="shared" si="60"/>
        <v>-7.4424631197075319E-2</v>
      </c>
      <c r="AE199">
        <f t="shared" si="61"/>
        <v>-6.3929340960435121E-2</v>
      </c>
      <c r="AF199">
        <f t="shared" si="62"/>
        <v>-3.9342156336420131E-2</v>
      </c>
      <c r="AG199">
        <f t="shared" si="63"/>
        <v>-1.1299435028249594E-2</v>
      </c>
      <c r="AH199">
        <f t="shared" si="64"/>
        <v>0.33364366135896462</v>
      </c>
      <c r="AI199">
        <f t="shared" si="65"/>
        <v>2.6946535399549276E-2</v>
      </c>
      <c r="AJ199">
        <f t="shared" si="66"/>
        <v>0.12487573972891952</v>
      </c>
      <c r="AK199">
        <f t="shared" si="67"/>
        <v>4.6434612747035198E-2</v>
      </c>
      <c r="AL199">
        <f t="shared" si="68"/>
        <v>5.6949567358192121E-2</v>
      </c>
      <c r="AM199">
        <f t="shared" si="69"/>
        <v>9.1372796770810005E-3</v>
      </c>
    </row>
    <row r="200" spans="1:39" x14ac:dyDescent="0.2">
      <c r="A200" s="46">
        <v>44106</v>
      </c>
      <c r="B200">
        <v>-2.1708480609001098E-2</v>
      </c>
      <c r="C200">
        <v>9.4874247966918405E-3</v>
      </c>
      <c r="D200">
        <v>-2.9511455006656698E-2</v>
      </c>
      <c r="E200">
        <v>-3.22801996003673E-2</v>
      </c>
      <c r="F200">
        <v>-3.5323619672979999E-3</v>
      </c>
      <c r="G200">
        <v>-2.98827196419418E-2</v>
      </c>
      <c r="H200">
        <v>-7.33103681538205E-3</v>
      </c>
      <c r="I200">
        <v>9.8873629595597201E-3</v>
      </c>
      <c r="J200">
        <v>-3.9619450040204703E-3</v>
      </c>
      <c r="K200">
        <v>-1.8388466937835201E-2</v>
      </c>
      <c r="L200">
        <v>-7.7922077922080795E-4</v>
      </c>
      <c r="M200" cm="1">
        <f t="array" ref="M200">SUMPRODUCT(B200:K200,TRANSPOSE(Weight_1))</f>
        <v>-1.9151421213066306E-2</v>
      </c>
      <c r="N200" cm="1">
        <f t="array" ref="N200">SUMPRODUCT(B200:K200,TRANSPOSE(Weight_2))</f>
        <v>-9.031327784679825E-3</v>
      </c>
      <c r="O200">
        <f>SUMPRODUCT(B200:K200,Equally_Weight)</f>
        <v>-1.2722187782625106E-2</v>
      </c>
      <c r="P200">
        <v>-9.5776521786163898E-3</v>
      </c>
      <c r="Q200">
        <v>-9.1206751767162197E-3</v>
      </c>
      <c r="R200">
        <v>-7.3990974865757401E-3</v>
      </c>
      <c r="V200" s="46">
        <v>44106</v>
      </c>
      <c r="W200">
        <f t="shared" si="53"/>
        <v>8.6763347245055744E-2</v>
      </c>
      <c r="X200">
        <f t="shared" si="54"/>
        <v>-0.27896567452559007</v>
      </c>
      <c r="Y200">
        <f t="shared" si="55"/>
        <v>0.31788333447903105</v>
      </c>
      <c r="Z200">
        <f t="shared" si="56"/>
        <v>0.55014079759025947</v>
      </c>
      <c r="AA200">
        <f t="shared" si="57"/>
        <v>-3.5887725623540145E-3</v>
      </c>
      <c r="AB200">
        <f t="shared" si="58"/>
        <v>0.69116376840173355</v>
      </c>
      <c r="AC200">
        <f t="shared" si="59"/>
        <v>2.2684993915693008E-2</v>
      </c>
      <c r="AD200">
        <f t="shared" si="60"/>
        <v>-6.5273131579292487E-2</v>
      </c>
      <c r="AE200">
        <f t="shared" si="61"/>
        <v>-6.7638001431427064E-2</v>
      </c>
      <c r="AF200">
        <f t="shared" si="62"/>
        <v>-5.700718133319993E-2</v>
      </c>
      <c r="AG200">
        <f t="shared" si="63"/>
        <v>-1.2069851052902925E-2</v>
      </c>
      <c r="AH200">
        <f t="shared" si="64"/>
        <v>0.30810248985214317</v>
      </c>
      <c r="AI200">
        <f t="shared" si="65"/>
        <v>1.7671844621014676E-2</v>
      </c>
      <c r="AJ200">
        <f t="shared" si="66"/>
        <v>0.11056485933596893</v>
      </c>
      <c r="AK200">
        <f t="shared" si="67"/>
        <v>3.6412225998478931E-2</v>
      </c>
      <c r="AL200">
        <f t="shared" si="68"/>
        <v>4.730947367614724E-2</v>
      </c>
      <c r="AM200">
        <f t="shared" si="69"/>
        <v>1.6705745674123751E-3</v>
      </c>
    </row>
    <row r="201" spans="1:39" x14ac:dyDescent="0.2">
      <c r="A201" s="46">
        <v>44109</v>
      </c>
      <c r="B201">
        <v>1.8707049275532499E-2</v>
      </c>
      <c r="C201">
        <v>2.1136231538402699E-2</v>
      </c>
      <c r="D201">
        <v>2.0321076857771899E-2</v>
      </c>
      <c r="E201">
        <v>3.0791012103938701E-2</v>
      </c>
      <c r="F201">
        <v>7.0897675598815503E-3</v>
      </c>
      <c r="G201">
        <v>2.3743984374999999E-2</v>
      </c>
      <c r="H201">
        <v>1.36076978745616E-2</v>
      </c>
      <c r="I201">
        <v>1.49039947328111E-2</v>
      </c>
      <c r="J201">
        <v>5.5876881120171503E-3</v>
      </c>
      <c r="K201">
        <v>8.1743617629008707E-3</v>
      </c>
      <c r="L201">
        <v>1.79360540681049E-2</v>
      </c>
      <c r="M201" cm="1">
        <f t="array" ref="M201">SUMPRODUCT(B201:K201,TRANSPOSE(Weight_1))</f>
        <v>1.9885801553290994E-2</v>
      </c>
      <c r="N201" cm="1">
        <f t="array" ref="N201">SUMPRODUCT(B201:K201,TRANSPOSE(Weight_2))</f>
        <v>1.0664522732558352E-2</v>
      </c>
      <c r="O201">
        <f>SUMPRODUCT(B201:K201,Equally_Weight)</f>
        <v>1.6406286419281806E-2</v>
      </c>
      <c r="P201">
        <v>1.7972708676142E-2</v>
      </c>
      <c r="Q201">
        <v>1.8248748100225101E-2</v>
      </c>
      <c r="R201">
        <v>1.7393255192790402E-2</v>
      </c>
      <c r="V201" s="46">
        <v>44109</v>
      </c>
      <c r="W201">
        <f t="shared" si="53"/>
        <v>0.10709348273281161</v>
      </c>
      <c r="X201">
        <f t="shared" si="54"/>
        <v>-0.26372572607522693</v>
      </c>
      <c r="Y201">
        <f t="shared" si="55"/>
        <v>0.34466414300855619</v>
      </c>
      <c r="Z201">
        <f t="shared" si="56"/>
        <v>0.59787120165167051</v>
      </c>
      <c r="AA201">
        <f t="shared" si="57"/>
        <v>3.47555143423528E-3</v>
      </c>
      <c r="AB201">
        <f t="shared" si="58"/>
        <v>0.73131873449423046</v>
      </c>
      <c r="AC201">
        <f t="shared" si="59"/>
        <v>3.6601382333745658E-2</v>
      </c>
      <c r="AD201">
        <f t="shared" si="60"/>
        <v>-5.1341967255733256E-2</v>
      </c>
      <c r="AE201">
        <f t="shared" si="61"/>
        <v>-6.2428253375928944E-2</v>
      </c>
      <c r="AF201">
        <f t="shared" si="62"/>
        <v>-4.9298816893599939E-2</v>
      </c>
      <c r="AG201">
        <f t="shared" si="63"/>
        <v>5.6497175141230205E-3</v>
      </c>
      <c r="AH201">
        <f t="shared" si="64"/>
        <v>0.33411515637670886</v>
      </c>
      <c r="AI201">
        <f t="shared" si="65"/>
        <v>2.8524829142260177E-2</v>
      </c>
      <c r="AJ201">
        <f t="shared" si="66"/>
        <v>0.12878510450542424</v>
      </c>
      <c r="AK201">
        <f t="shared" si="67"/>
        <v>5.5039361004741494E-2</v>
      </c>
      <c r="AL201">
        <f t="shared" si="68"/>
        <v>6.6421560444242633E-2</v>
      </c>
      <c r="AM201">
        <f t="shared" si="69"/>
        <v>1.9092886489972427E-2</v>
      </c>
    </row>
    <row r="202" spans="1:39" x14ac:dyDescent="0.2">
      <c r="A202" s="46">
        <v>44110</v>
      </c>
      <c r="B202">
        <v>-2.1452180941955699E-2</v>
      </c>
      <c r="C202">
        <v>-1.0298912187318199E-2</v>
      </c>
      <c r="D202">
        <v>-2.12472681086564E-2</v>
      </c>
      <c r="E202">
        <v>-2.8669495090690202E-2</v>
      </c>
      <c r="F202">
        <v>-3.3523649853531802E-3</v>
      </c>
      <c r="G202">
        <v>-3.10202524846948E-2</v>
      </c>
      <c r="H202">
        <v>-1.3290158845462899E-2</v>
      </c>
      <c r="I202">
        <v>-3.1951368328436698E-3</v>
      </c>
      <c r="J202">
        <v>-9.8888966730077393E-3</v>
      </c>
      <c r="K202">
        <v>-2.4662127470192599E-2</v>
      </c>
      <c r="L202">
        <v>-1.09805924412665E-2</v>
      </c>
      <c r="M202" cm="1">
        <f t="array" ref="M202">SUMPRODUCT(B202:K202,TRANSPOSE(Weight_1))</f>
        <v>-2.0401122132246981E-2</v>
      </c>
      <c r="N202" cm="1">
        <f t="array" ref="N202">SUMPRODUCT(B202:K202,TRANSPOSE(Weight_2))</f>
        <v>-1.2432004213534934E-2</v>
      </c>
      <c r="O202">
        <f>SUMPRODUCT(B202:K202,Equally_Weight)</f>
        <v>-1.6707679362017541E-2</v>
      </c>
      <c r="P202">
        <v>-1.39735156922267E-2</v>
      </c>
      <c r="Q202">
        <v>-1.30760202583138E-2</v>
      </c>
      <c r="R202">
        <v>-8.7081339712917708E-3</v>
      </c>
      <c r="V202" s="46">
        <v>44110</v>
      </c>
      <c r="W202">
        <f t="shared" si="53"/>
        <v>8.3343913021567406E-2</v>
      </c>
      <c r="X202">
        <f t="shared" si="54"/>
        <v>-0.27130855016815958</v>
      </c>
      <c r="Y202">
        <f t="shared" si="55"/>
        <v>0.31609370344595678</v>
      </c>
      <c r="Z202">
        <f t="shared" si="56"/>
        <v>0.5520610410803628</v>
      </c>
      <c r="AA202">
        <f t="shared" si="57"/>
        <v>1.1153513194916975E-4</v>
      </c>
      <c r="AB202">
        <f t="shared" si="58"/>
        <v>0.67761279021873722</v>
      </c>
      <c r="AC202">
        <f t="shared" si="59"/>
        <v>2.2824785303103834E-2</v>
      </c>
      <c r="AD202">
        <f t="shared" si="60"/>
        <v>-5.4373059477927477E-2</v>
      </c>
      <c r="AE202">
        <f t="shared" si="61"/>
        <v>-7.169980350182581E-2</v>
      </c>
      <c r="AF202">
        <f t="shared" si="62"/>
        <v>-7.2745130657432933E-2</v>
      </c>
      <c r="AG202">
        <f t="shared" si="63"/>
        <v>-5.3929121725743157E-3</v>
      </c>
      <c r="AH202">
        <f t="shared" si="64"/>
        <v>0.30689771013298572</v>
      </c>
      <c r="AI202">
        <f t="shared" si="65"/>
        <v>1.5738204132638378E-2</v>
      </c>
      <c r="AJ202">
        <f t="shared" si="66"/>
        <v>0.10992572491072616</v>
      </c>
      <c r="AK202">
        <f t="shared" si="67"/>
        <v>4.0296751937825004E-2</v>
      </c>
      <c r="AL202">
        <f t="shared" si="68"/>
        <v>5.247701051597109E-2</v>
      </c>
      <c r="AM202">
        <f t="shared" si="69"/>
        <v>1.0218489105227269E-2</v>
      </c>
    </row>
    <row r="203" spans="1:39" x14ac:dyDescent="0.2">
      <c r="A203" s="46">
        <v>44111</v>
      </c>
      <c r="B203">
        <v>5.5960600183935201E-3</v>
      </c>
      <c r="C203">
        <v>1.7445488394516699E-2</v>
      </c>
      <c r="D203">
        <v>1.90374210925532E-2</v>
      </c>
      <c r="E203">
        <v>1.6967138153533599E-2</v>
      </c>
      <c r="F203">
        <v>2.5227470632898001E-3</v>
      </c>
      <c r="G203">
        <v>3.0881037715015901E-2</v>
      </c>
      <c r="H203">
        <v>1.1076200193945901E-2</v>
      </c>
      <c r="I203">
        <v>2.6259114533057001E-2</v>
      </c>
      <c r="J203">
        <v>1.4410724143714099E-2</v>
      </c>
      <c r="K203">
        <v>4.6414936826470299E-2</v>
      </c>
      <c r="L203">
        <v>1.72992512264394E-2</v>
      </c>
      <c r="M203" cm="1">
        <f t="array" ref="M203">SUMPRODUCT(B203:K203,TRANSPOSE(Weight_1))</f>
        <v>1.9757162138165807E-2</v>
      </c>
      <c r="N203" cm="1">
        <f t="array" ref="N203">SUMPRODUCT(B203:K203,TRANSPOSE(Weight_2))</f>
        <v>1.1620009840107162E-2</v>
      </c>
      <c r="O203">
        <f>SUMPRODUCT(B203:K203,Equally_Weight)</f>
        <v>1.9061086813449004E-2</v>
      </c>
      <c r="P203">
        <v>1.7396754869217899E-2</v>
      </c>
      <c r="Q203">
        <v>1.7536134234182401E-2</v>
      </c>
      <c r="R203">
        <v>1.1256752162580499E-2</v>
      </c>
      <c r="V203" s="46">
        <v>44111</v>
      </c>
      <c r="W203">
        <f t="shared" si="53"/>
        <v>8.9406370579397487E-2</v>
      </c>
      <c r="X203">
        <f t="shared" si="54"/>
        <v>-0.25859617193693463</v>
      </c>
      <c r="Y203">
        <f t="shared" si="55"/>
        <v>0.34114873347571528</v>
      </c>
      <c r="Z203">
        <f t="shared" si="56"/>
        <v>0.57839507518709055</v>
      </c>
      <c r="AA203">
        <f t="shared" si="57"/>
        <v>2.6345635701654491E-3</v>
      </c>
      <c r="AB203">
        <f t="shared" si="58"/>
        <v>0.72941921406467514</v>
      </c>
      <c r="AC203">
        <f t="shared" si="59"/>
        <v>3.4153797388450702E-2</v>
      </c>
      <c r="AD203">
        <f t="shared" si="60"/>
        <v>-2.9541733341214016E-2</v>
      </c>
      <c r="AE203">
        <f t="shared" si="61"/>
        <v>-5.8322325447535017E-2</v>
      </c>
      <c r="AF203">
        <f t="shared" si="62"/>
        <v>-2.970665447486065E-2</v>
      </c>
      <c r="AG203">
        <f t="shared" si="63"/>
        <v>1.1813045711349668E-2</v>
      </c>
      <c r="AH203">
        <f t="shared" si="64"/>
        <v>0.33271830009008063</v>
      </c>
      <c r="AI203">
        <f t="shared" si="65"/>
        <v>2.7541092059632399E-2</v>
      </c>
      <c r="AJ203">
        <f t="shared" si="66"/>
        <v>0.13108211550972992</v>
      </c>
      <c r="AK203">
        <f t="shared" si="67"/>
        <v>5.839453952253093E-2</v>
      </c>
      <c r="AL203">
        <f t="shared" si="68"/>
        <v>7.0933388650770146E-2</v>
      </c>
      <c r="AM203">
        <f t="shared" si="69"/>
        <v>2.1590268267141388E-2</v>
      </c>
    </row>
    <row r="204" spans="1:39" x14ac:dyDescent="0.2">
      <c r="A204" s="46">
        <v>44112</v>
      </c>
      <c r="B204">
        <v>1.6646818549727899E-2</v>
      </c>
      <c r="C204">
        <v>2.0555453257394801E-2</v>
      </c>
      <c r="D204">
        <v>3.5743473210732E-3</v>
      </c>
      <c r="E204">
        <v>-9.5591729675037398E-4</v>
      </c>
      <c r="F204">
        <v>3.5264379038426599E-3</v>
      </c>
      <c r="G204">
        <v>-1.6083827506316801E-3</v>
      </c>
      <c r="H204">
        <v>6.8298009732368197E-3</v>
      </c>
      <c r="I204">
        <v>7.3277484996316896E-3</v>
      </c>
      <c r="J204">
        <v>8.7205244920061098E-3</v>
      </c>
      <c r="K204">
        <v>1.98609441800063E-2</v>
      </c>
      <c r="L204">
        <v>1.01522842639593E-2</v>
      </c>
      <c r="M204" cm="1">
        <f t="array" ref="M204">SUMPRODUCT(B204:K204,TRANSPOSE(Weight_1))</f>
        <v>3.5380450980733169E-3</v>
      </c>
      <c r="N204" cm="1">
        <f t="array" ref="N204">SUMPRODUCT(B204:K204,TRANSPOSE(Weight_2))</f>
        <v>8.6783825264279274E-3</v>
      </c>
      <c r="O204">
        <f>SUMPRODUCT(B204:K204,Equally_Weight)</f>
        <v>8.447777512953742E-3</v>
      </c>
      <c r="P204">
        <v>8.01012364249498E-3</v>
      </c>
      <c r="Q204">
        <v>8.0072047401946699E-3</v>
      </c>
      <c r="R204">
        <v>7.4583193256385601E-3</v>
      </c>
      <c r="V204" s="46">
        <v>44112</v>
      </c>
      <c r="W204">
        <f t="shared" si="53"/>
        <v>0.10754152075735046</v>
      </c>
      <c r="X204">
        <f t="shared" si="54"/>
        <v>-0.24335628020433064</v>
      </c>
      <c r="Y204">
        <f t="shared" si="55"/>
        <v>0.34594246485837488</v>
      </c>
      <c r="Z204">
        <f t="shared" si="56"/>
        <v>0.57688626003361354</v>
      </c>
      <c r="AA204">
        <f t="shared" si="57"/>
        <v>6.1702920988420118E-3</v>
      </c>
      <c r="AB204">
        <f t="shared" si="58"/>
        <v>0.72663764603216241</v>
      </c>
      <c r="AC204">
        <f t="shared" si="59"/>
        <v>4.1216862000330812E-2</v>
      </c>
      <c r="AD204">
        <f t="shared" si="60"/>
        <v>-2.2430459233749978E-2</v>
      </c>
      <c r="AE204">
        <f t="shared" si="61"/>
        <v>-5.0110402223024875E-2</v>
      </c>
      <c r="AF204">
        <f t="shared" si="62"/>
        <v>-1.043571250115416E-2</v>
      </c>
      <c r="AG204">
        <f t="shared" si="63"/>
        <v>2.2085259373393562E-2</v>
      </c>
      <c r="AH204">
        <f t="shared" si="64"/>
        <v>0.337433517538827</v>
      </c>
      <c r="AI204">
        <f t="shared" si="65"/>
        <v>3.6458486718149219E-2</v>
      </c>
      <c r="AJ204">
        <f t="shared" si="66"/>
        <v>0.140637245570437</v>
      </c>
      <c r="AK204">
        <f t="shared" si="67"/>
        <v>6.687241064664784E-2</v>
      </c>
      <c r="AL204">
        <f t="shared" si="68"/>
        <v>7.950857155680735E-2</v>
      </c>
      <c r="AM204">
        <f t="shared" si="69"/>
        <v>2.9209614707842446E-2</v>
      </c>
    </row>
    <row r="205" spans="1:39" x14ac:dyDescent="0.2">
      <c r="A205" s="46">
        <v>44113</v>
      </c>
      <c r="B205">
        <v>1.8214473539446399E-2</v>
      </c>
      <c r="C205">
        <v>-5.6985835921690101E-3</v>
      </c>
      <c r="D205">
        <v>2.4836145935914301E-2</v>
      </c>
      <c r="E205">
        <v>1.7395874893657501E-2</v>
      </c>
      <c r="F205">
        <v>2.3653185942553701E-3</v>
      </c>
      <c r="G205">
        <v>3.0120152338911601E-2</v>
      </c>
      <c r="H205">
        <v>1.39701283311726E-2</v>
      </c>
      <c r="I205">
        <v>9.4805997258455808E-3</v>
      </c>
      <c r="J205">
        <v>2.4633920257133199E-3</v>
      </c>
      <c r="K205">
        <v>3.2457052001857402E-3</v>
      </c>
      <c r="L205">
        <v>3.7688442211056702E-3</v>
      </c>
      <c r="M205" cm="1">
        <f t="array" ref="M205">SUMPRODUCT(B205:K205,TRANSPOSE(Weight_1))</f>
        <v>1.7385418925059126E-2</v>
      </c>
      <c r="N205" cm="1">
        <f t="array" ref="N205">SUMPRODUCT(B205:K205,TRANSPOSE(Weight_2))</f>
        <v>7.9446328455027547E-3</v>
      </c>
      <c r="O205">
        <f>SUMPRODUCT(B205:K205,Equally_Weight)</f>
        <v>1.163932069929334E-2</v>
      </c>
      <c r="P205">
        <v>8.79353312061526E-3</v>
      </c>
      <c r="Q205">
        <v>8.7951444905729394E-3</v>
      </c>
      <c r="R205">
        <v>8.4041922088196001E-3</v>
      </c>
      <c r="V205" s="46">
        <v>44113</v>
      </c>
      <c r="W205">
        <f t="shared" si="53"/>
        <v>0.12771480648102362</v>
      </c>
      <c r="X205">
        <f t="shared" si="54"/>
        <v>-0.24766807769107602</v>
      </c>
      <c r="Y205">
        <f t="shared" si="55"/>
        <v>0.37937048833694176</v>
      </c>
      <c r="Z205">
        <f t="shared" si="56"/>
        <v>0.60431757613468595</v>
      </c>
      <c r="AA205">
        <f t="shared" si="57"/>
        <v>8.5502053997308369E-3</v>
      </c>
      <c r="AB205">
        <f t="shared" si="58"/>
        <v>0.77864423496475088</v>
      </c>
      <c r="AC205">
        <f t="shared" si="59"/>
        <v>5.5762795183056379E-2</v>
      </c>
      <c r="AD205">
        <f t="shared" si="60"/>
        <v>-1.316251371356647E-2</v>
      </c>
      <c r="AE205">
        <f t="shared" si="61"/>
        <v>-4.7770451762553012E-2</v>
      </c>
      <c r="AF205">
        <f t="shared" si="62"/>
        <v>-7.2238785473009992E-3</v>
      </c>
      <c r="AG205">
        <f t="shared" si="63"/>
        <v>2.5937339496660217E-2</v>
      </c>
      <c r="AH205">
        <f t="shared" si="64"/>
        <v>0.36068535952565495</v>
      </c>
      <c r="AI205">
        <f t="shared" si="65"/>
        <v>4.4692768854730502E-2</v>
      </c>
      <c r="AJ205">
        <f t="shared" si="66"/>
        <v>0.15391348827318985</v>
      </c>
      <c r="AK205">
        <f t="shared" si="67"/>
        <v>7.6253988525139871E-2</v>
      </c>
      <c r="AL205">
        <f t="shared" si="68"/>
        <v>8.9003005422461534E-2</v>
      </c>
      <c r="AM205">
        <f t="shared" si="69"/>
        <v>3.7859290133012369E-2</v>
      </c>
    </row>
    <row r="206" spans="1:39" x14ac:dyDescent="0.2">
      <c r="A206" s="46">
        <v>44116</v>
      </c>
      <c r="B206">
        <v>3.5843633618203002E-2</v>
      </c>
      <c r="C206">
        <v>1.22530190766532E-2</v>
      </c>
      <c r="D206">
        <v>2.5902369230745102E-2</v>
      </c>
      <c r="E206">
        <v>6.3520579791542506E-2</v>
      </c>
      <c r="F206">
        <v>3.7080296513780598E-3</v>
      </c>
      <c r="G206">
        <v>4.7549947192559103E-2</v>
      </c>
      <c r="H206">
        <v>5.76264638406209E-3</v>
      </c>
      <c r="I206">
        <v>-3.8393332707277101E-3</v>
      </c>
      <c r="J206">
        <v>3.38469496994786E-3</v>
      </c>
      <c r="K206">
        <v>1.6184109232408799E-4</v>
      </c>
      <c r="L206">
        <v>1.02628285356695E-2</v>
      </c>
      <c r="M206" cm="1">
        <f t="array" ref="M206">SUMPRODUCT(B206:K206,TRANSPOSE(Weight_1))</f>
        <v>3.0872338022322213E-2</v>
      </c>
      <c r="N206" cm="1">
        <f t="array" ref="N206">SUMPRODUCT(B206:K206,TRANSPOSE(Weight_2))</f>
        <v>1.0703581135404509E-2</v>
      </c>
      <c r="O206">
        <f>SUMPRODUCT(B206:K206,Equally_Weight)</f>
        <v>1.9424742773668735E-2</v>
      </c>
      <c r="P206">
        <v>1.64158129636475E-2</v>
      </c>
      <c r="Q206">
        <v>1.5295840244647E-2</v>
      </c>
      <c r="R206">
        <v>1.2321469425107E-2</v>
      </c>
      <c r="V206" s="46">
        <v>44116</v>
      </c>
      <c r="W206">
        <f t="shared" si="53"/>
        <v>0.16813620283035213</v>
      </c>
      <c r="X206">
        <f t="shared" si="54"/>
        <v>-0.23844974029504962</v>
      </c>
      <c r="Y206">
        <f t="shared" si="55"/>
        <v>0.41509945203183851</v>
      </c>
      <c r="Z206">
        <f t="shared" si="56"/>
        <v>0.70622475874052348</v>
      </c>
      <c r="AA206">
        <f t="shared" si="57"/>
        <v>1.2289939466256561E-2</v>
      </c>
      <c r="AB206">
        <f t="shared" si="58"/>
        <v>0.86321867441167455</v>
      </c>
      <c r="AC206">
        <f t="shared" si="59"/>
        <v>6.1846782837145398E-2</v>
      </c>
      <c r="AD206">
        <f t="shared" si="60"/>
        <v>-1.6951311707467331E-2</v>
      </c>
      <c r="AE206">
        <f t="shared" si="61"/>
        <v>-4.4547445200397995E-2</v>
      </c>
      <c r="AF206">
        <f t="shared" si="62"/>
        <v>-7.0632065753718498E-3</v>
      </c>
      <c r="AG206">
        <f t="shared" si="63"/>
        <v>3.6466358500255369E-2</v>
      </c>
      <c r="AH206">
        <f t="shared" si="64"/>
        <v>0.40269289788695595</v>
      </c>
      <c r="AI206">
        <f t="shared" si="65"/>
        <v>5.5874722667737631E-2</v>
      </c>
      <c r="AJ206">
        <f t="shared" si="66"/>
        <v>0.17632796096596337</v>
      </c>
      <c r="AK206">
        <f t="shared" si="67"/>
        <v>9.3921572702148293E-2</v>
      </c>
      <c r="AL206">
        <f t="shared" si="68"/>
        <v>0.10566022141934406</v>
      </c>
      <c r="AM206">
        <f t="shared" si="69"/>
        <v>5.0647241643949625E-2</v>
      </c>
    </row>
    <row r="207" spans="1:39" x14ac:dyDescent="0.2">
      <c r="A207" s="46">
        <v>44117</v>
      </c>
      <c r="B207">
        <v>1.58506734858798E-3</v>
      </c>
      <c r="C207">
        <v>-1.6204642937790399E-2</v>
      </c>
      <c r="D207">
        <v>6.5944194018401304E-3</v>
      </c>
      <c r="E207">
        <v>-2.65273517833912E-2</v>
      </c>
      <c r="F207">
        <v>-3.1905731174340902E-3</v>
      </c>
      <c r="G207">
        <v>2.0330102144749899E-4</v>
      </c>
      <c r="H207">
        <v>-2.2918817815580899E-2</v>
      </c>
      <c r="I207">
        <v>-1.1977436457904901E-2</v>
      </c>
      <c r="J207">
        <v>-1.8945547960514501E-2</v>
      </c>
      <c r="K207">
        <v>-1.1321384113196799E-2</v>
      </c>
      <c r="L207">
        <v>-7.4331020812685097E-3</v>
      </c>
      <c r="M207" cm="1">
        <f t="array" ref="M207">SUMPRODUCT(B207:K207,TRANSPOSE(Weight_1))</f>
        <v>-3.790489468794153E-3</v>
      </c>
      <c r="N207" cm="1">
        <f t="array" ref="N207">SUMPRODUCT(B207:K207,TRANSPOSE(Weight_2))</f>
        <v>-1.3200657902319444E-2</v>
      </c>
      <c r="O207">
        <f>SUMPRODUCT(B207:K207,Equally_Weight)</f>
        <v>-1.0270296641393718E-2</v>
      </c>
      <c r="P207">
        <v>-6.3069189940844197E-3</v>
      </c>
      <c r="Q207">
        <v>-5.23637606614213E-3</v>
      </c>
      <c r="R207">
        <v>-5.5449732033319103E-3</v>
      </c>
      <c r="V207" s="46">
        <v>44117</v>
      </c>
      <c r="W207">
        <f t="shared" si="53"/>
        <v>0.16998777738416204</v>
      </c>
      <c r="X207">
        <f t="shared" si="54"/>
        <v>-0.25079039033274997</v>
      </c>
      <c r="Y207">
        <f t="shared" si="55"/>
        <v>0.42443121131385064</v>
      </c>
      <c r="Z207">
        <f t="shared" si="56"/>
        <v>0.66096313434388199</v>
      </c>
      <c r="AA207">
        <f t="shared" si="57"/>
        <v>9.0601543983466204E-3</v>
      </c>
      <c r="AB207">
        <f t="shared" si="58"/>
        <v>0.86359746867136256</v>
      </c>
      <c r="AC207">
        <f t="shared" si="59"/>
        <v>3.7510509873240228E-2</v>
      </c>
      <c r="AD207">
        <f t="shared" si="60"/>
        <v>-2.8725714906517985E-2</v>
      </c>
      <c r="AE207">
        <f t="shared" si="61"/>
        <v>-6.2649017401349982E-2</v>
      </c>
      <c r="AF207">
        <f t="shared" si="62"/>
        <v>-1.8304625413858022E-2</v>
      </c>
      <c r="AG207">
        <f t="shared" si="63"/>
        <v>2.8762198253722282E-2</v>
      </c>
      <c r="AH207">
        <f t="shared" si="64"/>
        <v>0.39737600522956318</v>
      </c>
      <c r="AI207">
        <f t="shared" si="65"/>
        <v>4.1936481666094538E-2</v>
      </c>
      <c r="AJ207">
        <f t="shared" si="66"/>
        <v>0.16424672385927708</v>
      </c>
      <c r="AK207">
        <f t="shared" si="67"/>
        <v>8.7022297957234374E-2</v>
      </c>
      <c r="AL207">
        <f t="shared" si="68"/>
        <v>9.9870568698618323E-2</v>
      </c>
      <c r="AM207">
        <f t="shared" si="69"/>
        <v>4.4821430842879373E-2</v>
      </c>
    </row>
    <row r="208" spans="1:39" x14ac:dyDescent="0.2">
      <c r="A208" s="46">
        <v>44118</v>
      </c>
      <c r="B208">
        <v>-2.3164281156744502E-3</v>
      </c>
      <c r="C208">
        <v>-5.5566339092751804E-3</v>
      </c>
      <c r="D208">
        <v>-8.9742617240151593E-3</v>
      </c>
      <c r="E208">
        <v>7.4317714033567096E-4</v>
      </c>
      <c r="F208">
        <v>-1.5667120882973801E-2</v>
      </c>
      <c r="G208">
        <v>-2.3208046333285701E-2</v>
      </c>
      <c r="H208">
        <v>-1.7524136984670099E-3</v>
      </c>
      <c r="I208">
        <v>1.0622256816009E-2</v>
      </c>
      <c r="J208">
        <v>-6.5941025509078603E-3</v>
      </c>
      <c r="K208">
        <v>-2.1266756455444701E-3</v>
      </c>
      <c r="L208">
        <v>-3.2451323015477399E-3</v>
      </c>
      <c r="M208" cm="1">
        <f t="array" ref="M208">SUMPRODUCT(B208:K208,TRANSPOSE(Weight_1))</f>
        <v>-1.4512112095962901E-2</v>
      </c>
      <c r="N208" cm="1">
        <f t="array" ref="N208">SUMPRODUCT(B208:K208,TRANSPOSE(Weight_2))</f>
        <v>-6.3098684014797467E-3</v>
      </c>
      <c r="O208">
        <f>SUMPRODUCT(B208:K208,Equally_Weight)</f>
        <v>-5.483024890379897E-3</v>
      </c>
      <c r="P208">
        <v>-6.6231417535027497E-3</v>
      </c>
      <c r="Q208">
        <v>-6.2576585528435402E-3</v>
      </c>
      <c r="R208">
        <v>-4.2894593739092298E-3</v>
      </c>
      <c r="V208" s="46">
        <v>44118</v>
      </c>
      <c r="W208">
        <f t="shared" si="53"/>
        <v>0.16727758480163391</v>
      </c>
      <c r="X208">
        <f t="shared" si="54"/>
        <v>-0.25495347385498179</v>
      </c>
      <c r="Y208">
        <f t="shared" si="55"/>
        <v>0.41164799281566422</v>
      </c>
      <c r="Z208">
        <f t="shared" si="56"/>
        <v>0.66219752417626654</v>
      </c>
      <c r="AA208">
        <f t="shared" si="57"/>
        <v>-6.7489130188045365E-3</v>
      </c>
      <c r="AB208">
        <f t="shared" si="58"/>
        <v>0.8203470122718437</v>
      </c>
      <c r="AC208">
        <f t="shared" si="59"/>
        <v>3.5692362243434861E-2</v>
      </c>
      <c r="AD208">
        <f t="shared" si="60"/>
        <v>-1.8408590011469439E-2</v>
      </c>
      <c r="AE208">
        <f t="shared" si="61"/>
        <v>-6.8830005906799774E-2</v>
      </c>
      <c r="AF208">
        <f t="shared" si="62"/>
        <v>-2.0392373058334079E-2</v>
      </c>
      <c r="AG208">
        <f t="shared" si="63"/>
        <v>2.5423728813557922E-2</v>
      </c>
      <c r="AH208">
        <f t="shared" si="64"/>
        <v>0.37709712800146278</v>
      </c>
      <c r="AI208">
        <f t="shared" si="65"/>
        <v>3.5361999584080595E-2</v>
      </c>
      <c r="AJ208">
        <f t="shared" si="66"/>
        <v>0.15786313009381336</v>
      </c>
      <c r="AK208">
        <f t="shared" si="67"/>
        <v>7.9822795188645213E-2</v>
      </c>
      <c r="AL208">
        <f t="shared" si="68"/>
        <v>9.2987954227380598E-2</v>
      </c>
      <c r="AM208">
        <f t="shared" si="69"/>
        <v>4.0339711762289232E-2</v>
      </c>
    </row>
    <row r="209" spans="1:39" x14ac:dyDescent="0.2">
      <c r="A209" s="46">
        <v>44119</v>
      </c>
      <c r="B209">
        <v>-5.09771465602726E-3</v>
      </c>
      <c r="C209">
        <v>1.49670722583281E-2</v>
      </c>
      <c r="D209">
        <v>-5.4332477746486998E-3</v>
      </c>
      <c r="E209">
        <v>-3.9607099789887804E-3</v>
      </c>
      <c r="F209">
        <v>-4.6209217243450198E-3</v>
      </c>
      <c r="G209">
        <v>-7.4501246792293401E-3</v>
      </c>
      <c r="H209">
        <v>-6.1445782632548697E-3</v>
      </c>
      <c r="I209">
        <v>4.0380711796528202E-3</v>
      </c>
      <c r="J209">
        <v>3.5085592031021099E-3</v>
      </c>
      <c r="K209">
        <v>-9.5081756821410093E-3</v>
      </c>
      <c r="L209">
        <v>1.50262960180321E-3</v>
      </c>
      <c r="M209" cm="1">
        <f t="array" ref="M209">SUMPRODUCT(B209:K209,TRANSPOSE(Weight_1))</f>
        <v>-3.1068950558456555E-3</v>
      </c>
      <c r="N209" cm="1">
        <f t="array" ref="N209">SUMPRODUCT(B209:K209,TRANSPOSE(Weight_2))</f>
        <v>-2.6509705439101989E-3</v>
      </c>
      <c r="O209">
        <f>SUMPRODUCT(B209:K209,Equally_Weight)</f>
        <v>-1.9701770117551949E-3</v>
      </c>
      <c r="P209">
        <v>-1.52775530609972E-3</v>
      </c>
      <c r="Q209">
        <v>-1.3025039837855001E-3</v>
      </c>
      <c r="R209">
        <v>-7.2057091387792696E-3</v>
      </c>
      <c r="V209" s="46">
        <v>44119</v>
      </c>
      <c r="W209">
        <f t="shared" si="53"/>
        <v>0.16132713674993848</v>
      </c>
      <c r="X209">
        <f t="shared" si="54"/>
        <v>-0.24380230866235297</v>
      </c>
      <c r="Y209">
        <f t="shared" si="55"/>
        <v>0.40397815950011129</v>
      </c>
      <c r="Z209">
        <f t="shared" si="56"/>
        <v>0.65561404185521122</v>
      </c>
      <c r="AA209">
        <f t="shared" si="57"/>
        <v>-1.1338648544365282E-2</v>
      </c>
      <c r="AB209">
        <f t="shared" si="58"/>
        <v>0.80678520007095589</v>
      </c>
      <c r="AC209">
        <f t="shared" si="59"/>
        <v>2.9328469466974649E-2</v>
      </c>
      <c r="AD209">
        <f t="shared" si="60"/>
        <v>-1.4444854028599963E-2</v>
      </c>
      <c r="AE209">
        <f t="shared" si="61"/>
        <v>-6.5562940854371532E-2</v>
      </c>
      <c r="AF209">
        <f t="shared" si="62"/>
        <v>-2.970665447486065E-2</v>
      </c>
      <c r="AG209">
        <f t="shared" si="63"/>
        <v>2.6964560862864584E-2</v>
      </c>
      <c r="AH209">
        <f t="shared" si="64"/>
        <v>0.37281863174305596</v>
      </c>
      <c r="AI209">
        <f t="shared" si="65"/>
        <v>3.2617285420899256E-2</v>
      </c>
      <c r="AJ209">
        <f t="shared" si="66"/>
        <v>0.15558193477214366</v>
      </c>
      <c r="AK209">
        <f t="shared" si="67"/>
        <v>7.8173090183648375E-2</v>
      </c>
      <c r="AL209">
        <f t="shared" si="68"/>
        <v>9.1564333062769787E-2</v>
      </c>
      <c r="AM209">
        <f t="shared" si="69"/>
        <v>3.2843326393808603E-2</v>
      </c>
    </row>
    <row r="210" spans="1:39" x14ac:dyDescent="0.2">
      <c r="A210" s="46">
        <v>44120</v>
      </c>
      <c r="B210">
        <v>7.8625628903794507E-3</v>
      </c>
      <c r="C210">
        <v>-2.06448173370565E-3</v>
      </c>
      <c r="D210">
        <v>0</v>
      </c>
      <c r="E210">
        <v>-1.4000549053553701E-2</v>
      </c>
      <c r="F210">
        <v>-1.89134474965879E-3</v>
      </c>
      <c r="G210">
        <v>-1.9750480983333901E-2</v>
      </c>
      <c r="H210">
        <v>6.1825675333311196E-3</v>
      </c>
      <c r="I210">
        <v>1.11781643801225E-2</v>
      </c>
      <c r="J210">
        <v>1.22848936037378E-3</v>
      </c>
      <c r="K210">
        <v>1.3571663220988101E-2</v>
      </c>
      <c r="L210">
        <v>2.0005001250312099E-3</v>
      </c>
      <c r="M210" cm="1">
        <f t="array" ref="M210">SUMPRODUCT(B210:K210,TRANSPOSE(Weight_1))</f>
        <v>-9.4009283265848766E-3</v>
      </c>
      <c r="N210" cm="1">
        <f t="array" ref="N210">SUMPRODUCT(B210:K210,TRANSPOSE(Weight_2))</f>
        <v>2.8528319858440454E-3</v>
      </c>
      <c r="O210">
        <f>SUMPRODUCT(B210:K210,Equally_Weight)</f>
        <v>2.3165908649429127E-4</v>
      </c>
      <c r="P210">
        <v>1.3491955745537001E-4</v>
      </c>
      <c r="Q210">
        <v>-2.8750374108998901E-4</v>
      </c>
      <c r="R210">
        <v>1.72829268492935E-3</v>
      </c>
      <c r="V210" s="46">
        <v>44120</v>
      </c>
      <c r="W210">
        <f t="shared" si="53"/>
        <v>0.17045814439893925</v>
      </c>
      <c r="X210">
        <f t="shared" si="54"/>
        <v>-0.24536346498318995</v>
      </c>
      <c r="Y210">
        <f t="shared" si="55"/>
        <v>0.40397815950011129</v>
      </c>
      <c r="Z210">
        <f t="shared" si="56"/>
        <v>0.63243453624846491</v>
      </c>
      <c r="AA210">
        <f t="shared" si="57"/>
        <v>-1.3208548000631426E-2</v>
      </c>
      <c r="AB210">
        <f t="shared" si="58"/>
        <v>0.77110032333598544</v>
      </c>
      <c r="AC210">
        <f t="shared" si="59"/>
        <v>3.5692362243434639E-2</v>
      </c>
      <c r="AD210">
        <f t="shared" si="60"/>
        <v>-3.4281566012559495E-3</v>
      </c>
      <c r="AE210">
        <f t="shared" si="61"/>
        <v>-6.4414994869272157E-2</v>
      </c>
      <c r="AF210">
        <f t="shared" si="62"/>
        <v>-1.653815996382757E-2</v>
      </c>
      <c r="AG210">
        <f t="shared" si="63"/>
        <v>2.9019003595273318E-2</v>
      </c>
      <c r="AH210">
        <f t="shared" si="64"/>
        <v>0.35991286218063911</v>
      </c>
      <c r="AI210">
        <f t="shared" si="65"/>
        <v>3.5563169041883391E-2</v>
      </c>
      <c r="AJ210">
        <f t="shared" si="66"/>
        <v>0.15584963582752231</v>
      </c>
      <c r="AK210">
        <f t="shared" si="67"/>
        <v>7.8318556819836349E-2</v>
      </c>
      <c r="AL210">
        <f t="shared" si="68"/>
        <v>9.1250504233373775E-2</v>
      </c>
      <c r="AM210">
        <f t="shared" si="69"/>
        <v>3.4628381959493026E-2</v>
      </c>
    </row>
    <row r="211" spans="1:39" x14ac:dyDescent="0.2">
      <c r="A211" s="46">
        <v>44123</v>
      </c>
      <c r="B211">
        <v>-2.4079862968536401E-2</v>
      </c>
      <c r="C211">
        <v>-1.6845621598724402E-2</v>
      </c>
      <c r="D211">
        <v>-2.4765553089110701E-2</v>
      </c>
      <c r="E211">
        <v>-2.5541886666305701E-2</v>
      </c>
      <c r="F211">
        <v>-1.29198968106304E-2</v>
      </c>
      <c r="G211">
        <v>-2.0013994757188E-2</v>
      </c>
      <c r="H211">
        <v>-2.5523337508081698E-2</v>
      </c>
      <c r="I211">
        <v>-8.3055515396457304E-3</v>
      </c>
      <c r="J211">
        <v>-1.3779425786813E-2</v>
      </c>
      <c r="K211">
        <v>-7.6747420786744602E-3</v>
      </c>
      <c r="L211">
        <v>-1.4474669328674699E-2</v>
      </c>
      <c r="M211" cm="1">
        <f t="array" ref="M211">SUMPRODUCT(B211:K211,TRANSPOSE(Weight_1))</f>
        <v>-1.9476241299831928E-2</v>
      </c>
      <c r="N211" cm="1">
        <f t="array" ref="N211">SUMPRODUCT(B211:K211,TRANSPOSE(Weight_2))</f>
        <v>-1.7846309845257948E-2</v>
      </c>
      <c r="O211">
        <f>SUMPRODUCT(B211:K211,Equally_Weight)</f>
        <v>-1.7944987280371052E-2</v>
      </c>
      <c r="P211">
        <v>-1.6329861778318001E-2</v>
      </c>
      <c r="Q211">
        <v>-1.5567409831280099E-2</v>
      </c>
      <c r="R211">
        <v>-9.2002917865368003E-3</v>
      </c>
      <c r="V211" s="46">
        <v>44123</v>
      </c>
      <c r="W211">
        <f t="shared" si="53"/>
        <v>0.14227367267140534</v>
      </c>
      <c r="X211">
        <f t="shared" si="54"/>
        <v>-0.25807578649665563</v>
      </c>
      <c r="Y211">
        <f t="shared" si="55"/>
        <v>0.36920786385505933</v>
      </c>
      <c r="Z211">
        <f t="shared" si="56"/>
        <v>0.59073907833344319</v>
      </c>
      <c r="AA211">
        <f t="shared" si="57"/>
        <v>-2.5957791734075419E-2</v>
      </c>
      <c r="AB211">
        <f t="shared" si="58"/>
        <v>0.73565353075028495</v>
      </c>
      <c r="AC211">
        <f t="shared" si="59"/>
        <v>9.2580365273531307E-3</v>
      </c>
      <c r="AD211">
        <f t="shared" si="60"/>
        <v>-1.170523540956403E-2</v>
      </c>
      <c r="AE211">
        <f t="shared" si="61"/>
        <v>-7.7306819014726136E-2</v>
      </c>
      <c r="AF211">
        <f t="shared" si="62"/>
        <v>-2.40859759303238E-2</v>
      </c>
      <c r="AG211">
        <f t="shared" si="63"/>
        <v>1.4124293785309439E-2</v>
      </c>
      <c r="AH211">
        <f t="shared" si="64"/>
        <v>0.33342687113006386</v>
      </c>
      <c r="AI211">
        <f t="shared" si="65"/>
        <v>1.7082187862824671E-2</v>
      </c>
      <c r="AJ211">
        <f t="shared" si="66"/>
        <v>0.13510792881457578</v>
      </c>
      <c r="AK211">
        <f t="shared" si="67"/>
        <v>6.0709763833973085E-2</v>
      </c>
      <c r="AL211">
        <f t="shared" si="68"/>
        <v>7.4262560405381706E-2</v>
      </c>
      <c r="AM211">
        <f t="shared" si="69"/>
        <v>2.5109498954833276E-2</v>
      </c>
    </row>
    <row r="212" spans="1:39" x14ac:dyDescent="0.2">
      <c r="A212" s="46">
        <v>44124</v>
      </c>
      <c r="B212">
        <v>1.38109124854888E-2</v>
      </c>
      <c r="C212">
        <v>5.7114196131697803E-3</v>
      </c>
      <c r="D212">
        <v>2.00721830152317E-3</v>
      </c>
      <c r="E212">
        <v>1.31919444891253E-2</v>
      </c>
      <c r="F212">
        <v>-8.7258704583381697E-4</v>
      </c>
      <c r="G212">
        <v>3.0556305784421498E-3</v>
      </c>
      <c r="H212">
        <v>1.5936527289213099E-3</v>
      </c>
      <c r="I212">
        <v>8.2571048382624693E-3</v>
      </c>
      <c r="J212">
        <v>5.1198240935244003E-3</v>
      </c>
      <c r="K212">
        <v>-2.1392108767506099E-3</v>
      </c>
      <c r="L212">
        <v>2.2790579893642998E-3</v>
      </c>
      <c r="M212" cm="1">
        <f t="array" ref="M212">SUMPRODUCT(B212:K212,TRANSPOSE(Weight_1))</f>
        <v>3.2619031362400058E-3</v>
      </c>
      <c r="N212" cm="1">
        <f t="array" ref="N212">SUMPRODUCT(B212:K212,TRANSPOSE(Weight_2))</f>
        <v>4.2359968903359479E-3</v>
      </c>
      <c r="O212">
        <f>SUMPRODUCT(B212:K212,Equally_Weight)</f>
        <v>4.9735909205872956E-3</v>
      </c>
      <c r="P212">
        <v>4.7273340731102103E-3</v>
      </c>
      <c r="Q212">
        <v>3.9181774596463896E-3</v>
      </c>
      <c r="R212">
        <v>2.07636214733897E-3</v>
      </c>
      <c r="V212" s="46">
        <v>44124</v>
      </c>
      <c r="W212">
        <f t="shared" si="53"/>
        <v>0.15804951439914805</v>
      </c>
      <c r="X212">
        <f t="shared" si="54"/>
        <v>-0.25383834599216704</v>
      </c>
      <c r="Y212">
        <f t="shared" si="55"/>
        <v>0.37195616293797862</v>
      </c>
      <c r="Z212">
        <f t="shared" si="56"/>
        <v>0.61172401995150039</v>
      </c>
      <c r="AA212">
        <f t="shared" si="57"/>
        <v>-2.6807728347103654E-2</v>
      </c>
      <c r="AB212">
        <f t="shared" si="58"/>
        <v>0.74095704675242668</v>
      </c>
      <c r="AC212">
        <f t="shared" si="59"/>
        <v>1.0866443351450705E-2</v>
      </c>
      <c r="AD212">
        <f t="shared" si="60"/>
        <v>-3.5447819272348413E-3</v>
      </c>
      <c r="AE212">
        <f t="shared" si="61"/>
        <v>-7.2582792235787008E-2</v>
      </c>
      <c r="AF212">
        <f t="shared" si="62"/>
        <v>-2.6173661825387162E-2</v>
      </c>
      <c r="AG212">
        <f t="shared" si="63"/>
        <v>1.6435541859269209E-2</v>
      </c>
      <c r="AH212">
        <f t="shared" si="64"/>
        <v>0.33777638042294966</v>
      </c>
      <c r="AI212">
        <f t="shared" si="65"/>
        <v>2.1390544847827764E-2</v>
      </c>
      <c r="AJ212">
        <f t="shared" si="66"/>
        <v>0.14075349130321446</v>
      </c>
      <c r="AK212">
        <f t="shared" si="67"/>
        <v>6.5724093242226056E-2</v>
      </c>
      <c r="AL212">
        <f t="shared" si="68"/>
        <v>7.8471711755304208E-2</v>
      </c>
      <c r="AM212">
        <f t="shared" si="69"/>
        <v>2.7237997515340728E-2</v>
      </c>
    </row>
    <row r="213" spans="1:39" x14ac:dyDescent="0.2">
      <c r="A213" s="46">
        <v>44125</v>
      </c>
      <c r="B213">
        <v>2.2506921092890899E-2</v>
      </c>
      <c r="C213">
        <v>-9.9631361227002693E-3</v>
      </c>
      <c r="D213">
        <v>6.9890251778104097E-4</v>
      </c>
      <c r="E213">
        <v>-5.4463055576368102E-3</v>
      </c>
      <c r="F213">
        <v>-8.7336244541484902E-3</v>
      </c>
      <c r="G213">
        <v>-9.9689053692784101E-3</v>
      </c>
      <c r="H213">
        <v>-4.2891812969926202E-3</v>
      </c>
      <c r="I213">
        <v>-1.04124370886374E-2</v>
      </c>
      <c r="J213">
        <v>5.7124211454895302E-4</v>
      </c>
      <c r="K213">
        <v>-1.0059340100644101E-2</v>
      </c>
      <c r="L213">
        <v>-5.0530570995451097E-3</v>
      </c>
      <c r="M213" cm="1">
        <f t="array" ref="M213">SUMPRODUCT(B213:K213,TRANSPOSE(Weight_1))</f>
        <v>-7.3116858199401714E-3</v>
      </c>
      <c r="N213" cm="1">
        <f t="array" ref="N213">SUMPRODUCT(B213:K213,TRANSPOSE(Weight_2))</f>
        <v>4.1072397047327378E-5</v>
      </c>
      <c r="O213">
        <f>SUMPRODUCT(B213:K213,Equally_Weight)</f>
        <v>-3.5095864264817209E-3</v>
      </c>
      <c r="P213">
        <v>-2.1956999281005302E-3</v>
      </c>
      <c r="Q213">
        <v>-3.0817327181456001E-3</v>
      </c>
      <c r="R213">
        <v>-2.0142732724923698E-3</v>
      </c>
      <c r="V213" s="46">
        <v>44125</v>
      </c>
      <c r="W213">
        <f t="shared" si="53"/>
        <v>0.18411364344139036</v>
      </c>
      <c r="X213">
        <f t="shared" si="54"/>
        <v>-0.26127245612058625</v>
      </c>
      <c r="Y213">
        <f t="shared" si="55"/>
        <v>0.37291502655454112</v>
      </c>
      <c r="Z213">
        <f t="shared" si="56"/>
        <v>0.60294607846426174</v>
      </c>
      <c r="AA213">
        <f t="shared" si="57"/>
        <v>-3.5307224169399687E-2</v>
      </c>
      <c r="AB213">
        <f t="shared" si="58"/>
        <v>0.72360161070137341</v>
      </c>
      <c r="AC213">
        <f t="shared" si="59"/>
        <v>6.5306539088703097E-3</v>
      </c>
      <c r="AD213">
        <f t="shared" si="60"/>
        <v>-1.3920309197061886E-2</v>
      </c>
      <c r="AE213">
        <f t="shared" si="61"/>
        <v>-7.205301246895468E-2</v>
      </c>
      <c r="AF213">
        <f t="shared" si="62"/>
        <v>-3.5969712160050515E-2</v>
      </c>
      <c r="AG213">
        <f t="shared" si="63"/>
        <v>1.1299435028247373E-2</v>
      </c>
      <c r="AH213">
        <f t="shared" si="64"/>
        <v>0.32799497983196035</v>
      </c>
      <c r="AI213">
        <f t="shared" si="65"/>
        <v>2.143249580582629E-2</v>
      </c>
      <c r="AJ213">
        <f t="shared" si="66"/>
        <v>0.13674991833417516</v>
      </c>
      <c r="AK213">
        <f t="shared" si="67"/>
        <v>6.3384082927319119E-2</v>
      </c>
      <c r="AL213">
        <f t="shared" si="68"/>
        <v>7.5148150195593288E-2</v>
      </c>
      <c r="AM213">
        <f t="shared" si="69"/>
        <v>2.5168859472457061E-2</v>
      </c>
    </row>
    <row r="214" spans="1:39" x14ac:dyDescent="0.2">
      <c r="A214" s="46">
        <v>44126</v>
      </c>
      <c r="B214">
        <v>1.3032896848395399E-2</v>
      </c>
      <c r="C214">
        <v>3.5322475695077599E-2</v>
      </c>
      <c r="D214">
        <v>4.1893467945119901E-4</v>
      </c>
      <c r="E214">
        <v>-9.5833750490370503E-3</v>
      </c>
      <c r="F214">
        <v>1.02202965824613E-2</v>
      </c>
      <c r="G214">
        <v>-2.68138150785013E-3</v>
      </c>
      <c r="H214">
        <v>7.9900686458207401E-3</v>
      </c>
      <c r="I214">
        <v>9.1033731090173192E-3</v>
      </c>
      <c r="J214">
        <v>6.8037300618628499E-3</v>
      </c>
      <c r="K214">
        <v>1.21605370236628E-2</v>
      </c>
      <c r="L214">
        <v>8.3798882681563793E-3</v>
      </c>
      <c r="M214" cm="1">
        <f t="array" ref="M214">SUMPRODUCT(B214:K214,TRANSPOSE(Weight_1))</f>
        <v>5.2199352614108706E-3</v>
      </c>
      <c r="N214" cm="1">
        <f t="array" ref="N214">SUMPRODUCT(B214:K214,TRANSPOSE(Weight_2))</f>
        <v>8.4961579864373318E-3</v>
      </c>
      <c r="O214">
        <f>SUMPRODUCT(B214:K214,Equally_Weight)</f>
        <v>8.2787556088862024E-3</v>
      </c>
      <c r="P214">
        <v>5.2189253963921198E-3</v>
      </c>
      <c r="Q214">
        <v>5.6612843367886898E-3</v>
      </c>
      <c r="R214">
        <v>1.31109300488452E-3</v>
      </c>
      <c r="V214" s="46">
        <v>44126</v>
      </c>
      <c r="W214">
        <f t="shared" si="53"/>
        <v>0.19954607441313965</v>
      </c>
      <c r="X214">
        <f t="shared" si="54"/>
        <v>-0.23517877040662127</v>
      </c>
      <c r="Y214">
        <f t="shared" si="55"/>
        <v>0.37349018827110458</v>
      </c>
      <c r="Z214">
        <f t="shared" si="56"/>
        <v>0.58758444501095553</v>
      </c>
      <c r="AA214">
        <f t="shared" si="57"/>
        <v>-2.5447777889453072E-2</v>
      </c>
      <c r="AB214">
        <f t="shared" si="58"/>
        <v>0.71897997721553808</v>
      </c>
      <c r="AC214">
        <f t="shared" si="59"/>
        <v>1.4572902927725062E-2</v>
      </c>
      <c r="AD214">
        <f t="shared" si="60"/>
        <v>-4.9436578564583389E-3</v>
      </c>
      <c r="AE214">
        <f t="shared" si="61"/>
        <v>-6.5739511654074656E-2</v>
      </c>
      <c r="AF214">
        <f t="shared" si="62"/>
        <v>-2.4246586152840477E-2</v>
      </c>
      <c r="AG214">
        <f t="shared" si="63"/>
        <v>1.9774011299433569E-2</v>
      </c>
      <c r="AH214">
        <f t="shared" si="64"/>
        <v>0.33492702765416182</v>
      </c>
      <c r="AI214">
        <f t="shared" si="65"/>
        <v>3.0110747662673631E-2</v>
      </c>
      <c r="AJ214">
        <f t="shared" si="66"/>
        <v>0.146160793096485</v>
      </c>
      <c r="AK214">
        <f t="shared" si="67"/>
        <v>6.8933805123827741E-2</v>
      </c>
      <c r="AL214">
        <f t="shared" si="68"/>
        <v>8.123486957802295E-2</v>
      </c>
      <c r="AM214">
        <f t="shared" si="69"/>
        <v>2.6512951192936951E-2</v>
      </c>
    </row>
    <row r="215" spans="1:39" x14ac:dyDescent="0.2">
      <c r="A215" s="46">
        <v>44127</v>
      </c>
      <c r="B215">
        <v>1.6381776934222901E-2</v>
      </c>
      <c r="C215">
        <v>9.0396610614691397E-3</v>
      </c>
      <c r="D215">
        <v>6.2357537669999099E-3</v>
      </c>
      <c r="E215">
        <v>-6.1338537623236702E-3</v>
      </c>
      <c r="F215">
        <v>1.09889627297501E-2</v>
      </c>
      <c r="G215">
        <v>8.8150109749529602E-3</v>
      </c>
      <c r="H215">
        <v>1.1027973859476499E-3</v>
      </c>
      <c r="I215">
        <v>-5.3307423270786396E-3</v>
      </c>
      <c r="J215">
        <v>5.1982708772877403E-3</v>
      </c>
      <c r="K215">
        <v>-1.0368612486216001E-2</v>
      </c>
      <c r="L215">
        <v>2.7700831024930601E-3</v>
      </c>
      <c r="M215" cm="1">
        <f t="array" ref="M215">SUMPRODUCT(B215:K215,TRANSPOSE(Weight_1))</f>
        <v>7.5505035921619307E-3</v>
      </c>
      <c r="N215" cm="1">
        <f t="array" ref="N215">SUMPRODUCT(B215:K215,TRANSPOSE(Weight_2))</f>
        <v>5.9871936003711651E-3</v>
      </c>
      <c r="O215">
        <f>SUMPRODUCT(B215:K215,Equally_Weight)</f>
        <v>3.5929025155012097E-3</v>
      </c>
      <c r="P215">
        <v>3.4457613537031101E-3</v>
      </c>
      <c r="Q215">
        <v>3.6907420506861999E-3</v>
      </c>
      <c r="R215">
        <v>3.9405204460967102E-3</v>
      </c>
      <c r="V215" s="46">
        <v>44127</v>
      </c>
      <c r="W215">
        <f t="shared" si="53"/>
        <v>0.21919677062649856</v>
      </c>
      <c r="X215">
        <f t="shared" si="54"/>
        <v>-0.22826504571848105</v>
      </c>
      <c r="Y215">
        <f t="shared" si="55"/>
        <v>0.38205493488655362</v>
      </c>
      <c r="Z215">
        <f t="shared" si="56"/>
        <v>0.57784643418991855</v>
      </c>
      <c r="AA215">
        <f t="shared" si="57"/>
        <v>-1.4738459842485119E-2</v>
      </c>
      <c r="AB215">
        <f t="shared" si="58"/>
        <v>0.73413280458041741</v>
      </c>
      <c r="AC215">
        <f t="shared" si="59"/>
        <v>1.569177127292698E-2</v>
      </c>
      <c r="AD215">
        <f t="shared" si="60"/>
        <v>-1.024804681735092E-2</v>
      </c>
      <c r="AE215">
        <f t="shared" si="61"/>
        <v>-6.0882972565705407E-2</v>
      </c>
      <c r="AF215">
        <f t="shared" si="62"/>
        <v>-3.4363795183124046E-2</v>
      </c>
      <c r="AG215">
        <f t="shared" si="63"/>
        <v>2.2598870056495635E-2</v>
      </c>
      <c r="AH215">
        <f t="shared" si="64"/>
        <v>0.34500639897173868</v>
      </c>
      <c r="AI215">
        <f t="shared" si="65"/>
        <v>3.6278220138753259E-2</v>
      </c>
      <c r="AJ215">
        <f t="shared" si="66"/>
        <v>0.15027883709317025</v>
      </c>
      <c r="AK215">
        <f t="shared" si="67"/>
        <v>7.26170959191903E-2</v>
      </c>
      <c r="AL215">
        <f t="shared" si="68"/>
        <v>8.5225428577842877E-2</v>
      </c>
      <c r="AM215">
        <f t="shared" si="69"/>
        <v>3.055794646529586E-2</v>
      </c>
    </row>
    <row r="216" spans="1:39" x14ac:dyDescent="0.2">
      <c r="A216" s="46">
        <v>44130</v>
      </c>
      <c r="B216">
        <v>-2.9816618690128398E-2</v>
      </c>
      <c r="C216">
        <v>-2.4756764813269799E-2</v>
      </c>
      <c r="D216">
        <v>-2.84419400069875E-2</v>
      </c>
      <c r="E216" s="1">
        <v>8.6895552741328403E-5</v>
      </c>
      <c r="F216">
        <v>-2.5879522696856598E-3</v>
      </c>
      <c r="G216">
        <v>8.2390987367686398E-4</v>
      </c>
      <c r="H216">
        <v>-8.7441091304087896E-3</v>
      </c>
      <c r="I216">
        <v>-2.1436973819527399E-2</v>
      </c>
      <c r="J216">
        <v>-1.9839222826878E-2</v>
      </c>
      <c r="K216">
        <v>-7.6501558832846499E-3</v>
      </c>
      <c r="L216">
        <v>-1.9085886489201301E-2</v>
      </c>
      <c r="M216" cm="1">
        <f t="array" ref="M216">SUMPRODUCT(B216:K216,TRANSPOSE(Weight_1))</f>
        <v>-9.0057405589785075E-3</v>
      </c>
      <c r="N216" cm="1">
        <f t="array" ref="N216">SUMPRODUCT(B216:K216,TRANSPOSE(Weight_2))</f>
        <v>-1.3861388683264093E-2</v>
      </c>
      <c r="O216">
        <f>SUMPRODUCT(B216:K216,Equally_Weight)</f>
        <v>-1.42362932013752E-2</v>
      </c>
      <c r="P216">
        <v>-1.8589516294535601E-2</v>
      </c>
      <c r="Q216">
        <v>-1.8514967036785599E-2</v>
      </c>
      <c r="R216">
        <v>-1.6646506537641801E-2</v>
      </c>
      <c r="V216" s="46">
        <v>44130</v>
      </c>
      <c r="W216">
        <f t="shared" si="53"/>
        <v>0.18284444540849232</v>
      </c>
      <c r="X216">
        <f t="shared" si="54"/>
        <v>-0.24737070647980819</v>
      </c>
      <c r="Y216">
        <f t="shared" si="55"/>
        <v>0.34274661134214912</v>
      </c>
      <c r="Z216">
        <f t="shared" si="56"/>
        <v>0.57798354202795843</v>
      </c>
      <c r="AA216">
        <f t="shared" si="57"/>
        <v>-1.7288269681569712E-2</v>
      </c>
      <c r="AB216">
        <f t="shared" si="58"/>
        <v>0.73556157372037823</v>
      </c>
      <c r="AC216">
        <f t="shared" si="59"/>
        <v>6.8104515820583966E-3</v>
      </c>
      <c r="AD216">
        <f t="shared" si="60"/>
        <v>-3.1465333525553474E-2</v>
      </c>
      <c r="AE216">
        <f t="shared" si="61"/>
        <v>-7.9514324533489722E-2</v>
      </c>
      <c r="AF216">
        <f t="shared" si="62"/>
        <v>-4.1751062676516515E-2</v>
      </c>
      <c r="AG216">
        <f t="shared" si="63"/>
        <v>3.0816640986117694E-3</v>
      </c>
      <c r="AH216">
        <f t="shared" si="64"/>
        <v>0.3328936202924333</v>
      </c>
      <c r="AI216">
        <f t="shared" si="65"/>
        <v>2.1913964945408759E-2</v>
      </c>
      <c r="AJ216">
        <f t="shared" si="66"/>
        <v>0.13390313030497492</v>
      </c>
      <c r="AK216">
        <f t="shared" si="67"/>
        <v>5.2677662936803094E-2</v>
      </c>
      <c r="AL216">
        <f t="shared" si="68"/>
        <v>6.5132515540242686E-2</v>
      </c>
      <c r="AM216">
        <f t="shared" si="69"/>
        <v>1.3402756872042731E-2</v>
      </c>
    </row>
    <row r="217" spans="1:39" x14ac:dyDescent="0.2">
      <c r="A217" s="46">
        <v>44131</v>
      </c>
      <c r="B217">
        <v>9.2091507619060896E-3</v>
      </c>
      <c r="C217">
        <v>-1.88660220566674E-2</v>
      </c>
      <c r="D217">
        <v>1.50895159662367E-2</v>
      </c>
      <c r="E217">
        <v>1.34723567945553E-2</v>
      </c>
      <c r="F217">
        <v>-7.43816459022694E-3</v>
      </c>
      <c r="G217">
        <v>2.4723744666960298E-2</v>
      </c>
      <c r="H217">
        <v>-5.6957721298409496E-3</v>
      </c>
      <c r="I217">
        <v>-3.08739227213163E-2</v>
      </c>
      <c r="J217">
        <v>-7.7221956349574601E-3</v>
      </c>
      <c r="K217">
        <v>-1.5585614165527501E-2</v>
      </c>
      <c r="L217">
        <v>-9.9846390168970896E-3</v>
      </c>
      <c r="M217" cm="1">
        <f t="array" ref="M217">SUMPRODUCT(B217:K217,TRANSPOSE(Weight_1))</f>
        <v>9.308761062740924E-3</v>
      </c>
      <c r="N217" cm="1">
        <f t="array" ref="N217">SUMPRODUCT(B217:K217,TRANSPOSE(Weight_2))</f>
        <v>-4.3745837902715717E-3</v>
      </c>
      <c r="O217">
        <f>SUMPRODUCT(B217:K217,Equally_Weight)</f>
        <v>-2.3686923108878159E-3</v>
      </c>
      <c r="P217">
        <v>-3.0256189119989198E-3</v>
      </c>
      <c r="Q217">
        <v>-3.0309140255472202E-3</v>
      </c>
      <c r="R217">
        <v>-3.5270785915114599E-3</v>
      </c>
      <c r="V217" s="46">
        <v>44131</v>
      </c>
      <c r="W217">
        <f t="shared" si="53"/>
        <v>0.19373743823414236</v>
      </c>
      <c r="X217">
        <f t="shared" si="54"/>
        <v>-0.26156982733185419</v>
      </c>
      <c r="Y217">
        <f t="shared" si="55"/>
        <v>0.36300800777260678</v>
      </c>
      <c r="Z217">
        <f t="shared" si="56"/>
        <v>0.5992426993220954</v>
      </c>
      <c r="AA217">
        <f t="shared" si="57"/>
        <v>-2.4597841276424948E-2</v>
      </c>
      <c r="AB217">
        <f t="shared" si="58"/>
        <v>0.7784711549228287</v>
      </c>
      <c r="AC217">
        <f t="shared" si="59"/>
        <v>1.0758886719046679E-3</v>
      </c>
      <c r="AD217">
        <f t="shared" si="60"/>
        <v>-6.1367797971201399E-2</v>
      </c>
      <c r="AE217">
        <f t="shared" si="61"/>
        <v>-8.6622494998618071E-2</v>
      </c>
      <c r="AF217">
        <f t="shared" si="62"/>
        <v>-5.6685960888167131E-2</v>
      </c>
      <c r="AG217">
        <f t="shared" si="63"/>
        <v>-6.9337442218813106E-3</v>
      </c>
      <c r="AH217">
        <f t="shared" si="64"/>
        <v>0.34530120852578738</v>
      </c>
      <c r="AI217">
        <f t="shared" si="65"/>
        <v>1.7443516679306548E-2</v>
      </c>
      <c r="AJ217">
        <f t="shared" si="66"/>
        <v>0.13121726267892986</v>
      </c>
      <c r="AK217">
        <f t="shared" si="67"/>
        <v>4.9492661491582712E-2</v>
      </c>
      <c r="AL217">
        <f t="shared" si="68"/>
        <v>6.1904190459825426E-2</v>
      </c>
      <c r="AM217">
        <f t="shared" si="69"/>
        <v>9.8284057037005823E-3</v>
      </c>
    </row>
    <row r="218" spans="1:39" x14ac:dyDescent="0.2">
      <c r="A218" s="46">
        <v>44132</v>
      </c>
      <c r="B218">
        <v>-5.5088534340100803E-2</v>
      </c>
      <c r="C218">
        <v>-2.8088199578136599E-2</v>
      </c>
      <c r="D218">
        <v>-4.9566258382291097E-2</v>
      </c>
      <c r="E218">
        <v>-4.6312194015038499E-2</v>
      </c>
      <c r="F218">
        <v>-1.8647606742879401E-2</v>
      </c>
      <c r="G218">
        <v>-3.7595142877009997E-2</v>
      </c>
      <c r="H218">
        <v>-3.3461282264243102E-2</v>
      </c>
      <c r="I218">
        <v>-1.5524978514257E-2</v>
      </c>
      <c r="J218">
        <v>-2.9872427439621201E-2</v>
      </c>
      <c r="K218">
        <v>-1.66837452016124E-2</v>
      </c>
      <c r="L218">
        <v>-3.0514610809412899E-2</v>
      </c>
      <c r="M218" cm="1">
        <f t="array" ref="M218">SUMPRODUCT(B218:K218,TRANSPOSE(Weight_1))</f>
        <v>-3.5370658269453979E-2</v>
      </c>
      <c r="N218" cm="1">
        <f t="array" ref="N218">SUMPRODUCT(B218:K218,TRANSPOSE(Weight_2))</f>
        <v>-3.1924570278429869E-2</v>
      </c>
      <c r="O218">
        <f>SUMPRODUCT(B218:K218,Equally_Weight)</f>
        <v>-3.3084036935519014E-2</v>
      </c>
      <c r="P218">
        <v>-3.5287878760604699E-2</v>
      </c>
      <c r="Q218">
        <v>-3.4306946273948397E-2</v>
      </c>
      <c r="R218">
        <v>-3.1490773203451297E-2</v>
      </c>
      <c r="V218" s="46">
        <v>44132</v>
      </c>
      <c r="W218">
        <f t="shared" si="53"/>
        <v>0.12797619237491675</v>
      </c>
      <c r="X218">
        <f t="shared" si="54"/>
        <v>-0.28231100139627496</v>
      </c>
      <c r="Y218">
        <f t="shared" si="55"/>
        <v>0.29544880068221779</v>
      </c>
      <c r="Z218">
        <f t="shared" si="56"/>
        <v>0.5251782611539566</v>
      </c>
      <c r="AA218">
        <f t="shared" si="57"/>
        <v>-4.278675714845781E-2</v>
      </c>
      <c r="AB218">
        <f t="shared" si="58"/>
        <v>0.7116092777508638</v>
      </c>
      <c r="AC218">
        <f t="shared" si="59"/>
        <v>-3.2421394206873844E-2</v>
      </c>
      <c r="AD218">
        <f t="shared" si="60"/>
        <v>-7.5940042740488267E-2</v>
      </c>
      <c r="AE218">
        <f t="shared" si="61"/>
        <v>-0.11390729824175405</v>
      </c>
      <c r="AF218">
        <f t="shared" si="62"/>
        <v>-7.2423971961812827E-2</v>
      </c>
      <c r="AG218">
        <f t="shared" si="63"/>
        <v>-3.7236774524911476E-2</v>
      </c>
      <c r="AH218">
        <f t="shared" si="64"/>
        <v>0.29771701920953841</v>
      </c>
      <c r="AI218">
        <f t="shared" si="65"/>
        <v>-1.5037930373254849E-2</v>
      </c>
      <c r="AJ218">
        <f t="shared" si="66"/>
        <v>9.3792028978363362E-2</v>
      </c>
      <c r="AK218">
        <f t="shared" si="67"/>
        <v>1.2458291692723389E-2</v>
      </c>
      <c r="AL218">
        <f t="shared" si="68"/>
        <v>2.5473500449639586E-2</v>
      </c>
      <c r="AM218">
        <f t="shared" si="69"/>
        <v>-2.1971871594717474E-2</v>
      </c>
    </row>
    <row r="219" spans="1:39" x14ac:dyDescent="0.2">
      <c r="A219" s="46">
        <v>44133</v>
      </c>
      <c r="B219">
        <v>3.0500367067389299E-2</v>
      </c>
      <c r="C219">
        <v>6.5257639055671304E-3</v>
      </c>
      <c r="D219">
        <v>1.00651019100626E-2</v>
      </c>
      <c r="E219">
        <v>3.7050390639846199E-2</v>
      </c>
      <c r="F219">
        <v>7.9914213686314E-3</v>
      </c>
      <c r="G219">
        <v>1.5249236438195301E-2</v>
      </c>
      <c r="H219">
        <v>-8.45620227367316E-3</v>
      </c>
      <c r="I219">
        <v>-3.1542715477328399E-4</v>
      </c>
      <c r="J219">
        <v>4.03586233637387E-3</v>
      </c>
      <c r="K219">
        <v>2.7700746197962798E-3</v>
      </c>
      <c r="L219">
        <v>8.0021339023738907E-3</v>
      </c>
      <c r="M219" cm="1">
        <f t="array" ref="M219">SUMPRODUCT(B219:K219,TRANSPOSE(Weight_1))</f>
        <v>1.3398929578503478E-2</v>
      </c>
      <c r="N219" cm="1">
        <f t="array" ref="N219">SUMPRODUCT(B219:K219,TRANSPOSE(Weight_2))</f>
        <v>7.0991831578550079E-3</v>
      </c>
      <c r="O219">
        <f>SUMPRODUCT(B219:K219,Equally_Weight)</f>
        <v>1.0541658885741561E-2</v>
      </c>
      <c r="P219">
        <v>1.1947330894238301E-2</v>
      </c>
      <c r="Q219">
        <v>1.1450187893111899E-2</v>
      </c>
      <c r="R219">
        <v>5.1113086077212398E-3</v>
      </c>
      <c r="V219" s="46">
        <v>44133</v>
      </c>
      <c r="W219">
        <f t="shared" si="53"/>
        <v>0.162379880285628</v>
      </c>
      <c r="X219">
        <f t="shared" si="54"/>
        <v>-0.27762753243376415</v>
      </c>
      <c r="Y219">
        <f t="shared" si="55"/>
        <v>0.30848762488035275</v>
      </c>
      <c r="Z219">
        <f t="shared" si="56"/>
        <v>0.58168671152511209</v>
      </c>
      <c r="AA219">
        <f t="shared" si="57"/>
        <v>-3.5137262785197021E-2</v>
      </c>
      <c r="AB219">
        <f t="shared" si="58"/>
        <v>0.73771001231709543</v>
      </c>
      <c r="AC219">
        <f t="shared" si="59"/>
        <v>-4.06034346131392E-2</v>
      </c>
      <c r="AD219">
        <f t="shared" si="60"/>
        <v>-7.6231516343646555E-2</v>
      </c>
      <c r="AE219">
        <f t="shared" si="61"/>
        <v>-0.11033115008019223</v>
      </c>
      <c r="AF219">
        <f t="shared" si="62"/>
        <v>-6.9854517148612794E-2</v>
      </c>
      <c r="AG219">
        <f t="shared" si="63"/>
        <v>-2.9532614278378388E-2</v>
      </c>
      <c r="AH219">
        <f t="shared" si="64"/>
        <v>0.31510503816275248</v>
      </c>
      <c r="AI219">
        <f t="shared" si="65"/>
        <v>-8.0455042374345531E-3</v>
      </c>
      <c r="AJ219">
        <f t="shared" si="66"/>
        <v>0.10532241143979659</v>
      </c>
      <c r="AK219">
        <f t="shared" si="67"/>
        <v>2.4554465920191726E-2</v>
      </c>
      <c r="AL219">
        <f t="shared" si="68"/>
        <v>3.7215364709195065E-2</v>
      </c>
      <c r="AM219">
        <f t="shared" si="69"/>
        <v>-1.6972868003406028E-2</v>
      </c>
    </row>
    <row r="220" spans="1:39" x14ac:dyDescent="0.2">
      <c r="A220" s="46">
        <v>44134</v>
      </c>
      <c r="B220">
        <v>3.80440241270927E-2</v>
      </c>
      <c r="C220">
        <v>8.9534091075045199E-3</v>
      </c>
      <c r="D220">
        <v>-1.0990549935522899E-2</v>
      </c>
      <c r="E220">
        <v>-5.6017983735376101E-2</v>
      </c>
      <c r="F220">
        <v>4.0522086634089396E-3</v>
      </c>
      <c r="G220">
        <v>-5.4456419285543699E-2</v>
      </c>
      <c r="H220">
        <v>-5.8316645835287896E-4</v>
      </c>
      <c r="I220">
        <v>9.3387739753905095E-3</v>
      </c>
      <c r="J220">
        <v>1.9353848458132301E-3</v>
      </c>
      <c r="K220">
        <v>9.1505618848761704E-3</v>
      </c>
      <c r="L220">
        <v>-4.2339243186027102E-3</v>
      </c>
      <c r="M220" cm="1">
        <f t="array" ref="M220">SUMPRODUCT(B220:K220,TRANSPOSE(Weight_1))</f>
        <v>-2.5535905860217201E-2</v>
      </c>
      <c r="N220" cm="1">
        <f t="array" ref="N220">SUMPRODUCT(B220:K220,TRANSPOSE(Weight_2))</f>
        <v>5.7810451162799946E-3</v>
      </c>
      <c r="O220">
        <f>SUMPRODUCT(B220:K220,Equally_Weight)</f>
        <v>-5.0573756810709525E-3</v>
      </c>
      <c r="P220">
        <v>-1.2129550130175601E-2</v>
      </c>
      <c r="Q220">
        <v>-1.34766058778788E-2</v>
      </c>
      <c r="R220">
        <v>-1.1003088283501E-2</v>
      </c>
      <c r="V220" s="46">
        <v>44134</v>
      </c>
      <c r="W220">
        <f t="shared" si="53"/>
        <v>0.20660148849606164</v>
      </c>
      <c r="X220">
        <f t="shared" si="54"/>
        <v>-0.27115983620364614</v>
      </c>
      <c r="Y220">
        <f t="shared" si="55"/>
        <v>0.29410662629909146</v>
      </c>
      <c r="Z220">
        <f t="shared" si="56"/>
        <v>0.49308381104443777</v>
      </c>
      <c r="AA220">
        <f t="shared" si="57"/>
        <v>-3.1227437642454725E-2</v>
      </c>
      <c r="AB220">
        <f t="shared" si="58"/>
        <v>0.64308054728966835</v>
      </c>
      <c r="AC220">
        <f t="shared" si="59"/>
        <v>-4.1162922510331823E-2</v>
      </c>
      <c r="AD220">
        <f t="shared" si="60"/>
        <v>-6.7604651269190685E-2</v>
      </c>
      <c r="AE220">
        <f t="shared" si="61"/>
        <v>-0.10860929847026535</v>
      </c>
      <c r="AF220">
        <f t="shared" si="62"/>
        <v>-6.134316334584311E-2</v>
      </c>
      <c r="AG220">
        <f t="shared" si="63"/>
        <v>-3.3641499743195968E-2</v>
      </c>
      <c r="AH220">
        <f t="shared" si="64"/>
        <v>0.28152263971193126</v>
      </c>
      <c r="AI220">
        <f t="shared" si="65"/>
        <v>-2.3109705441343165E-3</v>
      </c>
      <c r="AJ220">
        <f t="shared" si="66"/>
        <v>9.973238075643831E-2</v>
      </c>
      <c r="AK220">
        <f t="shared" si="67"/>
        <v>1.212708116471739E-2</v>
      </c>
      <c r="AL220">
        <f t="shared" si="68"/>
        <v>2.3237222028528848E-2</v>
      </c>
      <c r="AM220">
        <f t="shared" si="69"/>
        <v>-2.7789202321841344E-2</v>
      </c>
    </row>
    <row r="221" spans="1:39" x14ac:dyDescent="0.2">
      <c r="A221" s="46">
        <v>44137</v>
      </c>
      <c r="B221">
        <v>5.0800756210376196E-3</v>
      </c>
      <c r="C221">
        <v>2.2541810116636099E-2</v>
      </c>
      <c r="D221">
        <v>-6.9152980265252395E-4</v>
      </c>
      <c r="E221">
        <v>-8.2680867996764995E-4</v>
      </c>
      <c r="F221">
        <v>1.2458309590485901E-2</v>
      </c>
      <c r="G221">
        <v>-1.04309480406591E-2</v>
      </c>
      <c r="H221">
        <v>1.15235577258723E-2</v>
      </c>
      <c r="I221">
        <v>1.86296253782871E-2</v>
      </c>
      <c r="J221">
        <v>1.1936620777438E-2</v>
      </c>
      <c r="K221">
        <v>1.7793029633120998E-2</v>
      </c>
      <c r="L221">
        <v>1.8070688280627099E-2</v>
      </c>
      <c r="M221" cm="1">
        <f t="array" ref="M221">SUMPRODUCT(B221:K221,TRANSPOSE(Weight_1))</f>
        <v>1.4882718774883183E-3</v>
      </c>
      <c r="N221" cm="1">
        <f t="array" ref="N221">SUMPRODUCT(B221:K221,TRANSPOSE(Weight_2))</f>
        <v>1.0816628604028287E-2</v>
      </c>
      <c r="O221">
        <f>SUMPRODUCT(B221:K221,Equally_Weight)</f>
        <v>8.8013742319598739E-3</v>
      </c>
      <c r="P221">
        <v>1.23182026012718E-2</v>
      </c>
      <c r="Q221">
        <v>1.19955423579301E-2</v>
      </c>
      <c r="R221">
        <v>1.27391590672196E-2</v>
      </c>
      <c r="V221" s="46">
        <v>44137</v>
      </c>
      <c r="W221">
        <f t="shared" si="53"/>
        <v>0.21273111530207811</v>
      </c>
      <c r="X221">
        <f t="shared" si="54"/>
        <v>-0.25473045962597074</v>
      </c>
      <c r="Y221">
        <f t="shared" si="55"/>
        <v>0.29321171299919557</v>
      </c>
      <c r="Z221">
        <f t="shared" si="56"/>
        <v>0.49184931638954699</v>
      </c>
      <c r="AA221">
        <f t="shared" si="57"/>
        <v>-1.9158169137836079E-2</v>
      </c>
      <c r="AB221">
        <f t="shared" si="58"/>
        <v>0.62594165947427194</v>
      </c>
      <c r="AC221">
        <f t="shared" si="59"/>
        <v>-3.0113708098172931E-2</v>
      </c>
      <c r="AD221">
        <f t="shared" si="60"/>
        <v>-5.0234475217878272E-2</v>
      </c>
      <c r="AE221">
        <f t="shared" si="61"/>
        <v>-9.7969105701570469E-2</v>
      </c>
      <c r="AF221">
        <f t="shared" si="62"/>
        <v>-4.4641614435924071E-2</v>
      </c>
      <c r="AG221">
        <f t="shared" si="63"/>
        <v>-1.6178736517720838E-2</v>
      </c>
      <c r="AH221">
        <f t="shared" si="64"/>
        <v>0.28342989381697903</v>
      </c>
      <c r="AI221">
        <f t="shared" si="65"/>
        <v>8.4806611498031703E-3</v>
      </c>
      <c r="AJ221">
        <f t="shared" si="66"/>
        <v>0.10941153699447992</v>
      </c>
      <c r="AK221">
        <f t="shared" si="67"/>
        <v>2.4594667608738296E-2</v>
      </c>
      <c r="AL221">
        <f t="shared" si="68"/>
        <v>3.5511507467582692E-2</v>
      </c>
      <c r="AM221">
        <f t="shared" si="69"/>
        <v>-1.5404054323350791E-2</v>
      </c>
    </row>
    <row r="222" spans="1:39" x14ac:dyDescent="0.2">
      <c r="A222" s="46">
        <v>44138</v>
      </c>
      <c r="B222">
        <v>1.31378599021569E-2</v>
      </c>
      <c r="C222">
        <v>3.1521233537250497E-2</v>
      </c>
      <c r="D222">
        <v>2.02639279912082E-2</v>
      </c>
      <c r="E222">
        <v>1.5353551365089001E-2</v>
      </c>
      <c r="F222">
        <v>8.6653789253787695E-4</v>
      </c>
      <c r="G222">
        <v>1.4621475904715801E-2</v>
      </c>
      <c r="H222">
        <v>-1.3699715226281801E-3</v>
      </c>
      <c r="I222">
        <v>1.5772581332715099E-2</v>
      </c>
      <c r="J222">
        <v>1.13553294109036E-2</v>
      </c>
      <c r="K222">
        <v>2.9416661743648199E-2</v>
      </c>
      <c r="L222">
        <v>1.77499347428869E-2</v>
      </c>
      <c r="M222" cm="1">
        <f t="array" ref="M222">SUMPRODUCT(B222:K222,TRANSPOSE(Weight_1))</f>
        <v>1.5232234222143658E-2</v>
      </c>
      <c r="N222" cm="1">
        <f t="array" ref="N222">SUMPRODUCT(B222:K222,TRANSPOSE(Weight_2))</f>
        <v>7.6473758531135499E-3</v>
      </c>
      <c r="O222">
        <f>SUMPRODUCT(B222:K222,Equally_Weight)</f>
        <v>1.5093918755759701E-2</v>
      </c>
      <c r="P222">
        <v>1.7799290096434502E-2</v>
      </c>
      <c r="Q222">
        <v>1.8440475516397301E-2</v>
      </c>
      <c r="R222">
        <v>2.0295933923019299E-2</v>
      </c>
      <c r="V222" s="46">
        <v>44138</v>
      </c>
      <c r="W222">
        <f t="shared" si="53"/>
        <v>0.2286638067939033</v>
      </c>
      <c r="X222">
        <f t="shared" si="54"/>
        <v>-0.23123864439564157</v>
      </c>
      <c r="Y222">
        <f t="shared" si="55"/>
        <v>0.31941726202879828</v>
      </c>
      <c r="Z222">
        <f t="shared" si="56"/>
        <v>0.51475450149770685</v>
      </c>
      <c r="AA222">
        <f t="shared" si="57"/>
        <v>-1.8308232524807733E-2</v>
      </c>
      <c r="AB222">
        <f t="shared" si="58"/>
        <v>0.64971532627074868</v>
      </c>
      <c r="AC222">
        <f t="shared" si="59"/>
        <v>-3.1442424698265858E-2</v>
      </c>
      <c r="AD222">
        <f t="shared" si="60"/>
        <v>-3.5254221231243332E-2</v>
      </c>
      <c r="AE222">
        <f t="shared" si="61"/>
        <v>-8.7726247757999753E-2</v>
      </c>
      <c r="AF222">
        <f t="shared" si="62"/>
        <v>-1.6538159963827792E-2</v>
      </c>
      <c r="AG222">
        <f t="shared" si="63"/>
        <v>1.2840267077540712E-3</v>
      </c>
      <c r="AH222">
        <f t="shared" si="64"/>
        <v>0.30297939856730016</v>
      </c>
      <c r="AI222">
        <f t="shared" si="65"/>
        <v>1.6192891806212195E-2</v>
      </c>
      <c r="AJ222">
        <f t="shared" si="66"/>
        <v>0.12615690460057705</v>
      </c>
      <c r="AK222">
        <f t="shared" si="67"/>
        <v>4.2831725328766224E-2</v>
      </c>
      <c r="AL222">
        <f t="shared" si="68"/>
        <v>5.4606832067986444E-2</v>
      </c>
      <c r="AM222">
        <f t="shared" si="69"/>
        <v>4.5792399309751985E-3</v>
      </c>
    </row>
    <row r="223" spans="1:39" x14ac:dyDescent="0.2">
      <c r="A223" s="46">
        <v>44139</v>
      </c>
      <c r="B223">
        <v>6.0881311647208801E-2</v>
      </c>
      <c r="C223">
        <v>-3.0558007448047701E-2</v>
      </c>
      <c r="D223">
        <v>4.8248793657875197E-2</v>
      </c>
      <c r="E223">
        <v>4.0836609481047198E-2</v>
      </c>
      <c r="F223">
        <v>-9.1774680397727001E-3</v>
      </c>
      <c r="G223">
        <v>6.3229685494174501E-2</v>
      </c>
      <c r="H223">
        <v>6.4981536146872998E-3</v>
      </c>
      <c r="I223">
        <v>-3.2324282453654901E-2</v>
      </c>
      <c r="J223">
        <v>-2.2262338624444702E-3</v>
      </c>
      <c r="K223">
        <v>6.8419308782840194E-2</v>
      </c>
      <c r="L223">
        <v>8.7201846627339395E-3</v>
      </c>
      <c r="M223" cm="1">
        <f t="array" ref="M223">SUMPRODUCT(B223:K223,TRANSPOSE(Weight_1))</f>
        <v>3.0641150901260402E-2</v>
      </c>
      <c r="N223" cm="1">
        <f t="array" ref="N223">SUMPRODUCT(B223:K223,TRANSPOSE(Weight_2))</f>
        <v>1.3074457788231048E-2</v>
      </c>
      <c r="O223">
        <f>SUMPRODUCT(B223:K223,Equally_Weight)</f>
        <v>2.1382787087391344E-2</v>
      </c>
      <c r="P223">
        <v>2.2047047701683399E-2</v>
      </c>
      <c r="Q223">
        <v>2.2347487527081E-2</v>
      </c>
      <c r="R223">
        <v>1.9980837979630899E-2</v>
      </c>
      <c r="V223" s="46">
        <v>44139</v>
      </c>
      <c r="W223">
        <f t="shared" si="53"/>
        <v>0.30346647092496903</v>
      </c>
      <c r="X223">
        <f t="shared" si="54"/>
        <v>-0.25473045962597085</v>
      </c>
      <c r="Y223">
        <f t="shared" si="55"/>
        <v>0.38307755325306458</v>
      </c>
      <c r="Z223">
        <f t="shared" si="56"/>
        <v>0.5766119395350271</v>
      </c>
      <c r="AA223">
        <f t="shared" si="57"/>
        <v>-2.7317677345719327E-2</v>
      </c>
      <c r="AB223">
        <f t="shared" si="58"/>
        <v>0.7540263075057676</v>
      </c>
      <c r="AC223">
        <f t="shared" si="59"/>
        <v>-2.5148588789286164E-2</v>
      </c>
      <c r="AD223">
        <f t="shared" si="60"/>
        <v>-6.6438936280135863E-2</v>
      </c>
      <c r="AE223">
        <f t="shared" si="61"/>
        <v>-8.9757182477060216E-2</v>
      </c>
      <c r="AF223">
        <f t="shared" si="62"/>
        <v>5.0749619345747288E-2</v>
      </c>
      <c r="AG223">
        <f t="shared" si="63"/>
        <v>1.0015408320491304E-2</v>
      </c>
      <c r="AH223">
        <f t="shared" si="64"/>
        <v>0.34290418694003422</v>
      </c>
      <c r="AI223">
        <f t="shared" si="65"/>
        <v>2.9479062874833151E-2</v>
      </c>
      <c r="AJ223">
        <f t="shared" si="66"/>
        <v>0.15023727791864672</v>
      </c>
      <c r="AK223">
        <f t="shared" si="67"/>
        <v>6.582308612191845E-2</v>
      </c>
      <c r="AL223">
        <f t="shared" si="68"/>
        <v>7.8174645093600281E-2</v>
      </c>
      <c r="AM223">
        <f t="shared" si="69"/>
        <v>2.4651574961736866E-2</v>
      </c>
    </row>
    <row r="224" spans="1:39" x14ac:dyDescent="0.2">
      <c r="A224" s="46">
        <v>44140</v>
      </c>
      <c r="B224">
        <v>9.5369159131066805E-3</v>
      </c>
      <c r="C224">
        <v>4.0897740390235297E-2</v>
      </c>
      <c r="D224">
        <v>3.1886899489716701E-2</v>
      </c>
      <c r="E224">
        <v>3.5493711528333999E-2</v>
      </c>
      <c r="F224">
        <v>1.6253063357840099E-2</v>
      </c>
      <c r="G224">
        <v>2.4941715337338501E-2</v>
      </c>
      <c r="H224">
        <v>2.5825903146083902E-3</v>
      </c>
      <c r="I224">
        <v>1.8981042597099301E-2</v>
      </c>
      <c r="J224">
        <v>6.2084628736718203E-3</v>
      </c>
      <c r="K224">
        <v>-2.5676246668645201E-2</v>
      </c>
      <c r="L224">
        <v>1.60183066361556E-2</v>
      </c>
      <c r="M224" cm="1">
        <f t="array" ref="M224">SUMPRODUCT(B224:K224,TRANSPOSE(Weight_1))</f>
        <v>2.754217567610296E-2</v>
      </c>
      <c r="N224" cm="1">
        <f t="array" ref="N224">SUMPRODUCT(B224:K224,TRANSPOSE(Weight_2))</f>
        <v>7.2647058017026468E-3</v>
      </c>
      <c r="O224">
        <f>SUMPRODUCT(B224:K224,Equally_Weight)</f>
        <v>1.6110589513330564E-2</v>
      </c>
      <c r="P224">
        <v>1.94601941389629E-2</v>
      </c>
      <c r="Q224">
        <v>2.02371769342823E-2</v>
      </c>
      <c r="R224">
        <v>2.0677726236339299E-2</v>
      </c>
      <c r="V224" s="46">
        <v>44140</v>
      </c>
      <c r="W224">
        <f t="shared" si="53"/>
        <v>0.31589752105373448</v>
      </c>
      <c r="X224">
        <f t="shared" si="54"/>
        <v>-0.22425061944300384</v>
      </c>
      <c r="Y224">
        <f t="shared" si="55"/>
        <v>0.42717960818012846</v>
      </c>
      <c r="Z224">
        <f t="shared" si="56"/>
        <v>0.63257174890901058</v>
      </c>
      <c r="AA224">
        <f t="shared" si="57"/>
        <v>-1.150860992856817E-2</v>
      </c>
      <c r="AB224">
        <f t="shared" si="58"/>
        <v>0.79777473236177965</v>
      </c>
      <c r="AC224">
        <f t="shared" si="59"/>
        <v>-2.2630946976511024E-2</v>
      </c>
      <c r="AD224">
        <f t="shared" si="60"/>
        <v>-4.8718973962675771E-2</v>
      </c>
      <c r="AE224">
        <f t="shared" si="61"/>
        <v>-8.4105973738442641E-2</v>
      </c>
      <c r="AF224">
        <f t="shared" si="62"/>
        <v>2.3770312932440918E-2</v>
      </c>
      <c r="AG224">
        <f t="shared" si="63"/>
        <v>2.6194144838210809E-2</v>
      </c>
      <c r="AH224">
        <f t="shared" si="64"/>
        <v>0.37989068997291087</v>
      </c>
      <c r="AI224">
        <f t="shared" si="65"/>
        <v>3.6957925395631364E-2</v>
      </c>
      <c r="AJ224">
        <f t="shared" si="66"/>
        <v>0.16876827854612486</v>
      </c>
      <c r="AK224">
        <f t="shared" si="67"/>
        <v>8.6564210295639654E-2</v>
      </c>
      <c r="AL224">
        <f t="shared" si="68"/>
        <v>9.9993856152416516E-2</v>
      </c>
      <c r="AM224">
        <f t="shared" si="69"/>
        <v>4.5839039716429664E-2</v>
      </c>
    </row>
    <row r="225" spans="1:39" x14ac:dyDescent="0.2">
      <c r="A225" s="46">
        <v>44141</v>
      </c>
      <c r="B225">
        <v>-1.57164228723405E-3</v>
      </c>
      <c r="C225">
        <v>-1.3320550167455401E-2</v>
      </c>
      <c r="D225">
        <v>1.9257540189931901E-3</v>
      </c>
      <c r="E225">
        <v>-1.13607835306517E-3</v>
      </c>
      <c r="F225">
        <v>6.5347763275440604E-3</v>
      </c>
      <c r="G225">
        <v>-3.1998443144189898E-3</v>
      </c>
      <c r="H225">
        <v>1.78161971525174E-2</v>
      </c>
      <c r="I225">
        <v>-1.10291212181057E-3</v>
      </c>
      <c r="J225">
        <v>6.7486583555975699E-3</v>
      </c>
      <c r="K225">
        <v>7.8428491587834105E-4</v>
      </c>
      <c r="L225">
        <v>-2.7527527527527302E-3</v>
      </c>
      <c r="M225" cm="1">
        <f t="array" ref="M225">SUMPRODUCT(B225:K225,TRANSPOSE(Weight_1))</f>
        <v>-1.4346032923462722E-3</v>
      </c>
      <c r="N225" cm="1">
        <f t="array" ref="N225">SUMPRODUCT(B225:K225,TRANSPOSE(Weight_2))</f>
        <v>7.3431965207154757E-3</v>
      </c>
      <c r="O225">
        <f>SUMPRODUCT(B225:K225,Equally_Weight)</f>
        <v>1.3478643526546382E-3</v>
      </c>
      <c r="P225">
        <v>-2.8771518741854598E-4</v>
      </c>
      <c r="Q225">
        <v>-9.8844473768555608E-4</v>
      </c>
      <c r="R225">
        <v>1.4068061850822601E-3</v>
      </c>
      <c r="V225" s="46">
        <v>44141</v>
      </c>
      <c r="W225">
        <f t="shared" si="53"/>
        <v>0.31382940086397992</v>
      </c>
      <c r="X225">
        <f t="shared" si="54"/>
        <v>-0.23458402798408573</v>
      </c>
      <c r="Y225">
        <f t="shared" si="55"/>
        <v>0.42992800504640649</v>
      </c>
      <c r="Z225">
        <f t="shared" si="56"/>
        <v>0.63071701948524939</v>
      </c>
      <c r="AA225">
        <f t="shared" si="57"/>
        <v>-5.0490397927482888E-3</v>
      </c>
      <c r="AB225">
        <f t="shared" si="58"/>
        <v>0.7920221331058257</v>
      </c>
      <c r="AC225">
        <f t="shared" si="59"/>
        <v>-5.2179472370752489E-3</v>
      </c>
      <c r="AD225">
        <f t="shared" si="60"/>
        <v>-4.9768153337540699E-2</v>
      </c>
      <c r="AE225">
        <f t="shared" si="61"/>
        <v>-7.7924917865270671E-2</v>
      </c>
      <c r="AF225">
        <f t="shared" si="62"/>
        <v>2.4573240546197805E-2</v>
      </c>
      <c r="AG225">
        <f t="shared" si="63"/>
        <v>2.3369286081148744E-2</v>
      </c>
      <c r="AH225">
        <f t="shared" si="64"/>
        <v>0.37791109424599778</v>
      </c>
      <c r="AI225">
        <f t="shared" si="65"/>
        <v>4.457251122552508E-2</v>
      </c>
      <c r="AJ225">
        <f t="shared" si="66"/>
        <v>0.17034361964529054</v>
      </c>
      <c r="AK225">
        <f t="shared" si="67"/>
        <v>8.6251589270232243E-2</v>
      </c>
      <c r="AL225">
        <f t="shared" si="68"/>
        <v>9.8906573013816113E-2</v>
      </c>
      <c r="AM225">
        <f t="shared" si="69"/>
        <v>4.7310332546103284E-2</v>
      </c>
    </row>
    <row r="226" spans="1:39" x14ac:dyDescent="0.2">
      <c r="A226" s="46">
        <v>44144</v>
      </c>
      <c r="B226">
        <v>9.6041068534402597E-4</v>
      </c>
      <c r="C226">
        <v>0.13539241030848501</v>
      </c>
      <c r="D226">
        <v>-2.3824439534667199E-2</v>
      </c>
      <c r="E226">
        <v>-1.9968006553475501E-2</v>
      </c>
      <c r="F226">
        <v>2.2381708536006E-2</v>
      </c>
      <c r="G226">
        <v>-5.06225885421413E-2</v>
      </c>
      <c r="H226">
        <v>2.6924455747862699E-2</v>
      </c>
      <c r="I226">
        <v>2.5149048092762902E-3</v>
      </c>
      <c r="J226">
        <v>6.0569755933904401E-2</v>
      </c>
      <c r="K226">
        <v>4.3887465114376099E-3</v>
      </c>
      <c r="L226">
        <v>1.83186951066498E-2</v>
      </c>
      <c r="M226" cm="1">
        <f t="array" ref="M226">SUMPRODUCT(B226:K226,TRANSPOSE(Weight_1))</f>
        <v>-2.2938968453677724E-3</v>
      </c>
      <c r="N226" cm="1">
        <f t="array" ref="N226">SUMPRODUCT(B226:K226,TRANSPOSE(Weight_2))</f>
        <v>3.0134454501716035E-2</v>
      </c>
      <c r="O226">
        <f>SUMPRODUCT(B226:K226,Equally_Weight)</f>
        <v>1.5871735790203206E-2</v>
      </c>
      <c r="P226">
        <v>1.16998892356872E-2</v>
      </c>
      <c r="Q226">
        <v>1.055243121747E-2</v>
      </c>
      <c r="R226">
        <v>1.2959251837007101E-2</v>
      </c>
      <c r="V226" s="46">
        <v>44144</v>
      </c>
      <c r="W226">
        <f t="shared" si="53"/>
        <v>0.31509121665928874</v>
      </c>
      <c r="X226">
        <f t="shared" si="54"/>
        <v>-0.13095251464423929</v>
      </c>
      <c r="Y226">
        <f t="shared" si="55"/>
        <v>0.39586077175125123</v>
      </c>
      <c r="Z226">
        <f t="shared" si="56"/>
        <v>0.59815485135330393</v>
      </c>
      <c r="AA226">
        <f t="shared" si="57"/>
        <v>1.7219662606229758E-2</v>
      </c>
      <c r="AB226">
        <f t="shared" si="58"/>
        <v>0.70130533400319917</v>
      </c>
      <c r="AC226">
        <f t="shared" si="59"/>
        <v>2.1566018121308206E-2</v>
      </c>
      <c r="AD226">
        <f t="shared" si="60"/>
        <v>-4.7378410696441775E-2</v>
      </c>
      <c r="AE226">
        <f t="shared" si="61"/>
        <v>-2.2075055187635195E-2</v>
      </c>
      <c r="AF226">
        <f t="shared" si="62"/>
        <v>2.9069832781357219E-2</v>
      </c>
      <c r="AG226">
        <f t="shared" si="63"/>
        <v>4.2116076014379278E-2</v>
      </c>
      <c r="AH226">
        <f t="shared" si="64"/>
        <v>0.37475030833370959</v>
      </c>
      <c r="AI226">
        <f t="shared" si="65"/>
        <v>7.6050134038794015E-2</v>
      </c>
      <c r="AJ226">
        <f t="shared" si="66"/>
        <v>0.1889190043600506</v>
      </c>
      <c r="AK226">
        <f t="shared" si="67"/>
        <v>9.8960612546783233E-2</v>
      </c>
      <c r="AL226">
        <f t="shared" si="68"/>
        <v>0.11050270903997017</v>
      </c>
      <c r="AM226">
        <f t="shared" si="69"/>
        <v>6.0882690897067882E-2</v>
      </c>
    </row>
    <row r="227" spans="1:39" x14ac:dyDescent="0.2">
      <c r="A227" s="46">
        <v>44145</v>
      </c>
      <c r="B227">
        <v>-1.3455094554904099E-2</v>
      </c>
      <c r="C227">
        <v>-3.25068330070443E-3</v>
      </c>
      <c r="D227">
        <v>-3.37927741538128E-2</v>
      </c>
      <c r="E227">
        <v>-3.0089277427729402E-3</v>
      </c>
      <c r="F227">
        <v>2.1056121629684E-2</v>
      </c>
      <c r="G227">
        <v>-3.4583003378412198E-2</v>
      </c>
      <c r="H227">
        <v>1.5060214985452401E-2</v>
      </c>
      <c r="I227">
        <v>3.4938587993301198E-2</v>
      </c>
      <c r="J227">
        <v>3.1512396061124298E-2</v>
      </c>
      <c r="K227">
        <v>6.8663207534094203E-3</v>
      </c>
      <c r="L227">
        <v>1.0349926071956599E-2</v>
      </c>
      <c r="M227" cm="1">
        <f t="array" ref="M227">SUMPRODUCT(B227:K227,TRANSPOSE(Weight_1))</f>
        <v>-1.5967392751239665E-2</v>
      </c>
      <c r="N227" cm="1">
        <f t="array" ref="N227">SUMPRODUCT(B227:K227,TRANSPOSE(Weight_2))</f>
        <v>1.6299977460746705E-2</v>
      </c>
      <c r="O227">
        <f>SUMPRODUCT(B227:K227,Equally_Weight)</f>
        <v>2.1343158292364858E-3</v>
      </c>
      <c r="P227">
        <v>-1.3997945931910601E-3</v>
      </c>
      <c r="Q227">
        <v>-1.9430876592586501E-3</v>
      </c>
      <c r="R227">
        <v>2.0143401836887299E-3</v>
      </c>
      <c r="V227" s="46">
        <v>44145</v>
      </c>
      <c r="W227">
        <f t="shared" si="53"/>
        <v>0.29739653999081406</v>
      </c>
      <c r="X227">
        <f t="shared" si="54"/>
        <v>-0.13377751279240446</v>
      </c>
      <c r="Y227">
        <f t="shared" si="55"/>
        <v>0.34869076394129439</v>
      </c>
      <c r="Z227">
        <f t="shared" si="56"/>
        <v>0.59334611888381983</v>
      </c>
      <c r="AA227">
        <f t="shared" si="57"/>
        <v>3.8638363546172672E-2</v>
      </c>
      <c r="AB227">
        <f t="shared" si="58"/>
        <v>0.64246908588965579</v>
      </c>
      <c r="AC227">
        <f t="shared" si="59"/>
        <v>3.6951021976047604E-2</v>
      </c>
      <c r="AD227">
        <f t="shared" si="60"/>
        <v>-1.4095157474240838E-2</v>
      </c>
      <c r="AE227">
        <f t="shared" si="61"/>
        <v>8.741702991345246E-3</v>
      </c>
      <c r="AF227">
        <f t="shared" si="62"/>
        <v>3.61357563308915E-2</v>
      </c>
      <c r="AG227">
        <f t="shared" si="63"/>
        <v>5.2901900359525689E-2</v>
      </c>
      <c r="AH227">
        <f t="shared" si="64"/>
        <v>0.35279913022565745</v>
      </c>
      <c r="AI227">
        <f t="shared" si="65"/>
        <v>9.358972697025969E-2</v>
      </c>
      <c r="AJ227">
        <f t="shared" si="66"/>
        <v>0.19145653301073629</v>
      </c>
      <c r="AK227">
        <f t="shared" si="67"/>
        <v>9.7422293423210293E-2</v>
      </c>
      <c r="AL227">
        <f t="shared" si="68"/>
        <v>0.10834490493046123</v>
      </c>
      <c r="AM227">
        <f t="shared" si="69"/>
        <v>6.3019669531521716E-2</v>
      </c>
    </row>
    <row r="228" spans="1:39" x14ac:dyDescent="0.2">
      <c r="A228" s="46">
        <v>44146</v>
      </c>
      <c r="B228">
        <v>5.4726940623102101E-3</v>
      </c>
      <c r="C228">
        <v>-1.49330407989938E-2</v>
      </c>
      <c r="D228">
        <v>2.6254725255300902E-2</v>
      </c>
      <c r="E228">
        <v>3.0352648150511599E-2</v>
      </c>
      <c r="F228">
        <v>-1.6366362785336E-3</v>
      </c>
      <c r="G228">
        <v>3.3729554463593103E-2</v>
      </c>
      <c r="H228">
        <v>-3.2370983910046101E-3</v>
      </c>
      <c r="I228">
        <v>4.1393338538808701E-4</v>
      </c>
      <c r="J228">
        <v>-4.8581960395133097E-3</v>
      </c>
      <c r="K228">
        <v>-1.70489483533839E-2</v>
      </c>
      <c r="L228">
        <v>-9.7560975609754005E-4</v>
      </c>
      <c r="M228" cm="1">
        <f t="array" ref="M228">SUMPRODUCT(B228:K228,TRANSPOSE(Weight_1))</f>
        <v>1.8025258232866347E-2</v>
      </c>
      <c r="N228" cm="1">
        <f t="array" ref="N228">SUMPRODUCT(B228:K228,TRANSPOSE(Weight_2))</f>
        <v>-1.7504117546957793E-3</v>
      </c>
      <c r="O228">
        <f>SUMPRODUCT(B228:K228,Equally_Weight)</f>
        <v>5.4509635455674676E-3</v>
      </c>
      <c r="P228">
        <v>7.6518553187603297E-3</v>
      </c>
      <c r="Q228">
        <v>8.2982897860004404E-3</v>
      </c>
      <c r="R228">
        <v>8.4360416417375E-3</v>
      </c>
      <c r="V228" s="46">
        <v>44146</v>
      </c>
      <c r="W228">
        <f t="shared" si="53"/>
        <v>0.30449679433168364</v>
      </c>
      <c r="X228">
        <f t="shared" si="54"/>
        <v>-0.14671284853488142</v>
      </c>
      <c r="Y228">
        <f t="shared" si="55"/>
        <v>0.38410026940293496</v>
      </c>
      <c r="Z228">
        <f t="shared" si="56"/>
        <v>0.64170839301228377</v>
      </c>
      <c r="AA228">
        <f t="shared" si="57"/>
        <v>3.6938490320116202E-2</v>
      </c>
      <c r="AB228">
        <f t="shared" si="58"/>
        <v>0.69786883637693897</v>
      </c>
      <c r="AC228">
        <f t="shared" si="59"/>
        <v>3.3594309491258301E-2</v>
      </c>
      <c r="AD228">
        <f t="shared" si="60"/>
        <v>-1.3687058545103659E-2</v>
      </c>
      <c r="AE228">
        <f t="shared" si="61"/>
        <v>3.8410380449807047E-3</v>
      </c>
      <c r="AF228">
        <f t="shared" si="62"/>
        <v>1.8470731334111701E-2</v>
      </c>
      <c r="AG228">
        <f t="shared" si="63"/>
        <v>5.1874678993321321E-2</v>
      </c>
      <c r="AH228">
        <f t="shared" si="64"/>
        <v>0.37718368388517187</v>
      </c>
      <c r="AI228">
        <f t="shared" si="65"/>
        <v>9.167549465735636E-2</v>
      </c>
      <c r="AJ228">
        <f t="shared" si="66"/>
        <v>0.1979511191383061</v>
      </c>
      <c r="AK228">
        <f t="shared" si="67"/>
        <v>0.10581961003606688</v>
      </c>
      <c r="AL228">
        <f t="shared" si="68"/>
        <v>0.11754227213441126</v>
      </c>
      <c r="AM228">
        <f t="shared" si="69"/>
        <v>7.1987347729675744E-2</v>
      </c>
    </row>
    <row r="229" spans="1:39" x14ac:dyDescent="0.2">
      <c r="A229" s="46">
        <v>44147</v>
      </c>
      <c r="B229">
        <v>-2.5240147141387601E-3</v>
      </c>
      <c r="C229">
        <v>-1.22843356657115E-2</v>
      </c>
      <c r="D229">
        <v>-5.1258364410622301E-3</v>
      </c>
      <c r="E229">
        <v>-2.3432821516667902E-3</v>
      </c>
      <c r="F229">
        <v>-3.4426079421746498E-3</v>
      </c>
      <c r="G229">
        <v>-8.6408971181368699E-3</v>
      </c>
      <c r="H229">
        <v>3.38296301486429E-3</v>
      </c>
      <c r="I229">
        <v>-1.2765229793055201E-2</v>
      </c>
      <c r="J229">
        <v>-1.1654985061325099E-2</v>
      </c>
      <c r="K229">
        <v>-1.05644549616488E-2</v>
      </c>
      <c r="L229">
        <v>-1.2451171874999899E-2</v>
      </c>
      <c r="M229" cm="1">
        <f t="array" ref="M229">SUMPRODUCT(B229:K229,TRANSPOSE(Weight_1))</f>
        <v>-6.8720695576174216E-3</v>
      </c>
      <c r="N229" cm="1">
        <f t="array" ref="N229">SUMPRODUCT(B229:K229,TRANSPOSE(Weight_2))</f>
        <v>-4.7790794772979575E-3</v>
      </c>
      <c r="O229">
        <f>SUMPRODUCT(B229:K229,Equally_Weight)</f>
        <v>-6.5962680834055609E-3</v>
      </c>
      <c r="P229">
        <v>-9.9785323038770104E-3</v>
      </c>
      <c r="Q229">
        <v>-9.6292611701468394E-3</v>
      </c>
      <c r="R229">
        <v>-7.5190349055671499E-3</v>
      </c>
      <c r="V229" s="46">
        <v>44147</v>
      </c>
      <c r="W229">
        <f t="shared" si="53"/>
        <v>0.30120422522824364</v>
      </c>
      <c r="X229">
        <f t="shared" si="54"/>
        <v>-0.15719491432271782</v>
      </c>
      <c r="Y229">
        <f t="shared" si="55"/>
        <v>0.37700559780394527</v>
      </c>
      <c r="Z229">
        <f t="shared" si="56"/>
        <v>0.63786140703669658</v>
      </c>
      <c r="AA229">
        <f t="shared" si="57"/>
        <v>3.3368717637793477E-2</v>
      </c>
      <c r="AB229">
        <f t="shared" si="58"/>
        <v>0.68319772644171506</v>
      </c>
      <c r="AC229">
        <f t="shared" si="59"/>
        <v>3.7090920812641315E-2</v>
      </c>
      <c r="AD229">
        <f t="shared" si="60"/>
        <v>-2.6277569890639563E-2</v>
      </c>
      <c r="AE229">
        <f t="shared" si="61"/>
        <v>-7.8587142573786073E-3</v>
      </c>
      <c r="AF229">
        <f t="shared" si="62"/>
        <v>7.7111431631748939E-3</v>
      </c>
      <c r="AG229">
        <f t="shared" si="63"/>
        <v>3.877760657421514E-2</v>
      </c>
      <c r="AH229">
        <f t="shared" si="64"/>
        <v>0.36771958181589715</v>
      </c>
      <c r="AI229">
        <f t="shared" si="65"/>
        <v>8.6458290704970242E-2</v>
      </c>
      <c r="AJ229">
        <f t="shared" si="66"/>
        <v>0.19004911240565425</v>
      </c>
      <c r="AK229">
        <f t="shared" si="67"/>
        <v>9.4785153335061212E-2</v>
      </c>
      <c r="AL229">
        <f t="shared" si="68"/>
        <v>0.10678116572734964</v>
      </c>
      <c r="AM229">
        <f t="shared" si="69"/>
        <v>6.392703744376993E-2</v>
      </c>
    </row>
    <row r="230" spans="1:39" x14ac:dyDescent="0.2">
      <c r="A230" s="46">
        <v>44148</v>
      </c>
      <c r="B230">
        <v>1.6892200217956101E-2</v>
      </c>
      <c r="C230">
        <v>6.26267149397286E-3</v>
      </c>
      <c r="D230">
        <v>4.9665507000038397E-3</v>
      </c>
      <c r="E230">
        <v>4.1945350341276999E-4</v>
      </c>
      <c r="F230">
        <v>4.4415274501945403E-3</v>
      </c>
      <c r="G230">
        <v>5.9576723389320697E-3</v>
      </c>
      <c r="H230">
        <v>1.0788941474856701E-2</v>
      </c>
      <c r="I230">
        <v>1.6402220916802601E-2</v>
      </c>
      <c r="J230">
        <v>1.20149382946579E-2</v>
      </c>
      <c r="K230">
        <v>1.38645108963804E-2</v>
      </c>
      <c r="L230">
        <v>1.7799752781211299E-2</v>
      </c>
      <c r="M230" cm="1">
        <f t="array" ref="M230">SUMPRODUCT(B230:K230,TRANSPOSE(Weight_1))</f>
        <v>5.0329777875990321E-3</v>
      </c>
      <c r="N230" cm="1">
        <f t="array" ref="N230">SUMPRODUCT(B230:K230,TRANSPOSE(Weight_2))</f>
        <v>1.0583177973803258E-2</v>
      </c>
      <c r="O230">
        <f>SUMPRODUCT(B230:K230,Equally_Weight)</f>
        <v>9.2010687287169789E-3</v>
      </c>
      <c r="P230">
        <v>1.36103354090635E-2</v>
      </c>
      <c r="Q230">
        <v>1.3146081334794699E-2</v>
      </c>
      <c r="R230">
        <v>7.9904672331065907E-3</v>
      </c>
      <c r="V230" s="46">
        <v>44148</v>
      </c>
      <c r="W230">
        <f t="shared" si="53"/>
        <v>0.32318442752524956</v>
      </c>
      <c r="X230">
        <f t="shared" si="54"/>
        <v>-0.15191670293767134</v>
      </c>
      <c r="Y230">
        <f t="shared" si="55"/>
        <v>0.38384456591962768</v>
      </c>
      <c r="Z230">
        <f t="shared" si="56"/>
        <v>0.63854841374198279</v>
      </c>
      <c r="AA230">
        <f t="shared" si="57"/>
        <v>3.7958453163354111E-2</v>
      </c>
      <c r="AB230">
        <f t="shared" si="58"/>
        <v>0.69322566697749033</v>
      </c>
      <c r="AC230">
        <f t="shared" si="59"/>
        <v>4.828003406139425E-2</v>
      </c>
      <c r="AD230">
        <f t="shared" si="60"/>
        <v>-1.0306359480339866E-2</v>
      </c>
      <c r="AE230">
        <f t="shared" si="61"/>
        <v>4.0618020704015212E-3</v>
      </c>
      <c r="AF230">
        <f t="shared" si="62"/>
        <v>2.1682565287964639E-2</v>
      </c>
      <c r="AG230">
        <f t="shared" si="63"/>
        <v>5.7267591165894416E-2</v>
      </c>
      <c r="AH230">
        <f t="shared" si="64"/>
        <v>0.37460328409084087</v>
      </c>
      <c r="AI230">
        <f t="shared" si="65"/>
        <v>9.7956472156615071E-2</v>
      </c>
      <c r="AJ230">
        <f t="shared" si="66"/>
        <v>0.20099883607944724</v>
      </c>
      <c r="AK230">
        <f t="shared" si="67"/>
        <v>0.10968554647281437</v>
      </c>
      <c r="AL230">
        <f t="shared" si="68"/>
        <v>0.12133100095182026</v>
      </c>
      <c r="AM230">
        <f t="shared" si="69"/>
        <v>7.24283115748805E-2</v>
      </c>
    </row>
    <row r="231" spans="1:39" x14ac:dyDescent="0.2">
      <c r="A231" s="46">
        <v>44151</v>
      </c>
      <c r="B231">
        <v>9.9873580710330102E-4</v>
      </c>
      <c r="C231">
        <v>2.8225816698984101E-2</v>
      </c>
      <c r="D231">
        <v>3.3255022488458599E-3</v>
      </c>
      <c r="E231">
        <v>8.7204502506996705E-3</v>
      </c>
      <c r="F231">
        <v>-2.7841791650685599E-3</v>
      </c>
      <c r="G231">
        <v>7.1912323147271795E-4</v>
      </c>
      <c r="H231">
        <v>6.33760329739874E-3</v>
      </c>
      <c r="I231">
        <v>2.3970796027964002E-2</v>
      </c>
      <c r="J231">
        <v>2.4975850762037E-2</v>
      </c>
      <c r="K231">
        <v>1.38321770155056E-2</v>
      </c>
      <c r="L231">
        <v>1.55452999757104E-2</v>
      </c>
      <c r="M231" cm="1">
        <f t="array" ref="M231">SUMPRODUCT(B231:K231,TRANSPOSE(Weight_1))</f>
        <v>4.9438756766423076E-3</v>
      </c>
      <c r="N231" cm="1">
        <f t="array" ref="N231">SUMPRODUCT(B231:K231,TRANSPOSE(Weight_2))</f>
        <v>1.0097499339596331E-2</v>
      </c>
      <c r="O231">
        <f>SUMPRODUCT(B231:K231,Equally_Weight)</f>
        <v>1.0832187617494243E-2</v>
      </c>
      <c r="P231">
        <v>1.16480512400123E-2</v>
      </c>
      <c r="Q231">
        <v>1.16460068828794E-2</v>
      </c>
      <c r="R231">
        <v>1.27347990938169E-2</v>
      </c>
      <c r="V231" s="46">
        <v>44151</v>
      </c>
      <c r="W231">
        <f t="shared" si="53"/>
        <v>0.32450593919242054</v>
      </c>
      <c r="X231">
        <f t="shared" si="54"/>
        <v>-0.12797885924931995</v>
      </c>
      <c r="Y231">
        <f t="shared" si="55"/>
        <v>0.38844654413564661</v>
      </c>
      <c r="Z231">
        <f t="shared" si="56"/>
        <v>0.65283729366738252</v>
      </c>
      <c r="AA231">
        <f t="shared" si="57"/>
        <v>3.5068590863849947E-2</v>
      </c>
      <c r="AB231">
        <f t="shared" si="58"/>
        <v>0.69444330489073969</v>
      </c>
      <c r="AC231">
        <f t="shared" si="59"/>
        <v>5.4923617061858998E-2</v>
      </c>
      <c r="AD231">
        <f t="shared" si="60"/>
        <v>1.3417384906730057E-2</v>
      </c>
      <c r="AE231">
        <f t="shared" si="61"/>
        <v>2.9139099794773804E-2</v>
      </c>
      <c r="AF231">
        <f t="shared" si="62"/>
        <v>3.5814659384683756E-2</v>
      </c>
      <c r="AG231">
        <f t="shared" si="63"/>
        <v>7.3703133025164957E-2</v>
      </c>
      <c r="AH231">
        <f t="shared" si="64"/>
        <v>0.38139915183209006</v>
      </c>
      <c r="AI231">
        <f t="shared" si="65"/>
        <v>0.10904308690912212</v>
      </c>
      <c r="AJ231">
        <f t="shared" si="66"/>
        <v>0.21400828080025192</v>
      </c>
      <c r="AK231">
        <f t="shared" si="67"/>
        <v>0.12261122057843088</v>
      </c>
      <c r="AL231">
        <f t="shared" si="68"/>
        <v>0.13439002950689116</v>
      </c>
      <c r="AM231">
        <f t="shared" si="69"/>
        <v>8.6085470665307806E-2</v>
      </c>
    </row>
    <row r="232" spans="1:39" x14ac:dyDescent="0.2">
      <c r="A232" s="46">
        <v>44152</v>
      </c>
      <c r="B232">
        <v>-6.9728217182942701E-3</v>
      </c>
      <c r="C232">
        <v>-1.0144948085646401E-2</v>
      </c>
      <c r="D232">
        <v>-1.2751412736947101E-2</v>
      </c>
      <c r="E232">
        <v>-7.5644525272193699E-3</v>
      </c>
      <c r="F232">
        <v>-2.2992181154831699E-3</v>
      </c>
      <c r="G232">
        <v>1.46910421056922E-3</v>
      </c>
      <c r="H232">
        <v>-9.9436905141677603E-3</v>
      </c>
      <c r="I232">
        <v>-1.26536245986319E-3</v>
      </c>
      <c r="J232">
        <v>2.57389777017502E-4</v>
      </c>
      <c r="K232">
        <v>-2.7907263447595199E-3</v>
      </c>
      <c r="L232">
        <v>-4.5443673762258904E-3</v>
      </c>
      <c r="M232" cm="1">
        <f t="array" ref="M232">SUMPRODUCT(B232:K232,TRANSPOSE(Weight_1))</f>
        <v>-4.3604025225847578E-3</v>
      </c>
      <c r="N232" cm="1">
        <f t="array" ref="N232">SUMPRODUCT(B232:K232,TRANSPOSE(Weight_2))</f>
        <v>-4.0962310118113051E-3</v>
      </c>
      <c r="O232">
        <f>SUMPRODUCT(B232:K232,Equally_Weight)</f>
        <v>-5.2006138514794067E-3</v>
      </c>
      <c r="P232">
        <v>-4.7919256980916104E-3</v>
      </c>
      <c r="Q232">
        <v>-2.9347681732171298E-3</v>
      </c>
      <c r="R232">
        <v>-1.1985164942417399E-3</v>
      </c>
      <c r="V232" s="46">
        <v>44152</v>
      </c>
      <c r="W232">
        <f t="shared" si="53"/>
        <v>0.31527039541360979</v>
      </c>
      <c r="X232">
        <f t="shared" si="54"/>
        <v>-0.13682546845182175</v>
      </c>
      <c r="Y232">
        <f t="shared" si="55"/>
        <v>0.37074188918818507</v>
      </c>
      <c r="Z232">
        <f t="shared" si="56"/>
        <v>0.64033448442421781</v>
      </c>
      <c r="AA232">
        <f t="shared" si="57"/>
        <v>3.268874240896813E-2</v>
      </c>
      <c r="AB232">
        <f t="shared" si="58"/>
        <v>0.6969326186845255</v>
      </c>
      <c r="AC232">
        <f t="shared" si="59"/>
        <v>4.4433783097709512E-2</v>
      </c>
      <c r="AD232">
        <f t="shared" si="60"/>
        <v>1.2135044591696342E-2</v>
      </c>
      <c r="AE232">
        <f t="shared" si="61"/>
        <v>2.9403989678189912E-2</v>
      </c>
      <c r="AF232">
        <f t="shared" si="62"/>
        <v>3.2923984126450812E-2</v>
      </c>
      <c r="AG232">
        <f t="shared" si="63"/>
        <v>6.8823831535693936E-2</v>
      </c>
      <c r="AH232">
        <f t="shared" si="64"/>
        <v>0.37537569548574501</v>
      </c>
      <c r="AI232">
        <f t="shared" si="65"/>
        <v>0.10450019022308998</v>
      </c>
      <c r="AJ232">
        <f t="shared" si="66"/>
        <v>0.2076946925193115</v>
      </c>
      <c r="AK232">
        <f t="shared" si="67"/>
        <v>0.11723175102157501</v>
      </c>
      <c r="AL232">
        <f t="shared" si="68"/>
        <v>0.13106085775227938</v>
      </c>
      <c r="AM232">
        <f t="shared" si="69"/>
        <v>8.478377931455916E-2</v>
      </c>
    </row>
    <row r="233" spans="1:39" x14ac:dyDescent="0.2">
      <c r="A233" s="46">
        <v>44153</v>
      </c>
      <c r="B233">
        <v>-1.1931938696127501E-2</v>
      </c>
      <c r="C233">
        <v>-7.4067746605014301E-3</v>
      </c>
      <c r="D233">
        <v>-1.3183764392322401E-2</v>
      </c>
      <c r="E233">
        <v>-1.13912439677044E-2</v>
      </c>
      <c r="F233">
        <v>-7.0781943238811202E-3</v>
      </c>
      <c r="G233">
        <v>-9.6311309320401498E-3</v>
      </c>
      <c r="H233">
        <v>-1.3257467034311099E-2</v>
      </c>
      <c r="I233">
        <v>-1.2900287659875199E-2</v>
      </c>
      <c r="J233">
        <v>-1.3252686092630901E-2</v>
      </c>
      <c r="K233">
        <v>-3.5914200379215798E-2</v>
      </c>
      <c r="L233">
        <v>-1.0812109562710099E-2</v>
      </c>
      <c r="M233" cm="1">
        <f t="array" ref="M233">SUMPRODUCT(B233:K233,TRANSPOSE(Weight_1))</f>
        <v>-9.6183403682692913E-3</v>
      </c>
      <c r="N233" cm="1">
        <f t="array" ref="N233">SUMPRODUCT(B233:K233,TRANSPOSE(Weight_2))</f>
        <v>-1.2910985500633637E-2</v>
      </c>
      <c r="O233">
        <f>SUMPRODUCT(B233:K233,Equally_Weight)</f>
        <v>-1.3594768813861001E-2</v>
      </c>
      <c r="P233">
        <v>-1.1563829610944E-2</v>
      </c>
      <c r="Q233">
        <v>-1.01880816115978E-2</v>
      </c>
      <c r="R233">
        <v>-5.8903311796686397E-3</v>
      </c>
      <c r="V233" s="46">
        <v>44153</v>
      </c>
      <c r="W233">
        <f t="shared" si="53"/>
        <v>0.29957666968670327</v>
      </c>
      <c r="X233">
        <f t="shared" si="54"/>
        <v>-0.14321880769968298</v>
      </c>
      <c r="Y233">
        <f t="shared" si="55"/>
        <v>0.35267035107844125</v>
      </c>
      <c r="Z233">
        <f t="shared" si="56"/>
        <v>0.62164903412350281</v>
      </c>
      <c r="AA233">
        <f t="shared" si="57"/>
        <v>2.5379170814113117E-2</v>
      </c>
      <c r="AB233">
        <f t="shared" si="58"/>
        <v>0.68058923845112496</v>
      </c>
      <c r="AC233">
        <f t="shared" si="59"/>
        <v>3.0587236648770721E-2</v>
      </c>
      <c r="AD233">
        <f t="shared" si="60"/>
        <v>-9.2178863417713419E-4</v>
      </c>
      <c r="AE233">
        <f t="shared" si="61"/>
        <v>1.5761621740483012E-2</v>
      </c>
      <c r="AF233">
        <f t="shared" si="62"/>
        <v>-4.172654815964405E-3</v>
      </c>
      <c r="AG233">
        <f t="shared" si="63"/>
        <v>5.7267591165894416E-2</v>
      </c>
      <c r="AH233">
        <f t="shared" si="64"/>
        <v>0.36214686391231798</v>
      </c>
      <c r="AI233">
        <f t="shared" si="65"/>
        <v>9.024000428167267E-2</v>
      </c>
      <c r="AJ233">
        <f t="shared" si="66"/>
        <v>0.19127636237678458</v>
      </c>
      <c r="AK233">
        <f t="shared" si="67"/>
        <v>0.10431227341682492</v>
      </c>
      <c r="AL233">
        <f t="shared" si="68"/>
        <v>0.11953751742581531</v>
      </c>
      <c r="AM233">
        <f t="shared" si="69"/>
        <v>7.8394043596063723E-2</v>
      </c>
    </row>
    <row r="234" spans="1:39" x14ac:dyDescent="0.2">
      <c r="A234" s="46">
        <v>44154</v>
      </c>
      <c r="B234">
        <v>1.0300769538637899E-2</v>
      </c>
      <c r="C234">
        <v>2.6897835886658902E-3</v>
      </c>
      <c r="D234">
        <v>6.3482865561235099E-3</v>
      </c>
      <c r="E234">
        <v>5.1681828065777103E-3</v>
      </c>
      <c r="F234">
        <v>-1.82361755484228E-3</v>
      </c>
      <c r="G234">
        <v>3.7224948120921902E-3</v>
      </c>
      <c r="H234">
        <v>-1.56067023431005E-3</v>
      </c>
      <c r="I234">
        <v>9.8864709408639194E-3</v>
      </c>
      <c r="J234">
        <v>-2.3471488144080001E-3</v>
      </c>
      <c r="K234">
        <v>1.2901415968538099E-3</v>
      </c>
      <c r="L234">
        <v>2.1860578090841902E-3</v>
      </c>
      <c r="M234" cm="1">
        <f t="array" ref="M234">SUMPRODUCT(B234:K234,TRANSPOSE(Weight_1))</f>
        <v>3.0527322173603557E-3</v>
      </c>
      <c r="N234" cm="1">
        <f t="array" ref="N234">SUMPRODUCT(B234:K234,TRANSPOSE(Weight_2))</f>
        <v>3.0203573140788242E-4</v>
      </c>
      <c r="O234">
        <f>SUMPRODUCT(B234:K234,Equally_Weight)</f>
        <v>3.3674693236254599E-3</v>
      </c>
      <c r="P234">
        <v>3.9464424674215898E-3</v>
      </c>
      <c r="Q234">
        <v>5.1615070133794703E-3</v>
      </c>
      <c r="R234">
        <v>1.1598829894312599E-3</v>
      </c>
      <c r="V234" s="46">
        <v>44154</v>
      </c>
      <c r="W234">
        <f t="shared" si="53"/>
        <v>0.31296330945893658</v>
      </c>
      <c r="X234">
        <f t="shared" si="54"/>
        <v>-0.14091425170955596</v>
      </c>
      <c r="Y234">
        <f t="shared" si="55"/>
        <v>0.36125749008305941</v>
      </c>
      <c r="Z234">
        <f t="shared" si="56"/>
        <v>0.63003001277996318</v>
      </c>
      <c r="AA234">
        <f t="shared" si="57"/>
        <v>2.3509271357846862E-2</v>
      </c>
      <c r="AB234">
        <f t="shared" si="58"/>
        <v>0.68684522317251728</v>
      </c>
      <c r="AC234">
        <f t="shared" si="59"/>
        <v>2.8978829824673147E-2</v>
      </c>
      <c r="AD234">
        <f t="shared" si="60"/>
        <v>8.9555690701412782E-3</v>
      </c>
      <c r="AE234">
        <f t="shared" si="61"/>
        <v>1.3377478054293679E-2</v>
      </c>
      <c r="AF234">
        <f t="shared" si="62"/>
        <v>-2.8878965346579299E-3</v>
      </c>
      <c r="AG234">
        <f t="shared" si="63"/>
        <v>5.9578839239854187E-2</v>
      </c>
      <c r="AH234">
        <f t="shared" si="64"/>
        <v>0.36630513352855942</v>
      </c>
      <c r="AI234">
        <f t="shared" si="65"/>
        <v>9.0569295718776033E-2</v>
      </c>
      <c r="AJ234">
        <f t="shared" si="66"/>
        <v>0.19528794898304858</v>
      </c>
      <c r="AK234">
        <f t="shared" si="67"/>
        <v>0.10867037826993187</v>
      </c>
      <c r="AL234">
        <f t="shared" si="68"/>
        <v>0.12531601817375004</v>
      </c>
      <c r="AM234">
        <f t="shared" si="69"/>
        <v>7.9644854503134743E-2</v>
      </c>
    </row>
    <row r="235" spans="1:39" x14ac:dyDescent="0.2">
      <c r="A235" s="46">
        <v>44155</v>
      </c>
      <c r="B235">
        <v>-1.2618173904924999E-2</v>
      </c>
      <c r="C235">
        <v>-8.5669598882395209E-3</v>
      </c>
      <c r="D235">
        <v>-9.5565332680322898E-3</v>
      </c>
      <c r="E235">
        <v>-1.09575443227053E-2</v>
      </c>
      <c r="F235">
        <v>-2.8234208857370602E-3</v>
      </c>
      <c r="G235">
        <v>-5.6528726402437198E-3</v>
      </c>
      <c r="H235">
        <v>-5.3010398559044597E-3</v>
      </c>
      <c r="I235">
        <v>7.4587656590199202E-3</v>
      </c>
      <c r="J235">
        <v>-1.09789756714285E-2</v>
      </c>
      <c r="K235">
        <v>-7.7306898720921301E-3</v>
      </c>
      <c r="L235">
        <v>-5.8167716917109698E-3</v>
      </c>
      <c r="M235" cm="1">
        <f t="array" ref="M235">SUMPRODUCT(B235:K235,TRANSPOSE(Weight_1))</f>
        <v>-6.6539558004799449E-3</v>
      </c>
      <c r="N235" cm="1">
        <f t="array" ref="N235">SUMPRODUCT(B235:K235,TRANSPOSE(Weight_2))</f>
        <v>-8.0353552955987721E-3</v>
      </c>
      <c r="O235">
        <f>SUMPRODUCT(B235:K235,Equally_Weight)</f>
        <v>-6.6727444650288058E-3</v>
      </c>
      <c r="P235">
        <v>-6.7925629151801498E-3</v>
      </c>
      <c r="Q235">
        <v>-5.7924118936049096E-3</v>
      </c>
      <c r="R235">
        <v>-2.4702412510652001E-3</v>
      </c>
      <c r="V235" s="46">
        <v>44155</v>
      </c>
      <c r="W235">
        <f t="shared" si="53"/>
        <v>0.2963961100893977</v>
      </c>
      <c r="X235">
        <f t="shared" si="54"/>
        <v>-0.1482740048557184</v>
      </c>
      <c r="Y235">
        <f t="shared" si="55"/>
        <v>0.34824858759272259</v>
      </c>
      <c r="Z235">
        <f t="shared" si="56"/>
        <v>0.61216888666758673</v>
      </c>
      <c r="AA235">
        <f t="shared" si="57"/>
        <v>2.0619473904349706E-2</v>
      </c>
      <c r="AB235">
        <f t="shared" si="58"/>
        <v>0.67730970196211948</v>
      </c>
      <c r="AC235">
        <f t="shared" si="59"/>
        <v>2.3524172036890612E-2</v>
      </c>
      <c r="AD235">
        <f t="shared" si="60"/>
        <v>1.6481132220198536E-2</v>
      </c>
      <c r="AE235">
        <f t="shared" si="61"/>
        <v>2.2516313767619867E-3</v>
      </c>
      <c r="AF235">
        <f t="shared" si="62"/>
        <v>-1.0596260974257921E-2</v>
      </c>
      <c r="AG235">
        <f t="shared" si="63"/>
        <v>5.3415511042627761E-2</v>
      </c>
      <c r="AH235">
        <f t="shared" si="64"/>
        <v>0.35721379956009169</v>
      </c>
      <c r="AI235">
        <f t="shared" si="65"/>
        <v>8.1806183953204714E-2</v>
      </c>
      <c r="AJ235">
        <f t="shared" si="66"/>
        <v>0.18731209793735615</v>
      </c>
      <c r="AK235">
        <f t="shared" si="67"/>
        <v>0.10113966497333671</v>
      </c>
      <c r="AL235">
        <f t="shared" si="68"/>
        <v>0.11879772428601632</v>
      </c>
      <c r="AM235">
        <f t="shared" si="69"/>
        <v>7.6977871247040808E-2</v>
      </c>
    </row>
    <row r="236" spans="1:39" x14ac:dyDescent="0.2">
      <c r="A236" s="46">
        <v>44158</v>
      </c>
      <c r="B236">
        <v>-5.0795023348922897E-3</v>
      </c>
      <c r="C236">
        <v>2.88033783760837E-2</v>
      </c>
      <c r="D236">
        <v>-1.3308559347362499E-3</v>
      </c>
      <c r="E236">
        <v>-2.9742610982531201E-2</v>
      </c>
      <c r="F236">
        <v>3.16453404083549E-3</v>
      </c>
      <c r="G236">
        <v>-3.2587268421257998E-4</v>
      </c>
      <c r="H236">
        <v>-1.01823936992069E-2</v>
      </c>
      <c r="I236">
        <v>7.2300306808541397E-3</v>
      </c>
      <c r="J236">
        <v>1.1144878377681701E-2</v>
      </c>
      <c r="K236">
        <v>5.0316157171446099E-3</v>
      </c>
      <c r="L236">
        <v>1.2189176011701599E-2</v>
      </c>
      <c r="M236" cm="1">
        <f t="array" ref="M236">SUMPRODUCT(B236:K236,TRANSPOSE(Weight_1))</f>
        <v>1.7393670657451345E-3</v>
      </c>
      <c r="N236" cm="1">
        <f t="array" ref="N236">SUMPRODUCT(B236:K236,TRANSPOSE(Weight_2))</f>
        <v>5.2122731689243414E-4</v>
      </c>
      <c r="O236">
        <f>SUMPRODUCT(B236:K236,Equally_Weight)</f>
        <v>8.7132015570204205E-4</v>
      </c>
      <c r="P236">
        <v>5.6359306172162303E-3</v>
      </c>
      <c r="Q236">
        <v>7.0084160799872503E-3</v>
      </c>
      <c r="R236">
        <v>2.70864008944826E-3</v>
      </c>
      <c r="V236" s="46">
        <v>44158</v>
      </c>
      <c r="W236">
        <f t="shared" si="53"/>
        <v>0.28981106302125337</v>
      </c>
      <c r="X236">
        <f t="shared" si="54"/>
        <v>-0.12374141874483124</v>
      </c>
      <c r="Y236">
        <f t="shared" si="55"/>
        <v>0.34645426295842507</v>
      </c>
      <c r="Z236">
        <f t="shared" si="56"/>
        <v>0.56421877463329229</v>
      </c>
      <c r="AA236">
        <f t="shared" si="57"/>
        <v>2.3849258972259646E-2</v>
      </c>
      <c r="AB236">
        <f t="shared" si="58"/>
        <v>0.67676311254728527</v>
      </c>
      <c r="AC236">
        <f t="shared" si="59"/>
        <v>1.310224595655618E-2</v>
      </c>
      <c r="AD236">
        <f t="shared" si="60"/>
        <v>2.3830321992659886E-2</v>
      </c>
      <c r="AE236">
        <f t="shared" si="61"/>
        <v>1.3421603912289193E-2</v>
      </c>
      <c r="AF236">
        <f t="shared" si="62"/>
        <v>-5.617961570374308E-3</v>
      </c>
      <c r="AG236">
        <f t="shared" si="63"/>
        <v>6.6255778120182907E-2</v>
      </c>
      <c r="AH236">
        <f t="shared" si="64"/>
        <v>0.35957449254422125</v>
      </c>
      <c r="AI236">
        <f t="shared" si="65"/>
        <v>8.2370050887864199E-2</v>
      </c>
      <c r="AJ236">
        <f t="shared" si="66"/>
        <v>0.18834662689939785</v>
      </c>
      <c r="AK236">
        <f t="shared" si="67"/>
        <v>0.10734561172499113</v>
      </c>
      <c r="AL236">
        <f t="shared" si="68"/>
        <v>0.12663872424715561</v>
      </c>
      <c r="AM236">
        <f t="shared" si="69"/>
        <v>7.9895016684549125E-2</v>
      </c>
    </row>
    <row r="237" spans="1:39" x14ac:dyDescent="0.2">
      <c r="A237" s="46">
        <v>44159</v>
      </c>
      <c r="B237">
        <v>2.10354283427307E-2</v>
      </c>
      <c r="C237">
        <v>4.6237353196296703E-2</v>
      </c>
      <c r="D237">
        <v>1.78477939608137E-2</v>
      </c>
      <c r="E237">
        <v>1.1594200373434799E-2</v>
      </c>
      <c r="F237">
        <v>6.8072364357996103E-3</v>
      </c>
      <c r="G237">
        <v>6.3485121942667899E-3</v>
      </c>
      <c r="H237">
        <v>0</v>
      </c>
      <c r="I237">
        <v>1.6882981806080201E-2</v>
      </c>
      <c r="J237">
        <v>1.90816633742452E-2</v>
      </c>
      <c r="K237">
        <v>2.0994869067642599E-2</v>
      </c>
      <c r="L237">
        <v>1.9508670520230999E-2</v>
      </c>
      <c r="M237" cm="1">
        <f t="array" ref="M237">SUMPRODUCT(B237:K237,TRANSPOSE(Weight_1))</f>
        <v>1.4548443936042906E-2</v>
      </c>
      <c r="N237" cm="1">
        <f t="array" ref="N237">SUMPRODUCT(B237:K237,TRANSPOSE(Weight_2))</f>
        <v>1.2334315172088006E-2</v>
      </c>
      <c r="O237">
        <f>SUMPRODUCT(B237:K237,Equally_Weight)</f>
        <v>1.6683003875131032E-2</v>
      </c>
      <c r="P237">
        <v>1.61616682734162E-2</v>
      </c>
      <c r="Q237">
        <v>1.5451474507159E-2</v>
      </c>
      <c r="R237">
        <v>1.5819231222270198E-2</v>
      </c>
      <c r="V237" s="46">
        <v>44159</v>
      </c>
      <c r="W237">
        <f t="shared" si="53"/>
        <v>0.31694279121309843</v>
      </c>
      <c r="X237">
        <f t="shared" si="54"/>
        <v>-8.3225541232050171E-2</v>
      </c>
      <c r="Y237">
        <f t="shared" si="55"/>
        <v>0.37048550122136636</v>
      </c>
      <c r="Z237">
        <f t="shared" si="56"/>
        <v>0.58235464053427943</v>
      </c>
      <c r="AA237">
        <f t="shared" si="57"/>
        <v>3.0818842952702097E-2</v>
      </c>
      <c r="AB237">
        <f t="shared" si="58"/>
        <v>0.68740806361418838</v>
      </c>
      <c r="AC237">
        <f t="shared" si="59"/>
        <v>1.310224595655618E-2</v>
      </c>
      <c r="AD237">
        <f t="shared" si="60"/>
        <v>4.111563069137536E-2</v>
      </c>
      <c r="AE237">
        <f t="shared" si="61"/>
        <v>3.275937381433125E-2</v>
      </c>
      <c r="AF237">
        <f t="shared" si="62"/>
        <v>1.5258959129671235E-2</v>
      </c>
      <c r="AG237">
        <f t="shared" si="63"/>
        <v>8.7057010785821953E-2</v>
      </c>
      <c r="AH237">
        <f t="shared" si="64"/>
        <v>0.37935418582587466</v>
      </c>
      <c r="AI237">
        <f t="shared" si="65"/>
        <v>9.5720344228344079E-2</v>
      </c>
      <c r="AJ237">
        <f t="shared" si="66"/>
        <v>0.20817181828095954</v>
      </c>
      <c r="AK237">
        <f t="shared" si="67"/>
        <v>0.12524216416571354</v>
      </c>
      <c r="AL237">
        <f t="shared" si="68"/>
        <v>0.14404695377363863</v>
      </c>
      <c r="AM237">
        <f t="shared" si="69"/>
        <v>9.697812564925945E-2</v>
      </c>
    </row>
    <row r="238" spans="1:39" x14ac:dyDescent="0.2">
      <c r="A238" s="46">
        <v>44160</v>
      </c>
      <c r="B238">
        <v>1.3038180484548E-4</v>
      </c>
      <c r="C238">
        <v>-1.04605977839739E-2</v>
      </c>
      <c r="D238" s="1">
        <v>4.6733876402304998E-5</v>
      </c>
      <c r="E238">
        <v>7.4672277852258998E-3</v>
      </c>
      <c r="F238">
        <v>-3.7928684787484901E-3</v>
      </c>
      <c r="G238">
        <v>2.1490929778898101E-2</v>
      </c>
      <c r="H238">
        <v>-1.3206537002484701E-3</v>
      </c>
      <c r="I238">
        <v>2.25848688272467E-4</v>
      </c>
      <c r="J238">
        <v>-3.37719430709915E-3</v>
      </c>
      <c r="K238">
        <v>-6.0107908009179303E-3</v>
      </c>
      <c r="L238">
        <v>-6.3784549964563198E-3</v>
      </c>
      <c r="M238" cm="1">
        <f t="array" ref="M238">SUMPRODUCT(B238:K238,TRANSPOSE(Weight_1))</f>
        <v>6.6282601334547728E-3</v>
      </c>
      <c r="N238" cm="1">
        <f t="array" ref="N238">SUMPRODUCT(B238:K238,TRANSPOSE(Weight_2))</f>
        <v>-2.2602673868347294E-3</v>
      </c>
      <c r="O238">
        <f>SUMPRODUCT(B238:K238,Equally_Weight)</f>
        <v>4.3990168626563148E-4</v>
      </c>
      <c r="P238">
        <v>-1.5844182375249699E-3</v>
      </c>
      <c r="Q238">
        <v>-4.84999288946741E-4</v>
      </c>
      <c r="R238">
        <v>9.5856894932344605E-4</v>
      </c>
      <c r="V238" s="46">
        <v>44160</v>
      </c>
      <c r="W238">
        <f t="shared" si="53"/>
        <v>0.31711449659109503</v>
      </c>
      <c r="X238">
        <f t="shared" si="54"/>
        <v>-9.2815550103842015E-2</v>
      </c>
      <c r="Y238">
        <f t="shared" si="55"/>
        <v>0.3705495493213915</v>
      </c>
      <c r="Z238">
        <f t="shared" si="56"/>
        <v>0.59417044307215816</v>
      </c>
      <c r="AA238">
        <f t="shared" si="57"/>
        <v>2.6909082655966809E-2</v>
      </c>
      <c r="AB238">
        <f t="shared" si="58"/>
        <v>0.72367203181766726</v>
      </c>
      <c r="AC238">
        <f t="shared" si="59"/>
        <v>1.1764288726703542E-2</v>
      </c>
      <c r="AD238">
        <f t="shared" si="60"/>
        <v>4.1350765290906866E-2</v>
      </c>
      <c r="AE238">
        <f t="shared" si="61"/>
        <v>2.9271544736482191E-2</v>
      </c>
      <c r="AF238">
        <f t="shared" si="62"/>
        <v>9.1564499175851299E-3</v>
      </c>
      <c r="AG238">
        <f t="shared" si="63"/>
        <v>8.0123266563942197E-2</v>
      </c>
      <c r="AH238">
        <f t="shared" si="64"/>
        <v>0.38849690418569849</v>
      </c>
      <c r="AI238">
        <f t="shared" si="65"/>
        <v>9.324372326919339E-2</v>
      </c>
      <c r="AJ238">
        <f t="shared" si="66"/>
        <v>0.20870329510112007</v>
      </c>
      <c r="AK238">
        <f t="shared" si="67"/>
        <v>0.12345930995917742</v>
      </c>
      <c r="AL238">
        <f t="shared" si="68"/>
        <v>0.14349209181453682</v>
      </c>
      <c r="AM238">
        <f t="shared" si="69"/>
        <v>9.8029654818593936E-2</v>
      </c>
    </row>
    <row r="239" spans="1:39" x14ac:dyDescent="0.2">
      <c r="A239" s="46">
        <v>44161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cm="1">
        <f t="array" ref="M239">SUMPRODUCT(B239:K239,TRANSPOSE(Weight_1))</f>
        <v>0</v>
      </c>
      <c r="N239" cm="1">
        <f t="array" ref="N239">SUMPRODUCT(B239:K239,TRANSPOSE(Weight_2))</f>
        <v>0</v>
      </c>
      <c r="O239">
        <f>SUMPRODUCT(B239:K239,Equally_Weight)</f>
        <v>0</v>
      </c>
      <c r="P239">
        <v>0</v>
      </c>
      <c r="Q239">
        <v>0</v>
      </c>
      <c r="R239">
        <v>1.85351801580857E-4</v>
      </c>
      <c r="V239" s="46">
        <v>44161</v>
      </c>
      <c r="W239">
        <f t="shared" si="53"/>
        <v>0.31711449659109503</v>
      </c>
      <c r="X239">
        <f t="shared" si="54"/>
        <v>-9.2815550103842015E-2</v>
      </c>
      <c r="Y239">
        <f t="shared" si="55"/>
        <v>0.3705495493213915</v>
      </c>
      <c r="Z239">
        <f t="shared" si="56"/>
        <v>0.59417044307215816</v>
      </c>
      <c r="AA239">
        <f t="shared" si="57"/>
        <v>2.6909082655966809E-2</v>
      </c>
      <c r="AB239">
        <f t="shared" si="58"/>
        <v>0.72367203181766726</v>
      </c>
      <c r="AC239">
        <f t="shared" si="59"/>
        <v>1.1764288726703542E-2</v>
      </c>
      <c r="AD239">
        <f t="shared" si="60"/>
        <v>4.1350765290906866E-2</v>
      </c>
      <c r="AE239">
        <f t="shared" si="61"/>
        <v>2.9271544736482191E-2</v>
      </c>
      <c r="AF239">
        <f t="shared" si="62"/>
        <v>9.1564499175851299E-3</v>
      </c>
      <c r="AG239">
        <f t="shared" si="63"/>
        <v>8.0123266563942197E-2</v>
      </c>
      <c r="AH239">
        <f t="shared" si="64"/>
        <v>0.38849690418569849</v>
      </c>
      <c r="AI239">
        <f t="shared" si="65"/>
        <v>9.324372326919339E-2</v>
      </c>
      <c r="AJ239">
        <f t="shared" si="66"/>
        <v>0.20870329510112007</v>
      </c>
      <c r="AK239">
        <f t="shared" si="67"/>
        <v>0.12345930995917742</v>
      </c>
      <c r="AL239">
        <f t="shared" si="68"/>
        <v>0.14349209181453682</v>
      </c>
      <c r="AM239">
        <f t="shared" si="69"/>
        <v>9.8233176593303773E-2</v>
      </c>
    </row>
    <row r="240" spans="1:39" x14ac:dyDescent="0.2">
      <c r="A240" s="46">
        <v>44162</v>
      </c>
      <c r="B240">
        <v>1.29752425190217E-2</v>
      </c>
      <c r="C240">
        <v>-6.6376920978152799E-3</v>
      </c>
      <c r="D240">
        <v>6.3590061317688696E-3</v>
      </c>
      <c r="E240">
        <v>4.8263170256421699E-3</v>
      </c>
      <c r="F240">
        <v>2.8141364686637901E-3</v>
      </c>
      <c r="G240">
        <v>3.22442499248998E-3</v>
      </c>
      <c r="H240">
        <v>2.2272225816495298E-3</v>
      </c>
      <c r="I240">
        <v>-1.29853056616724E-3</v>
      </c>
      <c r="J240">
        <v>-6.7773422466529398E-3</v>
      </c>
      <c r="K240">
        <v>3.3418447423538798E-3</v>
      </c>
      <c r="L240">
        <v>-4.75511174512675E-4</v>
      </c>
      <c r="M240" cm="1">
        <f t="array" ref="M240">SUMPRODUCT(B240:K240,TRANSPOSE(Weight_1))</f>
        <v>2.5117423357666757E-3</v>
      </c>
      <c r="N240" cm="1">
        <f t="array" ref="N240">SUMPRODUCT(B240:K240,TRANSPOSE(Weight_2))</f>
        <v>1.2146404652211924E-3</v>
      </c>
      <c r="O240">
        <f>SUMPRODUCT(B240:K240,Equally_Weight)</f>
        <v>2.1054629550954461E-3</v>
      </c>
      <c r="P240">
        <v>2.3969791981541802E-3</v>
      </c>
      <c r="Q240">
        <v>3.39670222341559E-3</v>
      </c>
      <c r="R240">
        <v>4.3626816979711602E-3</v>
      </c>
      <c r="V240" s="46">
        <v>44162</v>
      </c>
      <c r="W240">
        <f t="shared" si="53"/>
        <v>0.33420437660968361</v>
      </c>
      <c r="X240">
        <f t="shared" si="54"/>
        <v>-9.8837161158178644E-2</v>
      </c>
      <c r="Y240">
        <f t="shared" si="55"/>
        <v>0.37926488230941935</v>
      </c>
      <c r="Z240">
        <f t="shared" si="56"/>
        <v>0.60186441502333277</v>
      </c>
      <c r="AA240">
        <f t="shared" si="57"/>
        <v>2.9798944955470974E-2</v>
      </c>
      <c r="AB240">
        <f t="shared" si="58"/>
        <v>0.72922988299591607</v>
      </c>
      <c r="AC240">
        <f t="shared" si="59"/>
        <v>1.4017712997862253E-2</v>
      </c>
      <c r="AD240">
        <f t="shared" si="60"/>
        <v>3.9998539492074991E-2</v>
      </c>
      <c r="AE240">
        <f t="shared" si="61"/>
        <v>2.2295819213062007E-2</v>
      </c>
      <c r="AF240">
        <f t="shared" si="62"/>
        <v>1.2528894093954746E-2</v>
      </c>
      <c r="AG240">
        <f t="shared" si="63"/>
        <v>7.9609655880839902E-2</v>
      </c>
      <c r="AH240">
        <f t="shared" si="64"/>
        <v>0.39198445064302279</v>
      </c>
      <c r="AI240">
        <f t="shared" si="65"/>
        <v>9.457162133382524E-2</v>
      </c>
      <c r="AJ240">
        <f t="shared" si="66"/>
        <v>0.21124817511265714</v>
      </c>
      <c r="AK240">
        <f t="shared" si="67"/>
        <v>0.12615221855512226</v>
      </c>
      <c r="AL240">
        <f t="shared" si="68"/>
        <v>0.14737619394526136</v>
      </c>
      <c r="AM240">
        <f t="shared" si="69"/>
        <v>0.10302441837293208</v>
      </c>
    </row>
    <row r="241" spans="1:39" x14ac:dyDescent="0.2">
      <c r="A241" s="46">
        <v>44165</v>
      </c>
      <c r="B241">
        <v>-1.82538498509624E-2</v>
      </c>
      <c r="C241">
        <v>-2.7553241491922301E-2</v>
      </c>
      <c r="D241">
        <v>-5.3895294631178797E-3</v>
      </c>
      <c r="E241">
        <v>2.1099637971836002E-2</v>
      </c>
      <c r="F241">
        <v>-2.8062393282304301E-3</v>
      </c>
      <c r="G241">
        <v>-8.5437067971525504E-3</v>
      </c>
      <c r="H241">
        <v>4.7221713595919602E-3</v>
      </c>
      <c r="I241">
        <v>-2.3517461000979598E-2</v>
      </c>
      <c r="J241">
        <v>-1.14014223919415E-2</v>
      </c>
      <c r="K241">
        <v>-1.03092657762198E-2</v>
      </c>
      <c r="L241">
        <v>-1.0228353948620299E-2</v>
      </c>
      <c r="M241" cm="1">
        <f t="array" ref="M241">SUMPRODUCT(B241:K241,TRANSPOSE(Weight_1))</f>
        <v>-6.8831341240981935E-3</v>
      </c>
      <c r="N241" cm="1">
        <f t="array" ref="N241">SUMPRODUCT(B241:K241,TRANSPOSE(Weight_2))</f>
        <v>-5.8595556840025185E-3</v>
      </c>
      <c r="O241">
        <f>SUMPRODUCT(B241:K241,Equally_Weight)</f>
        <v>-8.1952906769098503E-3</v>
      </c>
      <c r="P241">
        <v>-4.5955486401709697E-3</v>
      </c>
      <c r="Q241">
        <v>-4.7871434887853904E-3</v>
      </c>
      <c r="R241">
        <v>-7.0383824405619803E-3</v>
      </c>
      <c r="V241" s="46">
        <v>44165</v>
      </c>
      <c r="W241">
        <f t="shared" si="53"/>
        <v>0.30985001024855352</v>
      </c>
      <c r="X241">
        <f t="shared" si="54"/>
        <v>-0.12366711848033363</v>
      </c>
      <c r="Y241">
        <f t="shared" si="55"/>
        <v>0.37183129358876887</v>
      </c>
      <c r="Z241">
        <f t="shared" si="56"/>
        <v>0.63566317426029184</v>
      </c>
      <c r="AA241">
        <f t="shared" si="57"/>
        <v>2.6909082655966809E-2</v>
      </c>
      <c r="AB241">
        <f t="shared" si="58"/>
        <v>0.71445584989072453</v>
      </c>
      <c r="AC241">
        <f t="shared" si="59"/>
        <v>1.8806078400299686E-2</v>
      </c>
      <c r="AD241">
        <f t="shared" si="60"/>
        <v>1.5540414398494296E-2</v>
      </c>
      <c r="AE241">
        <f t="shared" si="61"/>
        <v>1.0640192768698098E-2</v>
      </c>
      <c r="AF241">
        <f t="shared" si="62"/>
        <v>2.0904646186381548E-3</v>
      </c>
      <c r="AG241">
        <f t="shared" si="63"/>
        <v>6.8567026194142455E-2</v>
      </c>
      <c r="AH241">
        <f t="shared" si="64"/>
        <v>0.3824032349705877</v>
      </c>
      <c r="AI241">
        <f t="shared" si="65"/>
        <v>8.8157917968490818E-2</v>
      </c>
      <c r="AJ241">
        <f t="shared" si="66"/>
        <v>0.2013216442357324</v>
      </c>
      <c r="AK241">
        <f t="shared" si="67"/>
        <v>0.12097693125851583</v>
      </c>
      <c r="AL241">
        <f t="shared" si="68"/>
        <v>0.14188353946922883</v>
      </c>
      <c r="AM241">
        <f t="shared" si="69"/>
        <v>9.5260910675144972E-2</v>
      </c>
    </row>
    <row r="242" spans="1:39" x14ac:dyDescent="0.2">
      <c r="A242" s="46">
        <v>44166</v>
      </c>
      <c r="B242">
        <v>2.3346990633552799E-2</v>
      </c>
      <c r="C242">
        <v>1.5778763604421701E-2</v>
      </c>
      <c r="D242">
        <v>9.9967268483684892E-3</v>
      </c>
      <c r="E242">
        <v>3.08273672815426E-2</v>
      </c>
      <c r="F242">
        <v>2.8141364686637901E-3</v>
      </c>
      <c r="G242">
        <v>1.6426572398339799E-2</v>
      </c>
      <c r="H242">
        <v>1.91457313567076E-2</v>
      </c>
      <c r="I242">
        <v>-1.2794485669785499E-2</v>
      </c>
      <c r="J242">
        <v>3.3637193716027302E-3</v>
      </c>
      <c r="K242">
        <v>1.60213552341081E-4</v>
      </c>
      <c r="L242">
        <v>8.6517664023071199E-3</v>
      </c>
      <c r="M242" cm="1">
        <f t="array" ref="M242">SUMPRODUCT(B242:K242,TRANSPOSE(Weight_1))</f>
        <v>1.3515160207072011E-2</v>
      </c>
      <c r="N242" cm="1">
        <f t="array" ref="N242">SUMPRODUCT(B242:K242,TRANSPOSE(Weight_2))</f>
        <v>1.0543777402000217E-2</v>
      </c>
      <c r="O242">
        <f>SUMPRODUCT(B242:K242,Equally_Weight)</f>
        <v>1.0906573584575509E-2</v>
      </c>
      <c r="P242">
        <v>1.12711871947761E-2</v>
      </c>
      <c r="Q242">
        <v>1.04841488520137E-2</v>
      </c>
      <c r="R242">
        <v>1.00149430538027E-2</v>
      </c>
      <c r="V242" s="46">
        <v>44166</v>
      </c>
      <c r="W242">
        <f t="shared" si="53"/>
        <v>0.34043106616918561</v>
      </c>
      <c r="X242">
        <f t="shared" si="54"/>
        <v>-0.10983966910405307</v>
      </c>
      <c r="Y242">
        <f t="shared" si="55"/>
        <v>0.38554511631281985</v>
      </c>
      <c r="Z242">
        <f t="shared" si="56"/>
        <v>0.68608636368210774</v>
      </c>
      <c r="AA242">
        <f t="shared" si="57"/>
        <v>2.9798944955470974E-2</v>
      </c>
      <c r="AB242">
        <f t="shared" si="58"/>
        <v>0.74261848303271183</v>
      </c>
      <c r="AC242">
        <f t="shared" si="59"/>
        <v>3.8311865881932583E-2</v>
      </c>
      <c r="AD242">
        <f t="shared" si="60"/>
        <v>2.5470971193848335E-3</v>
      </c>
      <c r="AE242">
        <f t="shared" si="61"/>
        <v>1.4039702762834505E-2</v>
      </c>
      <c r="AF242">
        <f t="shared" si="62"/>
        <v>2.2510130917419158E-3</v>
      </c>
      <c r="AG242">
        <f t="shared" si="63"/>
        <v>7.7812018489982204E-2</v>
      </c>
      <c r="AH242">
        <f t="shared" si="64"/>
        <v>0.40108663616198981</v>
      </c>
      <c r="AI242">
        <f t="shared" si="65"/>
        <v>9.9631212833774629E-2</v>
      </c>
      <c r="AJ242">
        <f t="shared" si="66"/>
        <v>0.21442394714733259</v>
      </c>
      <c r="AK242">
        <f t="shared" si="67"/>
        <v>0.13361167209175639</v>
      </c>
      <c r="AL242">
        <f t="shared" si="68"/>
        <v>0.1538552164686886</v>
      </c>
      <c r="AM242">
        <f t="shared" si="69"/>
        <v>0.10622988632461272</v>
      </c>
    </row>
    <row r="243" spans="1:39" x14ac:dyDescent="0.2">
      <c r="A243" s="46">
        <v>44167</v>
      </c>
      <c r="B243">
        <v>1.64925060116922E-2</v>
      </c>
      <c r="C243">
        <v>1.92083104458926E-2</v>
      </c>
      <c r="D243">
        <v>-3.8851652125026998E-3</v>
      </c>
      <c r="E243">
        <v>2.9335121151452502E-3</v>
      </c>
      <c r="F243">
        <v>1.28755159412528E-2</v>
      </c>
      <c r="G243">
        <v>-5.1396388992169797E-3</v>
      </c>
      <c r="H243">
        <v>4.6795690450129801E-3</v>
      </c>
      <c r="I243">
        <v>7.7996821354142602E-3</v>
      </c>
      <c r="J243">
        <v>3.2218979308689102E-3</v>
      </c>
      <c r="K243">
        <v>-3.6852455865156101E-3</v>
      </c>
      <c r="L243">
        <v>3.8122468429831699E-3</v>
      </c>
      <c r="M243" cm="1">
        <f t="array" ref="M243">SUMPRODUCT(B243:K243,TRANSPOSE(Weight_1))</f>
        <v>2.8496163333427177E-3</v>
      </c>
      <c r="N243" cm="1">
        <f t="array" ref="N243">SUMPRODUCT(B243:K243,TRANSPOSE(Weight_2))</f>
        <v>7.2323076015905798E-3</v>
      </c>
      <c r="O243">
        <f>SUMPRODUCT(B243:K243,Equally_Weight)</f>
        <v>5.4500943927043707E-3</v>
      </c>
      <c r="P243">
        <v>1.7911667548251499E-3</v>
      </c>
      <c r="Q243">
        <v>1.1318091620804399E-3</v>
      </c>
      <c r="R243">
        <v>1.8781070214370899E-3</v>
      </c>
      <c r="V243" s="46">
        <v>44167</v>
      </c>
      <c r="W243">
        <f t="shared" si="53"/>
        <v>0.3625381335862401</v>
      </c>
      <c r="X243">
        <f t="shared" si="54"/>
        <v>-9.2741193121585241E-2</v>
      </c>
      <c r="Y243">
        <f t="shared" si="55"/>
        <v>0.38016204462656833</v>
      </c>
      <c r="Z243">
        <f t="shared" si="56"/>
        <v>0.69103251845715041</v>
      </c>
      <c r="AA243">
        <f t="shared" si="57"/>
        <v>4.3058137687530529E-2</v>
      </c>
      <c r="AB243">
        <f t="shared" si="58"/>
        <v>0.73366205329082246</v>
      </c>
      <c r="AC243">
        <f t="shared" si="59"/>
        <v>4.3170717948583404E-2</v>
      </c>
      <c r="AD243">
        <f t="shared" si="60"/>
        <v>1.0366645802698304E-2</v>
      </c>
      <c r="AE243">
        <f t="shared" si="61"/>
        <v>1.7306835182985036E-2</v>
      </c>
      <c r="AF243">
        <f t="shared" si="62"/>
        <v>-1.4425280308352217E-3</v>
      </c>
      <c r="AG243">
        <f t="shared" si="63"/>
        <v>8.1920903954799895E-2</v>
      </c>
      <c r="AH243">
        <f t="shared" si="64"/>
        <v>0.40507919552482519</v>
      </c>
      <c r="AI243">
        <f t="shared" si="65"/>
        <v>0.10758408401329866</v>
      </c>
      <c r="AJ243">
        <f t="shared" si="66"/>
        <v>0.22104267229204599</v>
      </c>
      <c r="AK243">
        <f t="shared" si="67"/>
        <v>0.1356421596316888</v>
      </c>
      <c r="AL243">
        <f t="shared" si="68"/>
        <v>0.15516116037440209</v>
      </c>
      <c r="AM243">
        <f t="shared" si="69"/>
        <v>0.10830750444144255</v>
      </c>
    </row>
    <row r="244" spans="1:39" x14ac:dyDescent="0.2">
      <c r="A244" s="46">
        <v>44168</v>
      </c>
      <c r="B244">
        <v>-1.7150993896116701E-3</v>
      </c>
      <c r="C244">
        <v>-6.5552527511988298E-3</v>
      </c>
      <c r="D244">
        <v>-5.2467365447474903E-3</v>
      </c>
      <c r="E244">
        <v>-1.1374665873064001E-3</v>
      </c>
      <c r="F244">
        <v>6.1929769285420299E-3</v>
      </c>
      <c r="G244">
        <v>-5.2442301693711403E-3</v>
      </c>
      <c r="H244">
        <v>5.8053234365793502E-3</v>
      </c>
      <c r="I244">
        <v>-1.16405421882181E-4</v>
      </c>
      <c r="J244">
        <v>2.6039671395001701E-3</v>
      </c>
      <c r="K244">
        <v>-6.4330094535784898E-3</v>
      </c>
      <c r="L244">
        <v>1.6615238547353401E-3</v>
      </c>
      <c r="M244" cm="1">
        <f t="array" ref="M244">SUMPRODUCT(B244:K244,TRANSPOSE(Weight_1))</f>
        <v>-2.7152203052517128E-3</v>
      </c>
      <c r="N244" cm="1">
        <f t="array" ref="N244">SUMPRODUCT(B244:K244,TRANSPOSE(Weight_2))</f>
        <v>2.8183862390726254E-3</v>
      </c>
      <c r="O244">
        <f>SUMPRODUCT(B244:K244,Equally_Weight)</f>
        <v>-1.184593281307465E-3</v>
      </c>
      <c r="P244">
        <v>-6.2415721309150296E-4</v>
      </c>
      <c r="Q244">
        <v>8.1508532098983899E-4</v>
      </c>
      <c r="R244">
        <v>2.8195308943308401E-3</v>
      </c>
      <c r="V244" s="46">
        <v>44168</v>
      </c>
      <c r="W244">
        <f t="shared" si="53"/>
        <v>0.36020124526500363</v>
      </c>
      <c r="X244">
        <f t="shared" si="54"/>
        <v>-9.8688503911424363E-2</v>
      </c>
      <c r="Y244">
        <f t="shared" si="55"/>
        <v>0.37292069798935268</v>
      </c>
      <c r="Z244">
        <f t="shared" si="56"/>
        <v>0.68910902546935682</v>
      </c>
      <c r="AA244">
        <f t="shared" si="57"/>
        <v>4.9517772669357418E-2</v>
      </c>
      <c r="AB244">
        <f t="shared" si="58"/>
        <v>0.72457033044746089</v>
      </c>
      <c r="AC244">
        <f t="shared" si="59"/>
        <v>4.9226661365843638E-2</v>
      </c>
      <c r="AD244">
        <f t="shared" si="60"/>
        <v>1.0249033647037997E-2</v>
      </c>
      <c r="AE244">
        <f t="shared" si="61"/>
        <v>1.9955868752590478E-2</v>
      </c>
      <c r="AF244">
        <f t="shared" si="62"/>
        <v>-7.8662576879543478E-3</v>
      </c>
      <c r="AG244">
        <f t="shared" si="63"/>
        <v>8.3718541345657593E-2</v>
      </c>
      <c r="AH244">
        <f t="shared" si="64"/>
        <v>0.40126409596264945</v>
      </c>
      <c r="AI244">
        <f t="shared" si="65"/>
        <v>0.11070568375429768</v>
      </c>
      <c r="AJ244">
        <f t="shared" si="66"/>
        <v>0.21959623334625911</v>
      </c>
      <c r="AK244">
        <f t="shared" si="67"/>
        <v>0.13493334038626381</v>
      </c>
      <c r="AL244">
        <f t="shared" si="68"/>
        <v>0.15610271527960085</v>
      </c>
      <c r="AM244">
        <f t="shared" si="69"/>
        <v>0.111432411690634</v>
      </c>
    </row>
    <row r="245" spans="1:39" x14ac:dyDescent="0.2">
      <c r="A245" s="46">
        <v>44169</v>
      </c>
      <c r="B245">
        <v>1.05390373541847E-3</v>
      </c>
      <c r="C245">
        <v>9.0729008042138501E-3</v>
      </c>
      <c r="D245">
        <v>5.6009668647694002E-4</v>
      </c>
      <c r="E245">
        <v>-5.6125136465253701E-3</v>
      </c>
      <c r="F245">
        <v>-3.07746090445149E-3</v>
      </c>
      <c r="G245">
        <v>-7.57827066986005E-3</v>
      </c>
      <c r="H245">
        <v>8.5235186071204103E-3</v>
      </c>
      <c r="I245">
        <v>3.6664428568877702E-3</v>
      </c>
      <c r="J245">
        <v>1.42845565298088E-3</v>
      </c>
      <c r="K245">
        <v>8.5788993854272102E-3</v>
      </c>
      <c r="L245">
        <v>1.2085308056871901E-2</v>
      </c>
      <c r="M245" cm="1">
        <f t="array" ref="M245">SUMPRODUCT(B245:K245,TRANSPOSE(Weight_1))</f>
        <v>-2.6507681171061017E-3</v>
      </c>
      <c r="N245" cm="1">
        <f t="array" ref="N245">SUMPRODUCT(B245:K245,TRANSPOSE(Weight_2))</f>
        <v>2.1620037841099849E-3</v>
      </c>
      <c r="O245">
        <f>SUMPRODUCT(B245:K245,Equally_Weight)</f>
        <v>1.6615972507688622E-3</v>
      </c>
      <c r="P245">
        <v>8.8362751296118206E-3</v>
      </c>
      <c r="Q245">
        <v>9.4437859793570205E-3</v>
      </c>
      <c r="R245">
        <v>7.0118415430628902E-3</v>
      </c>
      <c r="V245" s="46">
        <v>44169</v>
      </c>
      <c r="W245">
        <f t="shared" si="53"/>
        <v>0.36163476643830927</v>
      </c>
      <c r="X245">
        <f t="shared" si="54"/>
        <v>-9.0510994113715104E-2</v>
      </c>
      <c r="Y245">
        <f t="shared" si="55"/>
        <v>0.3736896663230922</v>
      </c>
      <c r="Z245">
        <f t="shared" si="56"/>
        <v>0.67962887801344096</v>
      </c>
      <c r="AA245">
        <f t="shared" si="57"/>
        <v>4.6287922755440469E-2</v>
      </c>
      <c r="AB245">
        <f t="shared" si="58"/>
        <v>0.71150106969411997</v>
      </c>
      <c r="AC245">
        <f t="shared" si="59"/>
        <v>5.8169764337082208E-2</v>
      </c>
      <c r="AD245">
        <f t="shared" si="60"/>
        <v>1.3953054000130916E-2</v>
      </c>
      <c r="AE245">
        <f t="shared" si="61"/>
        <v>2.1412830479101252E-2</v>
      </c>
      <c r="AF245">
        <f t="shared" si="62"/>
        <v>6.4515786422814081E-4</v>
      </c>
      <c r="AG245">
        <f t="shared" si="63"/>
        <v>9.6815613764763775E-2</v>
      </c>
      <c r="AH245">
        <f t="shared" si="64"/>
        <v>0.39754966977342621</v>
      </c>
      <c r="AI245">
        <f t="shared" si="65"/>
        <v>0.11310703364560681</v>
      </c>
      <c r="AJ245">
        <f t="shared" si="66"/>
        <v>0.22162271109463516</v>
      </c>
      <c r="AK245">
        <f t="shared" si="67"/>
        <v>0.14496192363568627</v>
      </c>
      <c r="AL245">
        <f t="shared" si="68"/>
        <v>0.16702070189285489</v>
      </c>
      <c r="AM245">
        <f t="shared" si="69"/>
        <v>0.11922559964723289</v>
      </c>
    </row>
    <row r="246" spans="1:39" x14ac:dyDescent="0.2">
      <c r="A246" s="46">
        <v>44172</v>
      </c>
      <c r="B246">
        <v>-3.6901678031720998E-3</v>
      </c>
      <c r="C246">
        <v>-3.7600057073909898E-3</v>
      </c>
      <c r="D246">
        <v>-3.2658762837944801E-4</v>
      </c>
      <c r="E246">
        <v>1.22699386503066E-2</v>
      </c>
      <c r="F246">
        <v>-3.24940317495614E-3</v>
      </c>
      <c r="G246">
        <v>-1.4482093771094301E-3</v>
      </c>
      <c r="H246">
        <v>-8.6511147587426899E-3</v>
      </c>
      <c r="I246">
        <v>-1.3394484097495199E-2</v>
      </c>
      <c r="J246">
        <v>-9.1203827736553392E-3</v>
      </c>
      <c r="K246">
        <v>-1.7814203994906699E-2</v>
      </c>
      <c r="L246">
        <v>-6.3217045188481103E-3</v>
      </c>
      <c r="M246" cm="1">
        <f t="array" ref="M246">SUMPRODUCT(B246:K246,TRANSPOSE(Weight_1))</f>
        <v>-7.7323852769669763E-4</v>
      </c>
      <c r="N246" cm="1">
        <f t="array" ref="N246">SUMPRODUCT(B246:K246,TRANSPOSE(Weight_2))</f>
        <v>-6.7116935376246526E-3</v>
      </c>
      <c r="O246">
        <f>SUMPRODUCT(B246:K246,Equally_Weight)</f>
        <v>-4.918462066550144E-3</v>
      </c>
      <c r="P246">
        <v>-1.93563767143734E-3</v>
      </c>
      <c r="Q246">
        <v>-8.9802329349775102E-4</v>
      </c>
      <c r="R246">
        <v>-1.4320026063961899E-3</v>
      </c>
      <c r="V246" s="46">
        <v>44172</v>
      </c>
      <c r="W246">
        <f t="shared" si="53"/>
        <v>0.35661010566351892</v>
      </c>
      <c r="X246">
        <f t="shared" si="54"/>
        <v>-9.3930677966656884E-2</v>
      </c>
      <c r="Y246">
        <f t="shared" si="55"/>
        <v>0.37324103627283844</v>
      </c>
      <c r="Z246">
        <f t="shared" si="56"/>
        <v>0.70023782130194934</v>
      </c>
      <c r="AA246">
        <f t="shared" si="57"/>
        <v>4.2888111457320743E-2</v>
      </c>
      <c r="AB246">
        <f t="shared" si="58"/>
        <v>0.70902245779605622</v>
      </c>
      <c r="AC246">
        <f t="shared" si="59"/>
        <v>4.9015416271570356E-2</v>
      </c>
      <c r="AD246">
        <f t="shared" si="60"/>
        <v>3.716759427194738E-4</v>
      </c>
      <c r="AE246">
        <f t="shared" si="61"/>
        <v>1.2097154495209095E-2</v>
      </c>
      <c r="AF246">
        <f t="shared" si="62"/>
        <v>-1.7180539104480919E-2</v>
      </c>
      <c r="AG246">
        <f t="shared" si="63"/>
        <v>8.9881869542884019E-2</v>
      </c>
      <c r="AH246">
        <f t="shared" si="64"/>
        <v>0.39646903052438764</v>
      </c>
      <c r="AI246">
        <f t="shared" si="65"/>
        <v>0.10563620036120303</v>
      </c>
      <c r="AJ246">
        <f t="shared" si="66"/>
        <v>0.21561420613047999</v>
      </c>
      <c r="AK246">
        <f t="shared" si="67"/>
        <v>0.14274569220393563</v>
      </c>
      <c r="AL246">
        <f t="shared" si="68"/>
        <v>0.16597269011856097</v>
      </c>
      <c r="AM246">
        <f t="shared" si="69"/>
        <v>0.11762286567139268</v>
      </c>
    </row>
    <row r="247" spans="1:39" x14ac:dyDescent="0.2">
      <c r="A247" s="46">
        <v>44173</v>
      </c>
      <c r="B247">
        <v>-3.13702753960165E-3</v>
      </c>
      <c r="C247">
        <v>9.8459754911650599E-4</v>
      </c>
      <c r="D247">
        <v>8.02651208452132E-3</v>
      </c>
      <c r="E247">
        <v>5.0908868963068701E-3</v>
      </c>
      <c r="F247">
        <v>1.6300291981350399E-3</v>
      </c>
      <c r="G247">
        <v>6.1083087594997398E-3</v>
      </c>
      <c r="H247">
        <v>1.7318935422658301E-2</v>
      </c>
      <c r="I247">
        <v>1.35763320613939E-2</v>
      </c>
      <c r="J247">
        <v>-4.5803656717724401E-3</v>
      </c>
      <c r="K247">
        <v>-1.3072169736399999E-3</v>
      </c>
      <c r="L247">
        <v>4.4769085768144399E-3</v>
      </c>
      <c r="M247" cm="1">
        <f t="array" ref="M247">SUMPRODUCT(B247:K247,TRANSPOSE(Weight_1))</f>
        <v>4.7556623298899616E-3</v>
      </c>
      <c r="N247" cm="1">
        <f t="array" ref="N247">SUMPRODUCT(B247:K247,TRANSPOSE(Weight_2))</f>
        <v>2.3751644745312367E-3</v>
      </c>
      <c r="O247">
        <f>SUMPRODUCT(B247:K247,Equally_Weight)</f>
        <v>4.3710991786617588E-3</v>
      </c>
      <c r="P247">
        <v>2.78714806535629E-3</v>
      </c>
      <c r="Q247">
        <v>3.32634164734879E-3</v>
      </c>
      <c r="R247">
        <v>2.3407742385845799E-3</v>
      </c>
      <c r="V247" s="46">
        <v>44173</v>
      </c>
      <c r="W247">
        <f t="shared" si="53"/>
        <v>0.35235438240155048</v>
      </c>
      <c r="X247">
        <f t="shared" si="54"/>
        <v>-9.303856433285318E-2</v>
      </c>
      <c r="Y247">
        <f t="shared" si="55"/>
        <v>0.38426337204544292</v>
      </c>
      <c r="Z247">
        <f t="shared" si="56"/>
        <v>0.70889353974702085</v>
      </c>
      <c r="AA247">
        <f t="shared" si="57"/>
        <v>4.4588049529384E-2</v>
      </c>
      <c r="AB247">
        <f t="shared" si="58"/>
        <v>0.71946169464519372</v>
      </c>
      <c r="AC247">
        <f t="shared" si="59"/>
        <v>6.7183246523350837E-2</v>
      </c>
      <c r="AD247">
        <f t="shared" si="60"/>
        <v>1.3953054000131138E-2</v>
      </c>
      <c r="AE247">
        <f t="shared" si="61"/>
        <v>7.4613794322606619E-3</v>
      </c>
      <c r="AF247">
        <f t="shared" si="62"/>
        <v>-1.8465297385787283E-2</v>
      </c>
      <c r="AG247">
        <f t="shared" si="63"/>
        <v>9.476117103235504E-2</v>
      </c>
      <c r="AH247">
        <f t="shared" si="64"/>
        <v>0.4031101656877103</v>
      </c>
      <c r="AI247">
        <f t="shared" si="65"/>
        <v>0.10826226818605678</v>
      </c>
      <c r="AJ247">
        <f t="shared" si="66"/>
        <v>0.2209277763884665</v>
      </c>
      <c r="AK247">
        <f t="shared" si="67"/>
        <v>0.14593069364915601</v>
      </c>
      <c r="AL247">
        <f t="shared" si="68"/>
        <v>0.16985111363737371</v>
      </c>
      <c r="AM247">
        <f t="shared" si="69"/>
        <v>0.12023896848380944</v>
      </c>
    </row>
    <row r="248" spans="1:39" x14ac:dyDescent="0.2">
      <c r="A248" s="46">
        <v>44174</v>
      </c>
      <c r="B248">
        <v>-1.84781191252569E-2</v>
      </c>
      <c r="C248">
        <v>-7.7868602314933302E-3</v>
      </c>
      <c r="D248">
        <v>-1.9489799371042001E-2</v>
      </c>
      <c r="E248">
        <v>-2.09036704577483E-2</v>
      </c>
      <c r="F248">
        <v>1.62706613654473E-4</v>
      </c>
      <c r="G248">
        <v>-2.3003908044917101E-2</v>
      </c>
      <c r="H248">
        <v>1.02276675720582E-2</v>
      </c>
      <c r="I248">
        <v>1.64095237277877E-2</v>
      </c>
      <c r="J248">
        <v>-2.98000756954686E-3</v>
      </c>
      <c r="K248">
        <v>-3.2722571553495099E-3</v>
      </c>
      <c r="L248">
        <v>-1.17288294628206E-3</v>
      </c>
      <c r="M248" cm="1">
        <f t="array" ref="M248">SUMPRODUCT(B248:K248,TRANSPOSE(Weight_1))</f>
        <v>-1.5279180885408684E-2</v>
      </c>
      <c r="N248" cm="1">
        <f t="array" ref="N248">SUMPRODUCT(B248:K248,TRANSPOSE(Weight_2))</f>
        <v>-2.2968644051332499E-3</v>
      </c>
      <c r="O248">
        <f>SUMPRODUCT(B248:K248,Equally_Weight)</f>
        <v>-6.9114724041853632E-3</v>
      </c>
      <c r="P248">
        <v>-7.9492016045985495E-3</v>
      </c>
      <c r="Q248">
        <v>-9.3088218763922592E-3</v>
      </c>
      <c r="R248">
        <v>-5.4957324804602E-3</v>
      </c>
      <c r="V248" s="46">
        <v>44174</v>
      </c>
      <c r="W248">
        <f t="shared" si="53"/>
        <v>0.32736541702397148</v>
      </c>
      <c r="X248">
        <f t="shared" si="54"/>
        <v>-0.10010094626774779</v>
      </c>
      <c r="Y248">
        <f t="shared" si="55"/>
        <v>0.35728435664759517</v>
      </c>
      <c r="Z248">
        <f t="shared" si="56"/>
        <v>0.67317139234477419</v>
      </c>
      <c r="AA248">
        <f t="shared" si="57"/>
        <v>4.4758010913586777E-2</v>
      </c>
      <c r="AB248">
        <f t="shared" si="58"/>
        <v>0.67990735593481832</v>
      </c>
      <c r="AC248">
        <f t="shared" si="59"/>
        <v>7.809804200726167E-2</v>
      </c>
      <c r="AD248">
        <f t="shared" si="60"/>
        <v>3.0591540698609032E-2</v>
      </c>
      <c r="AE248">
        <f t="shared" si="61"/>
        <v>4.459136895526461E-3</v>
      </c>
      <c r="AF248">
        <f t="shared" si="62"/>
        <v>-2.1677131339640443E-2</v>
      </c>
      <c r="AG248">
        <f t="shared" si="63"/>
        <v>9.3477144324599415E-2</v>
      </c>
      <c r="AH248">
        <f t="shared" si="64"/>
        <v>0.38167179166401199</v>
      </c>
      <c r="AI248">
        <f t="shared" si="65"/>
        <v>0.10571674003070797</v>
      </c>
      <c r="AJ248">
        <f t="shared" si="66"/>
        <v>0.21248936775445437</v>
      </c>
      <c r="AK248">
        <f t="shared" si="67"/>
        <v>0.13682145954044134</v>
      </c>
      <c r="AL248">
        <f t="shared" si="68"/>
        <v>0.15896117799862419</v>
      </c>
      <c r="AM248">
        <f t="shared" si="69"/>
        <v>0.11408243479883584</v>
      </c>
    </row>
    <row r="249" spans="1:39" x14ac:dyDescent="0.2">
      <c r="A249" s="46">
        <v>44175</v>
      </c>
      <c r="B249">
        <v>-5.7428374684304001E-3</v>
      </c>
      <c r="C249">
        <v>-6.4436711195941998E-3</v>
      </c>
      <c r="D249">
        <v>-6.0434313543615802E-3</v>
      </c>
      <c r="E249">
        <v>1.19888249228727E-2</v>
      </c>
      <c r="F249">
        <v>-1.54572205839726E-2</v>
      </c>
      <c r="G249">
        <v>-8.7299818959052301E-4</v>
      </c>
      <c r="H249">
        <v>-5.55196649006606E-3</v>
      </c>
      <c r="I249">
        <v>-1.02686283410973E-2</v>
      </c>
      <c r="J249">
        <v>-7.0321483531798901E-4</v>
      </c>
      <c r="K249">
        <v>-1.1818711547166899E-2</v>
      </c>
      <c r="L249">
        <v>-2.3485204321277899E-3</v>
      </c>
      <c r="M249" cm="1">
        <f t="array" ref="M249">SUMPRODUCT(B249:K249,TRANSPOSE(Weight_1))</f>
        <v>-4.5530932871791982E-3</v>
      </c>
      <c r="N249" cm="1">
        <f t="array" ref="N249">SUMPRODUCT(B249:K249,TRANSPOSE(Weight_2))</f>
        <v>-5.8910681677092789E-3</v>
      </c>
      <c r="O249">
        <f>SUMPRODUCT(B249:K249,Equally_Weight)</f>
        <v>-5.0913855006724856E-3</v>
      </c>
      <c r="P249">
        <v>-1.2851080682624301E-3</v>
      </c>
      <c r="Q249">
        <v>7.2539809526328504E-4</v>
      </c>
      <c r="R249">
        <v>3.9961484740413901E-4</v>
      </c>
      <c r="V249" s="46">
        <v>44175</v>
      </c>
      <c r="W249">
        <f t="shared" si="53"/>
        <v>0.31974257317278743</v>
      </c>
      <c r="X249">
        <f t="shared" si="54"/>
        <v>-0.10589959981083241</v>
      </c>
      <c r="Y249">
        <f t="shared" si="55"/>
        <v>0.34908170180984666</v>
      </c>
      <c r="Z249">
        <f t="shared" si="56"/>
        <v>0.69323075123355493</v>
      </c>
      <c r="AA249">
        <f t="shared" si="57"/>
        <v>2.8608955882023057E-2</v>
      </c>
      <c r="AB249">
        <f t="shared" si="58"/>
        <v>0.67844079985440753</v>
      </c>
      <c r="AC249">
        <f t="shared" si="59"/>
        <v>7.2112477805031494E-2</v>
      </c>
      <c r="AD249">
        <f t="shared" si="60"/>
        <v>2.0008779195696214E-2</v>
      </c>
      <c r="AE249">
        <f t="shared" si="61"/>
        <v>3.752786328990787E-3</v>
      </c>
      <c r="AF249">
        <f t="shared" si="62"/>
        <v>-3.3239647124334026E-2</v>
      </c>
      <c r="AG249">
        <f t="shared" si="63"/>
        <v>9.0909090909088386E-2</v>
      </c>
      <c r="AH249">
        <f t="shared" si="64"/>
        <v>0.37538091110430161</v>
      </c>
      <c r="AI249">
        <f t="shared" si="65"/>
        <v>9.9202887341009793E-2</v>
      </c>
      <c r="AJ249">
        <f t="shared" si="66"/>
        <v>0.20631611696774987</v>
      </c>
      <c r="AK249">
        <f t="shared" si="67"/>
        <v>0.13536052111061214</v>
      </c>
      <c r="AL249">
        <f t="shared" si="68"/>
        <v>0.15980188622962843</v>
      </c>
      <c r="AM249">
        <f t="shared" si="69"/>
        <v>0.11452763868101368</v>
      </c>
    </row>
    <row r="250" spans="1:39" x14ac:dyDescent="0.2">
      <c r="A250" s="46">
        <v>44176</v>
      </c>
      <c r="B250">
        <v>4.0449321502047299E-3</v>
      </c>
      <c r="C250">
        <v>-5.9033766050544598E-3</v>
      </c>
      <c r="D250">
        <v>1.3015343809459699E-2</v>
      </c>
      <c r="E250">
        <v>-6.7347794226484403E-3</v>
      </c>
      <c r="F250">
        <v>-2.6441885944520301E-3</v>
      </c>
      <c r="G250">
        <v>4.8137932695686498E-3</v>
      </c>
      <c r="H250">
        <v>4.5976811050389898E-3</v>
      </c>
      <c r="I250">
        <v>3.0549239870636402E-3</v>
      </c>
      <c r="J250">
        <v>-4.2225937457422901E-3</v>
      </c>
      <c r="K250">
        <v>8.6378631016608108E-3</v>
      </c>
      <c r="L250">
        <v>-2.8248587570620801E-3</v>
      </c>
      <c r="M250" cm="1">
        <f t="array" ref="M250">SUMPRODUCT(B250:K250,TRANSPOSE(Weight_1))</f>
        <v>2.3811922031247244E-3</v>
      </c>
      <c r="N250" cm="1">
        <f t="array" ref="N250">SUMPRODUCT(B250:K250,TRANSPOSE(Weight_2))</f>
        <v>-3.4953848622805005E-5</v>
      </c>
      <c r="O250">
        <f>SUMPRODUCT(B250:K250,Equally_Weight)</f>
        <v>1.86595990550993E-3</v>
      </c>
      <c r="P250">
        <v>-1.2649972997505999E-3</v>
      </c>
      <c r="Q250">
        <v>-1.5608821922100599E-3</v>
      </c>
      <c r="R250">
        <v>-2.54510039641175E-3</v>
      </c>
      <c r="V250" s="46">
        <v>44176</v>
      </c>
      <c r="W250">
        <f t="shared" si="53"/>
        <v>0.32508084233700796</v>
      </c>
      <c r="X250">
        <f t="shared" si="54"/>
        <v>-0.11117781119587899</v>
      </c>
      <c r="Y250">
        <f t="shared" si="55"/>
        <v>0.36664046398595285</v>
      </c>
      <c r="Z250">
        <f t="shared" si="56"/>
        <v>0.68182721561235171</v>
      </c>
      <c r="AA250">
        <f t="shared" si="57"/>
        <v>2.5889119812728678E-2</v>
      </c>
      <c r="AB250">
        <f t="shared" si="58"/>
        <v>0.68652046688011614</v>
      </c>
      <c r="AC250">
        <f t="shared" si="59"/>
        <v>7.7041709086712151E-2</v>
      </c>
      <c r="AD250">
        <f t="shared" si="60"/>
        <v>2.3124828482276705E-2</v>
      </c>
      <c r="AE250">
        <f t="shared" si="61"/>
        <v>-4.8565390883337223E-4</v>
      </c>
      <c r="AF250">
        <f t="shared" si="62"/>
        <v>-2.4888903544080687E-2</v>
      </c>
      <c r="AG250">
        <f t="shared" si="63"/>
        <v>8.7827426810475284E-2</v>
      </c>
      <c r="AH250">
        <f t="shared" si="64"/>
        <v>0.37865595740614966</v>
      </c>
      <c r="AI250">
        <f t="shared" si="65"/>
        <v>9.9164465969679982E-2</v>
      </c>
      <c r="AJ250">
        <f t="shared" si="66"/>
        <v>0.20856705447538215</v>
      </c>
      <c r="AK250">
        <f t="shared" si="67"/>
        <v>0.13392429311716381</v>
      </c>
      <c r="AL250">
        <f t="shared" si="68"/>
        <v>0.1579915721189209</v>
      </c>
      <c r="AM250">
        <f t="shared" si="69"/>
        <v>0.11169105394599477</v>
      </c>
    </row>
    <row r="251" spans="1:39" x14ac:dyDescent="0.2">
      <c r="A251" s="46">
        <v>44177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cm="1">
        <f t="array" ref="M251">SUMPRODUCT(B251:K251,TRANSPOSE(Weight_1))</f>
        <v>0</v>
      </c>
      <c r="N251" cm="1">
        <f t="array" ref="N251">SUMPRODUCT(B251:K251,TRANSPOSE(Weight_2))</f>
        <v>0</v>
      </c>
      <c r="O251">
        <f>SUMPRODUCT(B251:K251,Equally_Weight)</f>
        <v>0</v>
      </c>
      <c r="P251">
        <v>0</v>
      </c>
      <c r="Q251">
        <v>0</v>
      </c>
      <c r="R251">
        <v>-9.3825446529027801E-4</v>
      </c>
      <c r="V251" s="46">
        <v>44177</v>
      </c>
      <c r="W251">
        <f t="shared" si="53"/>
        <v>0.32508084233700796</v>
      </c>
      <c r="X251">
        <f t="shared" si="54"/>
        <v>-0.11117781119587899</v>
      </c>
      <c r="Y251">
        <f t="shared" si="55"/>
        <v>0.36664046398595285</v>
      </c>
      <c r="Z251">
        <f t="shared" si="56"/>
        <v>0.68182721561235171</v>
      </c>
      <c r="AA251">
        <f t="shared" si="57"/>
        <v>2.5889119812728678E-2</v>
      </c>
      <c r="AB251">
        <f t="shared" si="58"/>
        <v>0.68652046688011614</v>
      </c>
      <c r="AC251">
        <f t="shared" si="59"/>
        <v>7.7041709086712151E-2</v>
      </c>
      <c r="AD251">
        <f t="shared" si="60"/>
        <v>2.3124828482276705E-2</v>
      </c>
      <c r="AE251">
        <f t="shared" si="61"/>
        <v>-4.8565390883337223E-4</v>
      </c>
      <c r="AF251">
        <f t="shared" si="62"/>
        <v>-2.4888903544080687E-2</v>
      </c>
      <c r="AG251">
        <f t="shared" si="63"/>
        <v>8.7827426810475284E-2</v>
      </c>
      <c r="AH251">
        <f t="shared" si="64"/>
        <v>0.37865595740614966</v>
      </c>
      <c r="AI251">
        <f t="shared" si="65"/>
        <v>9.9164465969679982E-2</v>
      </c>
      <c r="AJ251">
        <f t="shared" si="66"/>
        <v>0.20856705447538215</v>
      </c>
      <c r="AK251">
        <f t="shared" si="67"/>
        <v>0.13392429311716381</v>
      </c>
      <c r="AL251">
        <f t="shared" si="68"/>
        <v>0.1579915721189209</v>
      </c>
      <c r="AM251">
        <f t="shared" si="69"/>
        <v>0.11064800485060666</v>
      </c>
    </row>
    <row r="252" spans="1:39" x14ac:dyDescent="0.2">
      <c r="A252" s="46">
        <v>44178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cm="1">
        <f t="array" ref="M252">SUMPRODUCT(B252:K252,TRANSPOSE(Weight_1))</f>
        <v>0</v>
      </c>
      <c r="N252" cm="1">
        <f t="array" ref="N252">SUMPRODUCT(B252:K252,TRANSPOSE(Weight_2))</f>
        <v>0</v>
      </c>
      <c r="O252">
        <f>SUMPRODUCT(B252:K252,Equally_Weight)</f>
        <v>0</v>
      </c>
      <c r="P252">
        <v>0</v>
      </c>
      <c r="Q252">
        <v>0</v>
      </c>
      <c r="R252">
        <v>9.2806450258262601E-3</v>
      </c>
      <c r="V252" s="46">
        <v>44178</v>
      </c>
      <c r="W252">
        <f t="shared" si="53"/>
        <v>0.32508084233700796</v>
      </c>
      <c r="X252">
        <f t="shared" si="54"/>
        <v>-0.11117781119587899</v>
      </c>
      <c r="Y252">
        <f t="shared" si="55"/>
        <v>0.36664046398595285</v>
      </c>
      <c r="Z252">
        <f t="shared" si="56"/>
        <v>0.68182721561235171</v>
      </c>
      <c r="AA252">
        <f t="shared" si="57"/>
        <v>2.5889119812728678E-2</v>
      </c>
      <c r="AB252">
        <f t="shared" si="58"/>
        <v>0.68652046688011614</v>
      </c>
      <c r="AC252">
        <f t="shared" si="59"/>
        <v>7.7041709086712151E-2</v>
      </c>
      <c r="AD252">
        <f t="shared" si="60"/>
        <v>2.3124828482276705E-2</v>
      </c>
      <c r="AE252">
        <f t="shared" si="61"/>
        <v>-4.8565390883337223E-4</v>
      </c>
      <c r="AF252">
        <f t="shared" si="62"/>
        <v>-2.4888903544080687E-2</v>
      </c>
      <c r="AG252">
        <f t="shared" si="63"/>
        <v>8.7827426810475284E-2</v>
      </c>
      <c r="AH252">
        <f t="shared" si="64"/>
        <v>0.37865595740614966</v>
      </c>
      <c r="AI252">
        <f t="shared" si="65"/>
        <v>9.9164465969679982E-2</v>
      </c>
      <c r="AJ252">
        <f t="shared" si="66"/>
        <v>0.20856705447538215</v>
      </c>
      <c r="AK252">
        <f t="shared" si="67"/>
        <v>0.13392429311716381</v>
      </c>
      <c r="AL252">
        <f t="shared" si="68"/>
        <v>0.1579915721189209</v>
      </c>
      <c r="AM252">
        <f t="shared" si="69"/>
        <v>0.12095553473226728</v>
      </c>
    </row>
    <row r="253" spans="1:39" x14ac:dyDescent="0.2">
      <c r="A253" s="46">
        <v>44179</v>
      </c>
      <c r="B253">
        <v>-1.27000441978705E-2</v>
      </c>
      <c r="C253">
        <v>-1.0538595956548401E-2</v>
      </c>
      <c r="D253">
        <v>4.4077767308396904E-3</v>
      </c>
      <c r="E253">
        <v>-5.1466780815685401E-3</v>
      </c>
      <c r="F253">
        <v>-6.1308855217855297E-3</v>
      </c>
      <c r="G253">
        <v>1.30117409863457E-2</v>
      </c>
      <c r="H253">
        <v>-2.5367699911340299E-2</v>
      </c>
      <c r="I253">
        <v>-5.4016918648875896E-3</v>
      </c>
      <c r="J253">
        <v>-1.5636703457205199E-2</v>
      </c>
      <c r="K253">
        <v>-1.23517684251761E-2</v>
      </c>
      <c r="L253">
        <v>-9.4428706326722903E-3</v>
      </c>
      <c r="M253" cm="1">
        <f t="array" ref="M253">SUMPRODUCT(B253:K253,TRANSPOSE(Weight_1))</f>
        <v>2.6592176639976171E-3</v>
      </c>
      <c r="N253" cm="1">
        <f t="array" ref="N253">SUMPRODUCT(B253:K253,TRANSPOSE(Weight_2))</f>
        <v>-1.4825330686447367E-2</v>
      </c>
      <c r="O253">
        <f>SUMPRODUCT(B253:K253,Equally_Weight)</f>
        <v>-7.5854549699196777E-3</v>
      </c>
      <c r="P253">
        <v>-4.3592589719577603E-3</v>
      </c>
      <c r="Q253">
        <v>-3.3300065959678202E-3</v>
      </c>
      <c r="R253">
        <v>4.1796848404156402E-3</v>
      </c>
      <c r="V253" s="46">
        <v>44179</v>
      </c>
      <c r="W253">
        <f t="shared" si="53"/>
        <v>0.3082522570735764</v>
      </c>
      <c r="X253">
        <f t="shared" si="54"/>
        <v>-0.12054474912090063</v>
      </c>
      <c r="Y253">
        <f t="shared" si="55"/>
        <v>0.3726643100225342</v>
      </c>
      <c r="Z253">
        <f t="shared" si="56"/>
        <v>0.67317139234477419</v>
      </c>
      <c r="AA253">
        <f t="shared" si="57"/>
        <v>1.9599511061111574E-2</v>
      </c>
      <c r="AB253">
        <f t="shared" si="58"/>
        <v>0.70846503436333097</v>
      </c>
      <c r="AC253">
        <f t="shared" si="59"/>
        <v>4.9719638218603368E-2</v>
      </c>
      <c r="AD253">
        <f t="shared" si="60"/>
        <v>1.759822341949957E-2</v>
      </c>
      <c r="AE253">
        <f t="shared" si="61"/>
        <v>-1.6114763339883376E-2</v>
      </c>
      <c r="AF253">
        <f t="shared" si="62"/>
        <v>-3.6933249996323747E-2</v>
      </c>
      <c r="AG253">
        <f t="shared" si="63"/>
        <v>7.7555213148431168E-2</v>
      </c>
      <c r="AH253">
        <f t="shared" si="64"/>
        <v>0.38232210368065966</v>
      </c>
      <c r="AI253">
        <f t="shared" si="65"/>
        <v>8.2868989282887107E-2</v>
      </c>
      <c r="AJ253">
        <f t="shared" si="66"/>
        <v>0.19939952350553058</v>
      </c>
      <c r="AK253">
        <f t="shared" si="67"/>
        <v>0.12898122346887186</v>
      </c>
      <c r="AL253">
        <f t="shared" si="68"/>
        <v>0.15413545254568972</v>
      </c>
      <c r="AM253">
        <f t="shared" si="69"/>
        <v>0.1256407755875677</v>
      </c>
    </row>
    <row r="254" spans="1:39" x14ac:dyDescent="0.2">
      <c r="A254" s="46">
        <v>44180</v>
      </c>
      <c r="B254">
        <v>5.0334689143778297E-3</v>
      </c>
      <c r="C254">
        <v>1.7075203642916401E-2</v>
      </c>
      <c r="D254">
        <v>-3.2676034746448302E-4</v>
      </c>
      <c r="E254">
        <v>5.0090314791152002E-2</v>
      </c>
      <c r="F254">
        <v>9.5031627071426802E-3</v>
      </c>
      <c r="G254">
        <v>2.5816357329999599E-3</v>
      </c>
      <c r="H254">
        <v>1.00623863037558E-2</v>
      </c>
      <c r="I254">
        <v>9.2442271076951191E-3</v>
      </c>
      <c r="J254">
        <v>6.8655990010886197E-3</v>
      </c>
      <c r="K254">
        <v>4.3354957380790697E-2</v>
      </c>
      <c r="L254">
        <v>1.38226882745471E-2</v>
      </c>
      <c r="M254" cm="1">
        <f t="array" ref="M254">SUMPRODUCT(B254:K254,TRANSPOSE(Weight_1))</f>
        <v>9.44738827486972E-3</v>
      </c>
      <c r="N254" cm="1">
        <f t="array" ref="N254">SUMPRODUCT(B254:K254,TRANSPOSE(Weight_2))</f>
        <v>1.1277094508381932E-2</v>
      </c>
      <c r="O254">
        <f>SUMPRODUCT(B254:K254,Equally_Weight)</f>
        <v>1.5348419523445463E-2</v>
      </c>
      <c r="P254">
        <v>1.2921249154708801E-2</v>
      </c>
      <c r="Q254">
        <v>1.28786724626581E-2</v>
      </c>
      <c r="R254">
        <v>7.56368676995156E-3</v>
      </c>
      <c r="V254" s="46">
        <v>44180</v>
      </c>
      <c r="W254">
        <f t="shared" si="53"/>
        <v>0.31483730414172095</v>
      </c>
      <c r="X254">
        <f t="shared" si="54"/>
        <v>-0.10552787161730781</v>
      </c>
      <c r="Y254">
        <f t="shared" si="55"/>
        <v>0.37221577775563919</v>
      </c>
      <c r="Z254">
        <f t="shared" si="56"/>
        <v>0.7569810740868741</v>
      </c>
      <c r="AA254">
        <f t="shared" si="57"/>
        <v>2.9288931110848404E-2</v>
      </c>
      <c r="AB254">
        <f t="shared" si="58"/>
        <v>0.71287566874462427</v>
      </c>
      <c r="AC254">
        <f t="shared" si="59"/>
        <v>6.0282322728997917E-2</v>
      </c>
      <c r="AD254">
        <f t="shared" si="60"/>
        <v>2.7005132501176421E-2</v>
      </c>
      <c r="AE254">
        <f t="shared" si="61"/>
        <v>-9.3598018418837858E-3</v>
      </c>
      <c r="AF254">
        <f t="shared" si="62"/>
        <v>4.8204679049423937E-3</v>
      </c>
      <c r="AG254">
        <f t="shared" si="63"/>
        <v>9.2449922958395048E-2</v>
      </c>
      <c r="AH254">
        <f t="shared" si="64"/>
        <v>0.3953814373150657</v>
      </c>
      <c r="AI254">
        <f t="shared" si="65"/>
        <v>9.508060521522621E-2</v>
      </c>
      <c r="AJ254">
        <f t="shared" si="66"/>
        <v>0.21780841056851408</v>
      </c>
      <c r="AK254">
        <f t="shared" si="67"/>
        <v>0.14356907114830109</v>
      </c>
      <c r="AL254">
        <f t="shared" si="68"/>
        <v>0.16899918501656752</v>
      </c>
      <c r="AM254">
        <f t="shared" si="69"/>
        <v>0.13415476982959751</v>
      </c>
    </row>
    <row r="255" spans="1:39" x14ac:dyDescent="0.2">
      <c r="A255" s="46">
        <v>44181</v>
      </c>
      <c r="B255">
        <v>-2.2088802016418901E-3</v>
      </c>
      <c r="C255">
        <v>2.9088969000068401E-3</v>
      </c>
      <c r="D255">
        <v>2.4050781203236001E-2</v>
      </c>
      <c r="E255">
        <v>-5.4738580174895602E-4</v>
      </c>
      <c r="F255">
        <v>-1.05697670968213E-2</v>
      </c>
      <c r="G255">
        <v>2.3961126574049502E-2</v>
      </c>
      <c r="H255">
        <v>-5.9773468253572198E-3</v>
      </c>
      <c r="I255">
        <v>4.1791333692295903E-3</v>
      </c>
      <c r="J255">
        <v>-1.10081164406478E-2</v>
      </c>
      <c r="K255">
        <v>-3.6758219408867801E-3</v>
      </c>
      <c r="L255">
        <v>-2.3507287259050599E-3</v>
      </c>
      <c r="M255" cm="1">
        <f t="array" ref="M255">SUMPRODUCT(B255:K255,TRANSPOSE(Weight_1))</f>
        <v>1.188392922475625E-2</v>
      </c>
      <c r="N255" cm="1">
        <f t="array" ref="N255">SUMPRODUCT(B255:K255,TRANSPOSE(Weight_2))</f>
        <v>-7.7091061699365504E-3</v>
      </c>
      <c r="O255">
        <f>SUMPRODUCT(B255:K255,Equally_Weight)</f>
        <v>2.1112619739417993E-3</v>
      </c>
      <c r="P255">
        <v>1.7727951669590501E-3</v>
      </c>
      <c r="Q255">
        <v>1.5438025440377399E-3</v>
      </c>
      <c r="R255">
        <v>-3.2038940210177202E-3</v>
      </c>
      <c r="V255" s="46">
        <v>44181</v>
      </c>
      <c r="W255">
        <f t="shared" si="53"/>
        <v>0.31193298605222219</v>
      </c>
      <c r="X255">
        <f t="shared" si="54"/>
        <v>-0.10292594441591285</v>
      </c>
      <c r="Y255">
        <f t="shared" si="55"/>
        <v>0.40521863919006829</v>
      </c>
      <c r="Z255">
        <f t="shared" si="56"/>
        <v>0.75601932759297741</v>
      </c>
      <c r="AA255">
        <f t="shared" si="57"/>
        <v>1.8409586833670666E-2</v>
      </c>
      <c r="AB255">
        <f t="shared" si="58"/>
        <v>0.75391809944902399</v>
      </c>
      <c r="AC255">
        <f t="shared" si="59"/>
        <v>5.3944647553251457E-2</v>
      </c>
      <c r="AD255">
        <f t="shared" si="60"/>
        <v>3.1297123920782211E-2</v>
      </c>
      <c r="AE255">
        <f t="shared" si="61"/>
        <v>-2.0264884493994773E-2</v>
      </c>
      <c r="AF255">
        <f t="shared" si="62"/>
        <v>1.1269267823652562E-3</v>
      </c>
      <c r="AG255">
        <f t="shared" si="63"/>
        <v>8.9881869542884019E-2</v>
      </c>
      <c r="AH255">
        <f t="shared" si="64"/>
        <v>0.41196405155765681</v>
      </c>
      <c r="AI255">
        <f t="shared" si="65"/>
        <v>8.6638512564983561E-2</v>
      </c>
      <c r="AJ255">
        <f t="shared" si="66"/>
        <v>0.22037952315729403</v>
      </c>
      <c r="AK255">
        <f t="shared" si="67"/>
        <v>0.14559638487071669</v>
      </c>
      <c r="AL255">
        <f t="shared" si="68"/>
        <v>0.17080388893237419</v>
      </c>
      <c r="AM255">
        <f t="shared" si="69"/>
        <v>0.1305210581436318</v>
      </c>
    </row>
    <row r="256" spans="1:39" x14ac:dyDescent="0.2">
      <c r="A256" s="46">
        <v>44182</v>
      </c>
      <c r="B256">
        <v>-9.4923896657843603E-3</v>
      </c>
      <c r="C256">
        <v>-8.2870640190111297E-3</v>
      </c>
      <c r="D256">
        <v>6.3845033941900499E-4</v>
      </c>
      <c r="E256">
        <v>6.9634567455525397E-3</v>
      </c>
      <c r="F256">
        <v>1.6691449570320699E-3</v>
      </c>
      <c r="G256">
        <v>-1.5056905581420899E-3</v>
      </c>
      <c r="H256">
        <v>2.63913743339763E-2</v>
      </c>
      <c r="I256">
        <v>7.0690964510984299E-3</v>
      </c>
      <c r="J256">
        <v>1.2482488251812101E-2</v>
      </c>
      <c r="K256">
        <v>3.2082185264721199E-3</v>
      </c>
      <c r="L256">
        <v>5.4194156456174297E-3</v>
      </c>
      <c r="M256" cm="1">
        <f t="array" ref="M256">SUMPRODUCT(B256:K256,TRANSPOSE(Weight_1))</f>
        <v>-6.6399366888069918E-4</v>
      </c>
      <c r="N256" cm="1">
        <f t="array" ref="N256">SUMPRODUCT(B256:K256,TRANSPOSE(Weight_2))</f>
        <v>9.2830689282647812E-3</v>
      </c>
      <c r="O256">
        <f>SUMPRODUCT(B256:K256,Equally_Weight)</f>
        <v>3.9137085362424993E-3</v>
      </c>
      <c r="P256">
        <v>5.7576547533797397E-3</v>
      </c>
      <c r="Q256">
        <v>7.3098670232036797E-3</v>
      </c>
      <c r="R256">
        <v>-7.9998499793723001E-3</v>
      </c>
      <c r="V256" s="46">
        <v>44182</v>
      </c>
      <c r="W256">
        <f t="shared" si="53"/>
        <v>0.2994796069332184</v>
      </c>
      <c r="X256">
        <f t="shared" si="54"/>
        <v>-0.11036005454433218</v>
      </c>
      <c r="Y256">
        <f t="shared" si="55"/>
        <v>0.40611580150721704</v>
      </c>
      <c r="Z256">
        <f t="shared" si="56"/>
        <v>0.76824729222502541</v>
      </c>
      <c r="AA256">
        <f t="shared" si="57"/>
        <v>2.0109460059727136E-2</v>
      </c>
      <c r="AB256">
        <f t="shared" si="58"/>
        <v>0.7512772415269291</v>
      </c>
      <c r="AC256">
        <f t="shared" si="59"/>
        <v>8.175969527411997E-2</v>
      </c>
      <c r="AD256">
        <f t="shared" si="60"/>
        <v>3.8587462759518631E-2</v>
      </c>
      <c r="AE256">
        <f t="shared" si="61"/>
        <v>-8.0353524248032437E-3</v>
      </c>
      <c r="AF256">
        <f t="shared" si="62"/>
        <v>4.3387607362186387E-3</v>
      </c>
      <c r="AG256">
        <f t="shared" si="63"/>
        <v>9.5788392398559408E-2</v>
      </c>
      <c r="AH256">
        <f t="shared" si="64"/>
        <v>0.41102651636673548</v>
      </c>
      <c r="AI256">
        <f t="shared" si="65"/>
        <v>9.6725852777231447E-2</v>
      </c>
      <c r="AJ256">
        <f t="shared" si="66"/>
        <v>0.22515573291453017</v>
      </c>
      <c r="AK256">
        <f t="shared" si="67"/>
        <v>0.15219233334152227</v>
      </c>
      <c r="AL256">
        <f t="shared" si="68"/>
        <v>0.17936230967071953</v>
      </c>
      <c r="AM256">
        <f t="shared" si="69"/>
        <v>0.12147705927996144</v>
      </c>
    </row>
    <row r="257" spans="1:39" x14ac:dyDescent="0.2">
      <c r="A257" s="46">
        <v>44183</v>
      </c>
      <c r="B257">
        <v>-8.2102596263863292E-3</v>
      </c>
      <c r="C257">
        <v>-4.9301942585282497E-3</v>
      </c>
      <c r="D257">
        <v>-3.7827082215888801E-3</v>
      </c>
      <c r="E257">
        <v>-1.5850764059871798E-2</v>
      </c>
      <c r="F257">
        <v>7.4987631315759301E-3</v>
      </c>
      <c r="G257">
        <v>-1.06394696515664E-2</v>
      </c>
      <c r="H257">
        <v>5.7935126802308697E-3</v>
      </c>
      <c r="I257">
        <v>-1.30198548251203E-3</v>
      </c>
      <c r="J257">
        <v>-5.56346822480002E-3</v>
      </c>
      <c r="K257">
        <v>9.2740435604605695E-3</v>
      </c>
      <c r="L257">
        <v>-3.5153503632528301E-3</v>
      </c>
      <c r="M257" cm="1">
        <f t="array" ref="M257">SUMPRODUCT(B257:K257,TRANSPOSE(Weight_1))</f>
        <v>-5.2431256550304634E-3</v>
      </c>
      <c r="N257" cm="1">
        <f t="array" ref="N257">SUMPRODUCT(B257:K257,TRANSPOSE(Weight_2))</f>
        <v>-1.5782714253492053E-4</v>
      </c>
      <c r="O257">
        <f>SUMPRODUCT(B257:K257,Equally_Weight)</f>
        <v>-2.7712530152986343E-3</v>
      </c>
      <c r="P257">
        <v>-3.5111185091528602E-3</v>
      </c>
      <c r="Q257">
        <v>-2.19551716768418E-3</v>
      </c>
      <c r="R257">
        <v>-7.18344631507994E-4</v>
      </c>
      <c r="V257" s="46">
        <v>44183</v>
      </c>
      <c r="W257">
        <f t="shared" si="53"/>
        <v>0.28881054198110223</v>
      </c>
      <c r="X257">
        <f t="shared" si="54"/>
        <v>-0.11474615229557505</v>
      </c>
      <c r="Y257">
        <f t="shared" si="55"/>
        <v>0.40079687570434963</v>
      </c>
      <c r="Z257">
        <f t="shared" si="56"/>
        <v>0.74021922159645936</v>
      </c>
      <c r="AA257">
        <f t="shared" si="57"/>
        <v>2.7759019268994933E-2</v>
      </c>
      <c r="AB257">
        <f t="shared" si="58"/>
        <v>0.73264458046422454</v>
      </c>
      <c r="AC257">
        <f t="shared" si="59"/>
        <v>8.8026883785653265E-2</v>
      </c>
      <c r="AD257">
        <f t="shared" si="60"/>
        <v>3.7235236960686757E-2</v>
      </c>
      <c r="AE257">
        <f t="shared" si="61"/>
        <v>-1.3554116221712764E-2</v>
      </c>
      <c r="AF257">
        <f t="shared" si="62"/>
        <v>1.3653042152745432E-2</v>
      </c>
      <c r="AG257">
        <f t="shared" si="63"/>
        <v>9.1936312275292975E-2</v>
      </c>
      <c r="AH257">
        <f t="shared" si="64"/>
        <v>0.40362832703884477</v>
      </c>
      <c r="AI257">
        <f t="shared" si="65"/>
        <v>9.6552759669743526E-2</v>
      </c>
      <c r="AJ257">
        <f t="shared" si="66"/>
        <v>0.22176051639548033</v>
      </c>
      <c r="AK257">
        <f t="shared" si="67"/>
        <v>0.14814684951382273</v>
      </c>
      <c r="AL257">
        <f t="shared" si="68"/>
        <v>0.17677299947291769</v>
      </c>
      <c r="AM257">
        <f t="shared" si="69"/>
        <v>0.12067145225506826</v>
      </c>
    </row>
    <row r="258" spans="1:39" x14ac:dyDescent="0.2">
      <c r="A258" s="46">
        <v>44186</v>
      </c>
      <c r="B258">
        <v>4.8314166399243599E-3</v>
      </c>
      <c r="C258">
        <v>3.7537799395107103E-2</v>
      </c>
      <c r="D258">
        <v>1.82990990759563E-2</v>
      </c>
      <c r="E258">
        <v>1.23953262279854E-2</v>
      </c>
      <c r="F258">
        <v>-1.6043622571852899E-2</v>
      </c>
      <c r="G258">
        <v>1.41490463824878E-3</v>
      </c>
      <c r="H258">
        <v>-9.6433259164285801E-3</v>
      </c>
      <c r="I258">
        <v>-4.3078705063138703E-3</v>
      </c>
      <c r="J258">
        <v>2.6859785771859898E-4</v>
      </c>
      <c r="K258">
        <v>-1.7585600030215101E-2</v>
      </c>
      <c r="L258">
        <v>-3.5277516462842301E-3</v>
      </c>
      <c r="M258" cm="1">
        <f t="array" ref="M258">SUMPRODUCT(B258:K258,TRANSPOSE(Weight_1))</f>
        <v>6.8945572191410481E-3</v>
      </c>
      <c r="N258" cm="1">
        <f t="array" ref="N258">SUMPRODUCT(B258:K258,TRANSPOSE(Weight_2))</f>
        <v>-5.3196303933663973E-3</v>
      </c>
      <c r="O258">
        <f>SUMPRODUCT(B258:K258,Equally_Weight)</f>
        <v>2.7166724810130079E-3</v>
      </c>
      <c r="P258">
        <v>-3.9062790518439297E-3</v>
      </c>
      <c r="Q258">
        <v>-3.3291848851680901E-3</v>
      </c>
      <c r="R258">
        <v>7.1886102146345699E-4</v>
      </c>
      <c r="V258" s="46">
        <v>44186</v>
      </c>
      <c r="W258">
        <f t="shared" si="53"/>
        <v>0.29503732267933969</v>
      </c>
      <c r="X258">
        <f t="shared" si="54"/>
        <v>-8.1515670946699648E-2</v>
      </c>
      <c r="Y258">
        <f t="shared" si="55"/>
        <v>0.42643019651815361</v>
      </c>
      <c r="Z258">
        <f t="shared" si="56"/>
        <v>0.76178980655635842</v>
      </c>
      <c r="AA258">
        <f t="shared" si="57"/>
        <v>1.1270041469025438E-2</v>
      </c>
      <c r="AB258">
        <f t="shared" si="58"/>
        <v>0.73509610731755992</v>
      </c>
      <c r="AC258">
        <f t="shared" si="59"/>
        <v>7.7534685939472103E-2</v>
      </c>
      <c r="AD258">
        <f t="shared" si="60"/>
        <v>3.2766961875274392E-2</v>
      </c>
      <c r="AE258">
        <f t="shared" si="61"/>
        <v>-1.3289158970574588E-2</v>
      </c>
      <c r="AF258">
        <f t="shared" si="62"/>
        <v>-4.1726548159635168E-3</v>
      </c>
      <c r="AG258">
        <f t="shared" si="63"/>
        <v>8.8084232152026321E-2</v>
      </c>
      <c r="AH258">
        <f t="shared" si="64"/>
        <v>0.41330572285402134</v>
      </c>
      <c r="AI258">
        <f t="shared" si="65"/>
        <v>9.0719504281474572E-2</v>
      </c>
      <c r="AJ258">
        <f t="shared" si="66"/>
        <v>0.2250796395687602</v>
      </c>
      <c r="AK258">
        <f t="shared" si="67"/>
        <v>0.14366186752712617</v>
      </c>
      <c r="AL258">
        <f t="shared" si="68"/>
        <v>0.17285530458979848</v>
      </c>
      <c r="AM258">
        <f t="shared" si="69"/>
        <v>0.12147705927996122</v>
      </c>
    </row>
    <row r="259" spans="1:39" x14ac:dyDescent="0.2">
      <c r="A259" s="46">
        <v>44187</v>
      </c>
      <c r="B259">
        <v>-8.2672766616399499E-3</v>
      </c>
      <c r="C259">
        <v>-1.5216550678877099E-2</v>
      </c>
      <c r="D259">
        <v>6.0649900073062001E-3</v>
      </c>
      <c r="E259">
        <v>2.8464550236973502E-2</v>
      </c>
      <c r="F259">
        <v>-8.4047736744472506E-3</v>
      </c>
      <c r="G259">
        <v>1.0607261534789599E-4</v>
      </c>
      <c r="H259">
        <v>-1.9605479243330801E-3</v>
      </c>
      <c r="I259">
        <v>-5.0097054791438103E-3</v>
      </c>
      <c r="J259">
        <v>-7.2039042945067902E-3</v>
      </c>
      <c r="K259">
        <v>-9.3533095486599792E-3</v>
      </c>
      <c r="L259">
        <v>-0.13382109983478799</v>
      </c>
      <c r="M259" cm="1">
        <f t="array" ref="M259">SUMPRODUCT(B259:K259,TRANSPOSE(Weight_1))</f>
        <v>-2.4880806037888879E-4</v>
      </c>
      <c r="N259" cm="1">
        <f t="array" ref="N259">SUMPRODUCT(B259:K259,TRANSPOSE(Weight_2))</f>
        <v>-5.3897350807448185E-3</v>
      </c>
      <c r="O259">
        <f>SUMPRODUCT(B259:K259,Equally_Weight)</f>
        <v>-2.0780455401980362E-3</v>
      </c>
      <c r="P259">
        <v>-2.073092860288E-3</v>
      </c>
      <c r="Q259">
        <v>-5.6397038887123698E-4</v>
      </c>
      <c r="R259">
        <v>-7.18344631507994E-4</v>
      </c>
      <c r="V259" s="46">
        <v>44187</v>
      </c>
      <c r="W259">
        <f t="shared" si="53"/>
        <v>0.28433089084560015</v>
      </c>
      <c r="X259">
        <f t="shared" si="54"/>
        <v>-9.5491834287493638E-2</v>
      </c>
      <c r="Y259">
        <f t="shared" si="55"/>
        <v>0.4350814814061561</v>
      </c>
      <c r="Z259">
        <f t="shared" si="56"/>
        <v>0.81193836101206984</v>
      </c>
      <c r="AA259">
        <f t="shared" si="57"/>
        <v>2.7705456467292944E-3</v>
      </c>
      <c r="AB259">
        <f t="shared" si="58"/>
        <v>0.73528015349954301</v>
      </c>
      <c r="AC259">
        <f t="shared" si="59"/>
        <v>7.5422127547556617E-2</v>
      </c>
      <c r="AD259">
        <f t="shared" si="60"/>
        <v>2.759310356768907E-2</v>
      </c>
      <c r="AE259">
        <f t="shared" si="61"/>
        <v>-2.0397329435702827E-2</v>
      </c>
      <c r="AF259">
        <f t="shared" si="62"/>
        <v>-1.3486936232490088E-2</v>
      </c>
      <c r="AG259">
        <f t="shared" si="63"/>
        <v>-5.7524396507448561E-2</v>
      </c>
      <c r="AH259">
        <f t="shared" si="64"/>
        <v>0.41295408099839559</v>
      </c>
      <c r="AI259">
        <f t="shared" si="65"/>
        <v>8.4840815105996059E-2</v>
      </c>
      <c r="AJ259">
        <f t="shared" si="66"/>
        <v>0.22253386828736677</v>
      </c>
      <c r="AK259">
        <f t="shared" si="67"/>
        <v>0.14129095027497196</v>
      </c>
      <c r="AL259">
        <f t="shared" si="68"/>
        <v>0.17219384892757916</v>
      </c>
      <c r="AM259">
        <f t="shared" si="69"/>
        <v>0.12067145225506803</v>
      </c>
    </row>
    <row r="260" spans="1:39" x14ac:dyDescent="0.2">
      <c r="A260" s="46">
        <v>44188</v>
      </c>
      <c r="B260">
        <v>4.6563869168143503E-3</v>
      </c>
      <c r="C260">
        <v>2.7944452840032299E-2</v>
      </c>
      <c r="D260">
        <v>-1.30391986117323E-2</v>
      </c>
      <c r="E260">
        <v>-6.9760246806391804E-3</v>
      </c>
      <c r="F260">
        <v>-5.0860473199631996E-4</v>
      </c>
      <c r="G260">
        <v>-6.6271221980727102E-3</v>
      </c>
      <c r="H260">
        <v>-5.1073780320998099E-3</v>
      </c>
      <c r="I260">
        <v>-4.5199295780427003E-3</v>
      </c>
      <c r="J260">
        <v>1.0636382541987E-2</v>
      </c>
      <c r="K260">
        <v>-6.9998432656036497E-3</v>
      </c>
      <c r="L260">
        <v>5.4495912806538302E-3</v>
      </c>
      <c r="M260" cm="1">
        <f t="array" ref="M260">SUMPRODUCT(B260:K260,TRANSPOSE(Weight_1))</f>
        <v>-1.8516528228408767E-3</v>
      </c>
      <c r="N260" cm="1">
        <f t="array" ref="N260">SUMPRODUCT(B260:K260,TRANSPOSE(Weight_2))</f>
        <v>2.2792423887946218E-3</v>
      </c>
      <c r="O260">
        <f>SUMPRODUCT(B260:K260,Equally_Weight)</f>
        <v>-5.4087879935302004E-5</v>
      </c>
      <c r="P260">
        <v>7.4581125082495703E-4</v>
      </c>
      <c r="Q260">
        <v>4.9249766942027697E-4</v>
      </c>
      <c r="R260">
        <v>3.1554215363194201E-3</v>
      </c>
      <c r="V260" s="46">
        <v>44188</v>
      </c>
      <c r="W260">
        <f t="shared" si="53"/>
        <v>0.29031123240259404</v>
      </c>
      <c r="X260">
        <f t="shared" si="54"/>
        <v>-7.0215848507316325E-2</v>
      </c>
      <c r="Y260">
        <f t="shared" si="55"/>
        <v>0.41636916894608222</v>
      </c>
      <c r="Z260">
        <f t="shared" si="56"/>
        <v>0.79929823428585278</v>
      </c>
      <c r="AA260">
        <f t="shared" si="57"/>
        <v>2.2605318021069465E-3</v>
      </c>
      <c r="AB260">
        <f t="shared" si="58"/>
        <v>0.72378023987441109</v>
      </c>
      <c r="AC260">
        <f t="shared" si="59"/>
        <v>6.9929540198086171E-2</v>
      </c>
      <c r="AD260">
        <f t="shared" si="60"/>
        <v>2.2948455104680798E-2</v>
      </c>
      <c r="AE260">
        <f t="shared" si="61"/>
        <v>-9.977900692428876E-3</v>
      </c>
      <c r="AF260">
        <f t="shared" si="62"/>
        <v>-2.039237305833308E-2</v>
      </c>
      <c r="AG260">
        <f t="shared" si="63"/>
        <v>-5.2388289676426614E-2</v>
      </c>
      <c r="AH260">
        <f t="shared" si="64"/>
        <v>0.41033778058577042</v>
      </c>
      <c r="AI260">
        <f t="shared" si="65"/>
        <v>8.73134302768801E-2</v>
      </c>
      <c r="AJ260">
        <f t="shared" si="66"/>
        <v>0.22246774402228198</v>
      </c>
      <c r="AK260">
        <f t="shared" si="67"/>
        <v>0.14214213790615182</v>
      </c>
      <c r="AL260">
        <f t="shared" si="68"/>
        <v>0.17277115166628487</v>
      </c>
      <c r="AM260">
        <f t="shared" si="69"/>
        <v>0.12420764309065202</v>
      </c>
    </row>
    <row r="261" spans="1:39" x14ac:dyDescent="0.2">
      <c r="A261" s="46">
        <v>44189</v>
      </c>
      <c r="B261">
        <v>3.43128737376097E-3</v>
      </c>
      <c r="C261">
        <v>-4.39756179019623E-3</v>
      </c>
      <c r="D261">
        <v>7.8273264595833895E-3</v>
      </c>
      <c r="E261">
        <v>7.7122362176007498E-3</v>
      </c>
      <c r="F261">
        <v>-2.0352600703544802E-3</v>
      </c>
      <c r="G261">
        <v>-3.9494542214198996E-3</v>
      </c>
      <c r="H261">
        <v>3.4882109436669101E-3</v>
      </c>
      <c r="I261">
        <v>3.04614496559518E-3</v>
      </c>
      <c r="J261">
        <v>1.02122423743993E-2</v>
      </c>
      <c r="K261">
        <v>2.4590522509679801E-3</v>
      </c>
      <c r="L261">
        <v>2.1680216802167501E-3</v>
      </c>
      <c r="M261" cm="1">
        <f t="array" ref="M261">SUMPRODUCT(B261:K261,TRANSPOSE(Weight_1))</f>
        <v>-4.0425706825221908E-4</v>
      </c>
      <c r="N261" cm="1">
        <f t="array" ref="N261">SUMPRODUCT(B261:K261,TRANSPOSE(Weight_2))</f>
        <v>4.5585829797553865E-3</v>
      </c>
      <c r="O261">
        <f>SUMPRODUCT(B261:K261,Equally_Weight)</f>
        <v>2.7794224503603871E-3</v>
      </c>
      <c r="P261">
        <v>3.5365890047962499E-3</v>
      </c>
      <c r="Q261">
        <v>2.9916843984725198E-3</v>
      </c>
      <c r="R261">
        <v>2.87771412192006E-3</v>
      </c>
      <c r="V261" s="46">
        <v>44189</v>
      </c>
      <c r="W261">
        <f t="shared" ref="W261:W266" si="70">(W260+1)*(1+B261) - 1</f>
        <v>0.29473866104255908</v>
      </c>
      <c r="X261">
        <f t="shared" ref="X261:X266" si="71">(X260+1)*(1+C261) - 1</f>
        <v>-7.4304631765050533E-2</v>
      </c>
      <c r="Y261">
        <f t="shared" ref="Y261:Y266" si="72">(Y260+1)*(1+D261) - 1</f>
        <v>0.42745555281871206</v>
      </c>
      <c r="Z261">
        <f t="shared" ref="Z261:Z266" si="73">(Z260+1)*(1+E261) - 1</f>
        <v>0.81317484729457723</v>
      </c>
      <c r="AA261">
        <f t="shared" ref="AA261:AA266" si="74">(AA260+1)*(1+F261) - 1</f>
        <v>2.2067096163791433E-4</v>
      </c>
      <c r="AB261">
        <f t="shared" ref="AB261:AB266" si="75">(AB260+1)*(1+G261) - 1</f>
        <v>0.71697224872923893</v>
      </c>
      <c r="AC261">
        <f t="shared" ref="AC261:AC266" si="76">(AC260+1)*(1+H261) - 1</f>
        <v>7.3661680129157636E-2</v>
      </c>
      <c r="AD261">
        <f t="shared" ref="AD261:AD266" si="77">(AD260+1)*(1+I261) - 1</f>
        <v>2.6064504391261289E-2</v>
      </c>
      <c r="AE261">
        <f t="shared" ref="AE261:AE266" si="78">(AE260+1)*(1+J261) - 1</f>
        <v>1.3244494171171795E-4</v>
      </c>
      <c r="AF261">
        <f t="shared" ref="AF261:AF266" si="79">(AF260+1)*(1+K261) - 1</f>
        <v>-1.7983466718236807E-2</v>
      </c>
      <c r="AG261">
        <f t="shared" ref="AG261:AG266" si="80">(AG260+1)*(1+L261) - 1</f>
        <v>-5.0333846944017879E-2</v>
      </c>
      <c r="AH261">
        <f t="shared" ref="AH261:AH266" si="81">(AH260+1)*(1+M261) - 1</f>
        <v>0.40976764156934542</v>
      </c>
      <c r="AI261">
        <f t="shared" ref="AI261:AI266" si="82">(AI260+1)*(1+N261) - 1</f>
        <v>9.2270038773799801E-2</v>
      </c>
      <c r="AJ261">
        <f t="shared" ref="AJ261:AJ266" si="83">(AJ260+1)*(1+O261) - 1</f>
        <v>0.22586549831485891</v>
      </c>
      <c r="AK261">
        <f t="shared" ref="AK261:AK266" si="84">(AK260+1)*(1+P261) - 1</f>
        <v>0.14618142523298516</v>
      </c>
      <c r="AL261">
        <f t="shared" ref="AL261:AL266" si="85">(AL260+1)*(1+Q261) - 1</f>
        <v>0.17627971282370347</v>
      </c>
      <c r="AM261">
        <f t="shared" ref="AM261:AM266" si="86">(AM260+1)*(1+R261) - 1</f>
        <v>0.12744279130114444</v>
      </c>
    </row>
    <row r="262" spans="1:39" x14ac:dyDescent="0.2">
      <c r="A262" s="46">
        <v>44190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cm="1">
        <f t="array" ref="M262">SUMPRODUCT(B262:K262,TRANSPOSE(Weight_1))</f>
        <v>0</v>
      </c>
      <c r="N262" cm="1">
        <f t="array" ref="N262">SUMPRODUCT(B262:K262,TRANSPOSE(Weight_2))</f>
        <v>0</v>
      </c>
      <c r="O262">
        <f>SUMPRODUCT(B262:K262,Equally_Weight)</f>
        <v>0</v>
      </c>
      <c r="P262">
        <v>0</v>
      </c>
      <c r="Q262">
        <v>0</v>
      </c>
      <c r="R262" s="1">
        <v>8.64973825140946E-5</v>
      </c>
      <c r="V262" s="46">
        <v>44190</v>
      </c>
      <c r="W262">
        <f t="shared" si="70"/>
        <v>0.29473866104255908</v>
      </c>
      <c r="X262">
        <f t="shared" si="71"/>
        <v>-7.4304631765050533E-2</v>
      </c>
      <c r="Y262">
        <f t="shared" si="72"/>
        <v>0.42745555281871206</v>
      </c>
      <c r="Z262">
        <f t="shared" si="73"/>
        <v>0.81317484729457723</v>
      </c>
      <c r="AA262">
        <f t="shared" si="74"/>
        <v>2.2067096163791433E-4</v>
      </c>
      <c r="AB262">
        <f t="shared" si="75"/>
        <v>0.71697224872923893</v>
      </c>
      <c r="AC262">
        <f t="shared" si="76"/>
        <v>7.3661680129157636E-2</v>
      </c>
      <c r="AD262">
        <f t="shared" si="77"/>
        <v>2.6064504391261289E-2</v>
      </c>
      <c r="AE262">
        <f t="shared" si="78"/>
        <v>1.3244494171171795E-4</v>
      </c>
      <c r="AF262">
        <f t="shared" si="79"/>
        <v>-1.7983466718236807E-2</v>
      </c>
      <c r="AG262">
        <f t="shared" si="80"/>
        <v>-5.0333846944017879E-2</v>
      </c>
      <c r="AH262">
        <f t="shared" si="81"/>
        <v>0.40976764156934542</v>
      </c>
      <c r="AI262">
        <f t="shared" si="82"/>
        <v>9.2270038773799801E-2</v>
      </c>
      <c r="AJ262">
        <f t="shared" si="83"/>
        <v>0.22586549831485891</v>
      </c>
      <c r="AK262">
        <f t="shared" si="84"/>
        <v>0.14618142523298516</v>
      </c>
      <c r="AL262">
        <f t="shared" si="85"/>
        <v>0.17627971282370347</v>
      </c>
      <c r="AM262">
        <f t="shared" si="86"/>
        <v>0.12754031215152639</v>
      </c>
    </row>
    <row r="263" spans="1:39" x14ac:dyDescent="0.2">
      <c r="A263" s="46">
        <v>44193</v>
      </c>
      <c r="B263">
        <v>2.2950550106893099E-2</v>
      </c>
      <c r="C263">
        <v>6.5852852307306496E-3</v>
      </c>
      <c r="D263">
        <v>9.9214667289211304E-3</v>
      </c>
      <c r="E263">
        <v>3.5765713245766398E-2</v>
      </c>
      <c r="F263">
        <v>2.37932340729751E-3</v>
      </c>
      <c r="G263">
        <v>3.5071192453786003E-2</v>
      </c>
      <c r="H263">
        <v>4.7222484091209403E-3</v>
      </c>
      <c r="I263">
        <v>1.0887143980904399E-3</v>
      </c>
      <c r="J263">
        <v>8.2991431286949507E-3</v>
      </c>
      <c r="K263">
        <v>-4.9065433342476705E-4</v>
      </c>
      <c r="L263">
        <v>1.89291508923743E-3</v>
      </c>
      <c r="M263" cm="1">
        <f t="array" ref="M263">SUMPRODUCT(B263:K263,TRANSPOSE(Weight_1))</f>
        <v>1.9688367812906074E-2</v>
      </c>
      <c r="N263" cm="1">
        <f t="array" ref="N263">SUMPRODUCT(B263:K263,TRANSPOSE(Weight_2))</f>
        <v>8.875777468017404E-3</v>
      </c>
      <c r="O263">
        <f>SUMPRODUCT(B263:K263,Equally_Weight)</f>
        <v>1.2629298277587636E-2</v>
      </c>
      <c r="P263">
        <v>8.7225290211445598E-3</v>
      </c>
      <c r="Q263">
        <v>6.1465278829575497E-3</v>
      </c>
      <c r="R263">
        <v>6.5920346561274502E-3</v>
      </c>
      <c r="V263" s="46">
        <v>44193</v>
      </c>
      <c r="W263">
        <f t="shared" si="70"/>
        <v>0.32445362555814805</v>
      </c>
      <c r="X263">
        <f t="shared" si="71"/>
        <v>-6.8208663728457131E-2</v>
      </c>
      <c r="Y263">
        <f t="shared" si="72"/>
        <v>0.44161800559301656</v>
      </c>
      <c r="Z263">
        <f t="shared" si="73"/>
        <v>0.87802433894735143</v>
      </c>
      <c r="AA263">
        <f t="shared" si="74"/>
        <v>2.600519416519731E-3</v>
      </c>
      <c r="AB263">
        <f t="shared" si="75"/>
        <v>0.77718851290223201</v>
      </c>
      <c r="AC263">
        <f t="shared" si="76"/>
        <v>7.8731777290081739E-2</v>
      </c>
      <c r="AD263">
        <f t="shared" si="77"/>
        <v>2.7181595590561658E-2</v>
      </c>
      <c r="AE263">
        <f t="shared" si="78"/>
        <v>8.4326872499345118E-3</v>
      </c>
      <c r="AF263">
        <f t="shared" si="79"/>
        <v>-1.8465297385786283E-2</v>
      </c>
      <c r="AG263">
        <f t="shared" si="80"/>
        <v>-4.853620955316007E-2</v>
      </c>
      <c r="AH263">
        <f t="shared" si="81"/>
        <v>0.43752366542729582</v>
      </c>
      <c r="AI263">
        <f t="shared" si="82"/>
        <v>0.10196478457293878</v>
      </c>
      <c r="AJ263">
        <f t="shared" si="83"/>
        <v>0.24134731934128095</v>
      </c>
      <c r="AK263">
        <f t="shared" si="84"/>
        <v>0.15617902597807665</v>
      </c>
      <c r="AL263">
        <f t="shared" si="85"/>
        <v>0.18350974887673166</v>
      </c>
      <c r="AM263">
        <f t="shared" si="86"/>
        <v>0.13497309696540993</v>
      </c>
    </row>
    <row r="264" spans="1:39" x14ac:dyDescent="0.2">
      <c r="A264" s="46">
        <v>44194</v>
      </c>
      <c r="B264">
        <v>-9.13208388497877E-3</v>
      </c>
      <c r="C264">
        <v>-2.63279249482795E-3</v>
      </c>
      <c r="D264">
        <v>-3.6006969826112198E-3</v>
      </c>
      <c r="E264">
        <v>-1.33148532570911E-2</v>
      </c>
      <c r="F264">
        <v>-2.8823019712568201E-3</v>
      </c>
      <c r="G264">
        <v>1.15835879593491E-2</v>
      </c>
      <c r="H264">
        <v>6.20142916053256E-3</v>
      </c>
      <c r="I264">
        <v>-4.9224462097355801E-3</v>
      </c>
      <c r="J264">
        <v>5.0786027035198897E-3</v>
      </c>
      <c r="K264">
        <v>4.9083857330243204E-3</v>
      </c>
      <c r="L264">
        <v>-3.7786774628879999E-3</v>
      </c>
      <c r="M264" cm="1">
        <f t="array" ref="M264">SUMPRODUCT(B264:K264,TRANSPOSE(Weight_1))</f>
        <v>1.6686412832670953E-3</v>
      </c>
      <c r="N264" cm="1">
        <f t="array" ref="N264">SUMPRODUCT(B264:K264,TRANSPOSE(Weight_2))</f>
        <v>8.6675231748627928E-4</v>
      </c>
      <c r="O264">
        <f>SUMPRODUCT(B264:K264,Equally_Weight)</f>
        <v>-8.7131692440755714E-4</v>
      </c>
      <c r="P264">
        <v>-2.22738052560012E-3</v>
      </c>
      <c r="Q264">
        <v>-2.9266168711317101E-3</v>
      </c>
      <c r="R264">
        <v>2.0098625224147502E-3</v>
      </c>
      <c r="V264" s="46">
        <v>44194</v>
      </c>
      <c r="W264">
        <f t="shared" si="70"/>
        <v>0.31235860394778681</v>
      </c>
      <c r="X264">
        <f t="shared" si="71"/>
        <v>-7.0661876965338544E-2</v>
      </c>
      <c r="Y264">
        <f t="shared" si="72"/>
        <v>0.43642717599019987</v>
      </c>
      <c r="Z264">
        <f t="shared" si="73"/>
        <v>0.85301872046102178</v>
      </c>
      <c r="AA264">
        <f t="shared" si="74"/>
        <v>-2.8927803697764709E-4</v>
      </c>
      <c r="AB264">
        <f t="shared" si="75"/>
        <v>0.79777473236177987</v>
      </c>
      <c r="AC264">
        <f t="shared" si="76"/>
        <v>8.5421455990161599E-2</v>
      </c>
      <c r="AD264">
        <f t="shared" si="77"/>
        <v>2.2125349438636643E-2</v>
      </c>
      <c r="AE264">
        <f t="shared" si="78"/>
        <v>1.355411622171987E-2</v>
      </c>
      <c r="AF264">
        <f t="shared" si="79"/>
        <v>-1.3647546455006432E-2</v>
      </c>
      <c r="AG264">
        <f t="shared" si="80"/>
        <v>-5.2131484334875466E-2</v>
      </c>
      <c r="AH264">
        <f t="shared" si="81"/>
        <v>0.43992237676110135</v>
      </c>
      <c r="AI264">
        <f t="shared" si="82"/>
        <v>0.10291991510375564</v>
      </c>
      <c r="AJ264">
        <f t="shared" si="83"/>
        <v>0.24026571241287087</v>
      </c>
      <c r="AK264">
        <f t="shared" si="84"/>
        <v>0.15360377533150582</v>
      </c>
      <c r="AL264">
        <f t="shared" si="85"/>
        <v>0.18004606927852018</v>
      </c>
      <c r="AM264">
        <f t="shared" si="86"/>
        <v>0.13725423685694982</v>
      </c>
    </row>
    <row r="265" spans="1:39" x14ac:dyDescent="0.2">
      <c r="A265" s="46">
        <v>44195</v>
      </c>
      <c r="B265">
        <v>-1.22371709710775E-2</v>
      </c>
      <c r="C265">
        <v>2.7997637640200198E-3</v>
      </c>
      <c r="D265">
        <v>-1.10194123933092E-2</v>
      </c>
      <c r="E265">
        <v>-8.5266844970607308E-3</v>
      </c>
      <c r="F265">
        <v>-1.13926537663178E-2</v>
      </c>
      <c r="G265">
        <v>-1.0881969399081899E-2</v>
      </c>
      <c r="H265">
        <v>1.2391356362219099E-2</v>
      </c>
      <c r="I265">
        <v>1.4955104843719E-3</v>
      </c>
      <c r="J265">
        <v>3.4841908661298299E-4</v>
      </c>
      <c r="K265">
        <v>8.1406852649621407E-3</v>
      </c>
      <c r="L265">
        <v>4.8767271742077099E-3</v>
      </c>
      <c r="M265" cm="1">
        <f t="array" ref="M265">SUMPRODUCT(B265:K265,TRANSPOSE(Weight_1))</f>
        <v>-8.9340615171553863E-3</v>
      </c>
      <c r="N265" cm="1">
        <f t="array" ref="N265">SUMPRODUCT(B265:K265,TRANSPOSE(Weight_2))</f>
        <v>-1.2253732477563891E-3</v>
      </c>
      <c r="O265">
        <f>SUMPRODUCT(B265:K265,Equally_Weight)</f>
        <v>-2.8882156064660982E-3</v>
      </c>
      <c r="P265">
        <v>1.34154716547074E-3</v>
      </c>
      <c r="Q265">
        <v>2.02807933234105E-3</v>
      </c>
      <c r="R265">
        <v>1.4465844947020301E-3</v>
      </c>
      <c r="V265" s="46">
        <v>44195</v>
      </c>
      <c r="W265">
        <f t="shared" si="70"/>
        <v>0.29629904733591328</v>
      </c>
      <c r="X265">
        <f t="shared" si="71"/>
        <v>-6.8059949763943695E-2</v>
      </c>
      <c r="Y265">
        <f t="shared" si="72"/>
        <v>0.42059859256500731</v>
      </c>
      <c r="Z265">
        <f t="shared" si="73"/>
        <v>0.83721861446450352</v>
      </c>
      <c r="AA265">
        <f t="shared" si="74"/>
        <v>-1.1678636158777955E-2</v>
      </c>
      <c r="AB265">
        <f t="shared" si="75"/>
        <v>0.77821140273777623</v>
      </c>
      <c r="AC265">
        <f t="shared" si="76"/>
        <v>9.8871300054534483E-2</v>
      </c>
      <c r="AD265">
        <f t="shared" si="77"/>
        <v>2.3653948615064424E-2</v>
      </c>
      <c r="AE265">
        <f t="shared" si="78"/>
        <v>1.3907257821126562E-2</v>
      </c>
      <c r="AF265">
        <f t="shared" si="79"/>
        <v>-5.6179615703734198E-3</v>
      </c>
      <c r="AG265">
        <f t="shared" si="80"/>
        <v>-4.7508988186955481E-2</v>
      </c>
      <c r="AH265">
        <f t="shared" si="81"/>
        <v>0.42705802166718909</v>
      </c>
      <c r="AI265">
        <f t="shared" si="82"/>
        <v>0.10156842654536979</v>
      </c>
      <c r="AJ265">
        <f t="shared" si="83"/>
        <v>0.23668355762611526</v>
      </c>
      <c r="AK265">
        <f t="shared" si="84"/>
        <v>0.15515138920637805</v>
      </c>
      <c r="AL265">
        <f t="shared" si="85"/>
        <v>0.18243929632283429</v>
      </c>
      <c r="AM265">
        <f t="shared" si="86"/>
        <v>0.13889937120252127</v>
      </c>
    </row>
    <row r="266" spans="1:39" x14ac:dyDescent="0.2">
      <c r="A266" s="46">
        <v>44196</v>
      </c>
      <c r="B266">
        <v>9.4398932460402207E-3</v>
      </c>
      <c r="C266">
        <v>1.36407073719451E-2</v>
      </c>
      <c r="D266">
        <v>3.3381699639729498E-3</v>
      </c>
      <c r="E266">
        <v>-7.7026530802738399E-3</v>
      </c>
      <c r="F266">
        <v>1.04919266727783E-2</v>
      </c>
      <c r="G266">
        <v>-8.8014258581829898E-3</v>
      </c>
      <c r="H266">
        <v>8.5229208910271304E-3</v>
      </c>
      <c r="I266">
        <v>3.9055348538137298E-3</v>
      </c>
      <c r="J266">
        <v>9.6668899617031699E-3</v>
      </c>
      <c r="K266">
        <v>9.7671898281033107E-3</v>
      </c>
      <c r="L266">
        <v>6.7403612833647798E-3</v>
      </c>
      <c r="M266" cm="1">
        <f t="array" ref="M266">SUMPRODUCT(B266:K266,TRANSPOSE(Weight_1))</f>
        <v>6.6603664052015434E-4</v>
      </c>
      <c r="N266" cm="1">
        <f t="array" ref="N266">SUMPRODUCT(B266:K266,TRANSPOSE(Weight_2))</f>
        <v>8.9866658986694423E-3</v>
      </c>
      <c r="O266">
        <f>SUMPRODUCT(B266:K266,Equally_Weight)</f>
        <v>5.2269153850927098E-3</v>
      </c>
      <c r="P266">
        <v>6.4388455229198397E-3</v>
      </c>
      <c r="Q266">
        <v>5.2851310312329496E-3</v>
      </c>
      <c r="R266">
        <v>1.4817241610387501E-3</v>
      </c>
      <c r="V266" s="46">
        <v>44196</v>
      </c>
      <c r="W266">
        <f t="shared" si="70"/>
        <v>0.30853597195770788</v>
      </c>
      <c r="X266">
        <f t="shared" si="71"/>
        <v>-5.5347628250477787E-2</v>
      </c>
      <c r="Y266">
        <f t="shared" si="72"/>
        <v>0.42534079211757003</v>
      </c>
      <c r="Z266">
        <f t="shared" si="73"/>
        <v>0.82306715684466214</v>
      </c>
      <c r="AA266">
        <f t="shared" si="74"/>
        <v>-1.3092408802155564E-3</v>
      </c>
      <c r="AB266">
        <f t="shared" si="75"/>
        <v>0.76256060691640415</v>
      </c>
      <c r="AC266">
        <f t="shared" si="76"/>
        <v>0.1082368932143194</v>
      </c>
      <c r="AD266">
        <f t="shared" si="77"/>
        <v>2.7651864789624669E-2</v>
      </c>
      <c r="AE266">
        <f t="shared" si="78"/>
        <v>2.3708587713855644E-2</v>
      </c>
      <c r="AF266">
        <f t="shared" si="79"/>
        <v>4.0943565606250676E-3</v>
      </c>
      <c r="AG266">
        <f t="shared" si="80"/>
        <v>-4.1088854648177908E-2</v>
      </c>
      <c r="AH266">
        <f t="shared" si="81"/>
        <v>0.4280084945977678</v>
      </c>
      <c r="AI266">
        <f t="shared" si="82"/>
        <v>0.11146785395925596</v>
      </c>
      <c r="AJ266">
        <f t="shared" si="83"/>
        <v>0.24314759793996243</v>
      </c>
      <c r="AK266">
        <f t="shared" si="84"/>
        <v>0.1625892305570642</v>
      </c>
      <c r="AL266">
        <f t="shared" si="85"/>
        <v>0.18868864294037935</v>
      </c>
      <c r="AM266">
        <f t="shared" si="86"/>
        <v>0.14058690591782397</v>
      </c>
    </row>
  </sheetData>
  <mergeCells count="2">
    <mergeCell ref="A1:R1"/>
    <mergeCell ref="V1:AM1"/>
  </mergeCells>
  <pageMargins left="0.75" right="0.75" top="1" bottom="1" header="0.5" footer="0.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</vt:i4>
      </vt:variant>
    </vt:vector>
  </HeadingPairs>
  <TitlesOfParts>
    <vt:vector size="22" baseType="lpstr">
      <vt:lpstr>Monthly_return</vt:lpstr>
      <vt:lpstr>COV</vt:lpstr>
      <vt:lpstr>Solution</vt:lpstr>
      <vt:lpstr>EF &amp; CML</vt:lpstr>
      <vt:lpstr>Performance(2015-2020)</vt:lpstr>
      <vt:lpstr>VaR_ES</vt:lpstr>
      <vt:lpstr>Perofrmance(2020-2021)</vt:lpstr>
      <vt:lpstr>COV</vt:lpstr>
      <vt:lpstr>E_Ri</vt:lpstr>
      <vt:lpstr>Equally_Weight</vt:lpstr>
      <vt:lpstr>Max_R</vt:lpstr>
      <vt:lpstr>Max_S.D</vt:lpstr>
      <vt:lpstr>Mean</vt:lpstr>
      <vt:lpstr>Min_R</vt:lpstr>
      <vt:lpstr>Min_S.D</vt:lpstr>
      <vt:lpstr>Optimal_Mean</vt:lpstr>
      <vt:lpstr>Optimal_SD</vt:lpstr>
      <vt:lpstr>Port_Sigma</vt:lpstr>
      <vt:lpstr>Variance</vt:lpstr>
      <vt:lpstr>Volatility</vt:lpstr>
      <vt:lpstr>Weight_1</vt:lpstr>
      <vt:lpstr>Weight_2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Andy Cheung</dc:creator>
  <cp:keywords/>
  <dc:description/>
  <cp:lastModifiedBy>Andy Cheung</cp:lastModifiedBy>
  <dcterms:created xsi:type="dcterms:W3CDTF">2020-12-19T15:53:14Z</dcterms:created>
  <dcterms:modified xsi:type="dcterms:W3CDTF">2021-01-09T07:18:05Z</dcterms:modified>
  <cp:category/>
</cp:coreProperties>
</file>