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86315\Downloads\BOOTCAMP\Projeto Planilha Financeira\"/>
    </mc:Choice>
  </mc:AlternateContent>
  <xr:revisionPtr revIDLastSave="0" documentId="13_ncr:1_{0F27D484-CAE6-4F34-B6FA-FC0FC4D4E3E6}" xr6:coauthVersionLast="47" xr6:coauthVersionMax="47" xr10:uidLastSave="{00000000-0000-0000-0000-000000000000}"/>
  <bookViews>
    <workbookView xWindow="-120" yWindow="-120" windowWidth="29040" windowHeight="15720" activeTab="3" xr2:uid="{32BBA879-0048-4C3E-9C14-D4B422BC4302}"/>
  </bookViews>
  <sheets>
    <sheet name="Dados" sheetId="1" r:id="rId1"/>
    <sheet name="Caixinha" sheetId="4" r:id="rId2"/>
    <sheet name="Controller" sheetId="2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<sst xmlns="http://schemas.openxmlformats.org/spreadsheetml/2006/main" count="258" uniqueCount="80">
  <si>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</si>
  <si>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</si>
  <si>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</si>
  <si>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 Valor</t>
  </si>
  <si>
    <t xml:space="preserve">Operação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</si>
  <si>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</si>
  <si>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</si>
  <si>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</si>
  <si>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</si>
  <si>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</si>
  <si>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</si>
  <si>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</si>
  <si>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</si>
  <si>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</si>
  <si>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</si>
  <si>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</si>
  <si>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</si>
  <si>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</si>
  <si>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</si>
  <si>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</si>
  <si>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</si>
  <si>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</si>
  <si>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</si>
  <si>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</si>
  <si>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</si>
  <si>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</si>
  <si>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</si>
  <si>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</si>
  <si>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</si>
  <si>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</si>
  <si>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</si>
  <si>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</si>
  <si>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</si>
  <si>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</si>
  <si>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</si>
  <si>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</si>
  <si>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</si>
  <si>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</si>
  <si>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</si>
  <si>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</si>
  <si>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</si>
  <si>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</si>
  <si>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</si>
  <si>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</si>
  <si>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</si>
  <si>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</si>
  <si>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</si>
  <si>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</si>
  <si>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</si>
  <si>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</si>
  <si>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</si>
  <si>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</si>
  <si>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</si>
  <si>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</si>
  <si>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</si>
  <si>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</si>
  <si>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</si>
  <si>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</si>
  <si>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</si>
  <si>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</si>
  <si>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</si>
  <si>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</si>
  <si>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</si>
  <si>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</si>
  <si>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</si>
  <si>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</si>
  <si>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</si>
  <si>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</si>
  <si>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</si>
  <si>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</si>
  <si>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</si>
  <si>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Valor</t>
  </si>
  <si>
    <t>Rótulos de Linha</t>
  </si>
  <si>
    <t>Total Geral</t>
  </si>
  <si>
    <t>Soma de Valor</t>
  </si>
  <si>
    <t>Mês</t>
  </si>
  <si>
    <t>Total Reservado</t>
  </si>
  <si>
    <t>Depósito Reservado</t>
  </si>
  <si>
    <t>Data de Lançamento</t>
  </si>
  <si>
    <t>Meta 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</si>
</sst>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164" fontId="0" fillId="4" borderId="0" xfId="1" applyNumberFormat="1" applyFont="1" applyFill="1" applyAlignment="1">
      <alignment horizontal="center" wrapText="1"/>
    </xf>
    <xf numFmtId="44" fontId="0" fillId="4" borderId="0" xfId="1" applyFont="1" applyFill="1" applyAlignment="1">
      <alignment horizontal="center" wrapText="1"/>
    </xf>
    <xf numFmtId="1" fontId="0" fillId="0" borderId="0" xfId="0" applyNumberFormat="1"/>
    <xf numFmtId="1" fontId="0" fillId="4" borderId="0" xfId="0" applyNumberFormat="1" applyFill="1" applyAlignment="1">
      <alignment horizontal="center" wrapText="1"/>
    </xf>
    <xf numFmtId="14" fontId="0" fillId="0" borderId="0" xfId="0" applyNumberFormat="1" applyAlignment="1">
      <alignment horizontal="left"/>
    </xf>
    <xf numFmtId="0" fontId="1" fillId="5" borderId="0" xfId="2"/>
  </cellXfs>
  <cellStyles count="3">
    <cellStyle name="40% - Ênfase2" xfId="2" builtinId="35"/>
    <cellStyle name="Moeda" xfId="1" builtinId="4"/>
    <cellStyle name="Normal" xfId="0" builtinId="0"/>
  </cellStyles>
  <dxfs count="15">
    <dxf>
      <numFmt numFmtId="164" formatCode="&quot;R$&quot;\ #,##0.00"/>
    </dxf>
    <dxf>
      <numFmt numFmtId="164" formatCode="&quot;R$&quot;\ #,##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 val="0"/>
        <color theme="1"/>
      </font>
      <fill>
        <patternFill>
          <bgColor theme="5" tint="-0.2499465926084170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Meu estilo" pivot="0" table="0" count="10" xr9:uid="{4924F451-09AE-41FA-9AFA-016F944983BD}">
      <tableStyleElement type="wholeTable" dxfId="14"/>
      <tableStyleElement type="headerRow" dxfId="13"/>
    </tableStyle>
  </tableStyles>
  <colors>
    <mruColors>
      <color rgb="FF9933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0.1499679555650502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patternFill patternType="solid">
              <fgColor theme="5" tint="0.39994506668294322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de trabalho bootcamp.xlsx]Controller!Tabela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5000">
                <a:schemeClr val="accent2">
                  <a:lumMod val="75000"/>
                </a:schemeClr>
              </a:gs>
              <a:gs pos="94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18555008464869E-2"/>
          <c:y val="7.6318742985409652E-2"/>
          <c:w val="0.9720368605020655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5000">
                  <a:schemeClr val="accent2">
                    <a:lumMod val="75000"/>
                  </a:schemeClr>
                </a:gs>
                <a:gs pos="94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4F52-AF40-0515EC339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636928"/>
        <c:axId val="1234403520"/>
      </c:barChart>
      <c:catAx>
        <c:axId val="1238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403520"/>
        <c:crosses val="autoZero"/>
        <c:auto val="1"/>
        <c:lblAlgn val="ctr"/>
        <c:lblOffset val="100"/>
        <c:noMultiLvlLbl val="0"/>
      </c:catAx>
      <c:valAx>
        <c:axId val="1234403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386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de trabalho bootcamp.xlsx]Controller!Tabela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5000">
                <a:schemeClr val="accent2">
                  <a:lumMod val="75000"/>
                </a:schemeClr>
              </a:gs>
              <a:gs pos="94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45000">
                <a:schemeClr val="accent2">
                  <a:lumMod val="75000"/>
                </a:schemeClr>
              </a:gs>
              <a:gs pos="94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7.147186388935425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5000">
                    <a:schemeClr val="accent2">
                      <a:lumMod val="75000"/>
                    </a:schemeClr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E-40A7-8355-51D084A1A14B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45000">
                    <a:schemeClr val="accent2">
                      <a:lumMod val="75000"/>
                    </a:schemeClr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40E-40A7-8355-51D084A1A1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Controller!$G$6:$G$8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Controller!$H$6:$H$8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03B-95C1-D1BDA9CB0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0122064"/>
        <c:axId val="1469930224"/>
      </c:barChart>
      <c:catAx>
        <c:axId val="14001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930224"/>
        <c:crosses val="autoZero"/>
        <c:auto val="1"/>
        <c:lblAlgn val="ctr"/>
        <c:lblOffset val="100"/>
        <c:noMultiLvlLbl val="0"/>
      </c:catAx>
      <c:valAx>
        <c:axId val="14699302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001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1000">
                  <a:schemeClr val="accent2">
                    <a:lumMod val="75000"/>
                  </a:schemeClr>
                </a:gs>
                <a:gs pos="91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824-9F35-AA9EDA48760D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A-4824-9F35-AA9EDA4876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6238672"/>
        <c:axId val="804936400"/>
      </c:barChart>
      <c:catAx>
        <c:axId val="6962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36400"/>
        <c:crosses val="autoZero"/>
        <c:auto val="1"/>
        <c:lblAlgn val="ctr"/>
        <c:lblOffset val="100"/>
        <c:noMultiLvlLbl val="0"/>
      </c:catAx>
      <c:valAx>
        <c:axId val="8049364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962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240742</xdr:colOff>
      <xdr:row>30</xdr:row>
      <xdr:rowOff>103</xdr:rowOff>
    </xdr:from>
    <xdr:to>
      <xdr:col>19</xdr:col>
      <xdr:colOff>278843</xdr:colOff>
      <xdr:row>47</xdr:row>
      <xdr:rowOff>123721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2B6636E-1DA2-0854-3239-2F64F769FE5D}"/>
            </a:ext>
          </a:extLst>
        </xdr:cNvPr>
        <xdr:cNvGrpSpPr/>
      </xdr:nvGrpSpPr>
      <xdr:grpSpPr>
        <a:xfrm>
          <a:off x="2062006" y="5652301"/>
          <a:ext cx="10965683" cy="3326530"/>
          <a:chOff x="2164163" y="4710268"/>
          <a:chExt cx="10965683" cy="332653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8A8F434-3102-A1AB-2E1B-EABBD746A77C}"/>
              </a:ext>
            </a:extLst>
          </xdr:cNvPr>
          <xdr:cNvGrpSpPr/>
        </xdr:nvGrpSpPr>
        <xdr:grpSpPr>
          <a:xfrm>
            <a:off x="2164163" y="4721679"/>
            <a:ext cx="10965683" cy="3315119"/>
            <a:chOff x="2190748" y="5124450"/>
            <a:chExt cx="11010901" cy="335280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28D046C8-8240-01D8-B0AC-AF94A34E6522}"/>
                </a:ext>
              </a:extLst>
            </xdr:cNvPr>
            <xdr:cNvGrpSpPr/>
          </xdr:nvGrpSpPr>
          <xdr:grpSpPr>
            <a:xfrm>
              <a:off x="2190748" y="5124450"/>
              <a:ext cx="11010901" cy="3352800"/>
              <a:chOff x="1885948" y="5305425"/>
              <a:chExt cx="11010901" cy="335280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2A14B3BD-44A0-24B7-EE6B-46DCC6926405}"/>
                  </a:ext>
                </a:extLst>
              </xdr:cNvPr>
              <xdr:cNvSpPr/>
            </xdr:nvSpPr>
            <xdr:spPr>
              <a:xfrm>
                <a:off x="1904999" y="5372100"/>
                <a:ext cx="10982325" cy="328612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FCD94244-023B-4B85-AB61-AA04ECFC4FD4}"/>
                  </a:ext>
                </a:extLst>
              </xdr:cNvPr>
              <xdr:cNvSpPr/>
            </xdr:nvSpPr>
            <xdr:spPr>
              <a:xfrm>
                <a:off x="1885948" y="5305425"/>
                <a:ext cx="11010901" cy="58896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6AA439B-C147-4228-AF6A-8818CC83767F}"/>
                </a:ext>
              </a:extLst>
            </xdr:cNvPr>
            <xdr:cNvGraphicFramePr>
              <a:graphicFrameLocks/>
            </xdr:cNvGraphicFramePr>
          </xdr:nvGraphicFramePr>
          <xdr:xfrm>
            <a:off x="2457449" y="5486400"/>
            <a:ext cx="10315576" cy="2828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0DD07AB1-763A-A942-DC05-B4BB52EC0A22}"/>
              </a:ext>
            </a:extLst>
          </xdr:cNvPr>
          <xdr:cNvGrpSpPr/>
        </xdr:nvGrpSpPr>
        <xdr:grpSpPr>
          <a:xfrm>
            <a:off x="2541816" y="4710268"/>
            <a:ext cx="2304523" cy="605719"/>
            <a:chOff x="2657476" y="4676774"/>
            <a:chExt cx="2314572" cy="611999"/>
          </a:xfrm>
        </xdr:grpSpPr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B43D97F-CD1A-4569-B88E-7BE712167D86}"/>
                </a:ext>
              </a:extLst>
            </xdr:cNvPr>
            <xdr:cNvSpPr txBox="1"/>
          </xdr:nvSpPr>
          <xdr:spPr>
            <a:xfrm>
              <a:off x="3419473" y="4781550"/>
              <a:ext cx="15525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ysClr val="windowText" lastClr="000000"/>
                  </a:solidFill>
                  <a:latin typeface="Seaford" panose="020F0502020204030204" pitchFamily="2" charset="0"/>
                </a:rPr>
                <a:t>Gastos</a:t>
              </a:r>
            </a:p>
          </xdr:txBody>
        </xdr:sp>
        <xdr:pic>
          <xdr:nvPicPr>
            <xdr:cNvPr id="18" name="Gráfico 17" descr="Dinheiro voador com preenchimento sólido">
              <a:extLst>
                <a:ext uri="{FF2B5EF4-FFF2-40B4-BE49-F238E27FC236}">
                  <a16:creationId xmlns:a16="http://schemas.microsoft.com/office/drawing/2014/main" id="{097EE747-140F-CF66-4B8C-5E583CBF1F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2657476" y="4676774"/>
              <a:ext cx="611999" cy="61199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240742</xdr:colOff>
      <xdr:row>9</xdr:row>
      <xdr:rowOff>42398</xdr:rowOff>
    </xdr:from>
    <xdr:to>
      <xdr:col>10</xdr:col>
      <xdr:colOff>31192</xdr:colOff>
      <xdr:row>27</xdr:row>
      <xdr:rowOff>159097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AA9035C-F77B-4F84-A3FD-A67C5A57B6BF}"/>
            </a:ext>
          </a:extLst>
        </xdr:cNvPr>
        <xdr:cNvGrpSpPr/>
      </xdr:nvGrpSpPr>
      <xdr:grpSpPr>
        <a:xfrm>
          <a:off x="2062006" y="1738057"/>
          <a:ext cx="5254241" cy="3508018"/>
          <a:chOff x="2162173" y="645299"/>
          <a:chExt cx="5276850" cy="354570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9C0550E-E361-73A3-E53D-56BEFD6015EB}"/>
              </a:ext>
            </a:extLst>
          </xdr:cNvPr>
          <xdr:cNvGrpSpPr/>
        </xdr:nvGrpSpPr>
        <xdr:grpSpPr>
          <a:xfrm>
            <a:off x="2162173" y="657224"/>
            <a:ext cx="5276850" cy="3533775"/>
            <a:chOff x="2257425" y="657224"/>
            <a:chExt cx="5276850" cy="3533775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5DE985B8-B75A-D46E-7C24-C1A1D80D0F37}"/>
                </a:ext>
              </a:extLst>
            </xdr:cNvPr>
            <xdr:cNvGrpSpPr/>
          </xdr:nvGrpSpPr>
          <xdr:grpSpPr>
            <a:xfrm>
              <a:off x="2257425" y="657224"/>
              <a:ext cx="5276850" cy="3533775"/>
              <a:chOff x="1943100" y="838200"/>
              <a:chExt cx="4829175" cy="302895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FE8A6AEE-6F19-2F3E-8141-844106355692}"/>
                  </a:ext>
                </a:extLst>
              </xdr:cNvPr>
              <xdr:cNvSpPr/>
            </xdr:nvSpPr>
            <xdr:spPr>
              <a:xfrm>
                <a:off x="1952625" y="923925"/>
                <a:ext cx="4819649" cy="294322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C8F351B4-EDDD-7278-7043-024B543D7D36}"/>
                  </a:ext>
                </a:extLst>
              </xdr:cNvPr>
              <xdr:cNvSpPr/>
            </xdr:nvSpPr>
            <xdr:spPr>
              <a:xfrm>
                <a:off x="1943100" y="838200"/>
                <a:ext cx="4829175" cy="5048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BFC80DA-56A4-48A7-A42E-D5F8C56F8CCA}"/>
                </a:ext>
              </a:extLst>
            </xdr:cNvPr>
            <xdr:cNvGraphicFramePr>
              <a:graphicFrameLocks/>
            </xdr:cNvGraphicFramePr>
          </xdr:nvGraphicFramePr>
          <xdr:xfrm>
            <a:off x="2981325" y="1266825"/>
            <a:ext cx="4438650" cy="2686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F356BE50-533F-9E5E-D119-F0030A76E3C1}"/>
              </a:ext>
            </a:extLst>
          </xdr:cNvPr>
          <xdr:cNvSpPr txBox="1"/>
        </xdr:nvSpPr>
        <xdr:spPr>
          <a:xfrm>
            <a:off x="3409950" y="781050"/>
            <a:ext cx="155257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ysClr val="windowText" lastClr="000000"/>
                </a:solidFill>
                <a:latin typeface="Seaford" panose="020F0502020204030204" pitchFamily="2" charset="0"/>
              </a:rPr>
              <a:t>Entradas</a:t>
            </a:r>
          </a:p>
        </xdr:txBody>
      </xdr:sp>
      <xdr:pic>
        <xdr:nvPicPr>
          <xdr:cNvPr id="20" name="Gráfico 19" descr="Registrar com preenchimento sólido">
            <a:extLst>
              <a:ext uri="{FF2B5EF4-FFF2-40B4-BE49-F238E27FC236}">
                <a16:creationId xmlns:a16="http://schemas.microsoft.com/office/drawing/2014/main" id="{2D8239C3-5D6A-9C1B-CCCB-B80A74E1E3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69351" y="645299"/>
            <a:ext cx="631049" cy="6310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83737</xdr:rowOff>
    </xdr:from>
    <xdr:to>
      <xdr:col>1</xdr:col>
      <xdr:colOff>9525</xdr:colOff>
      <xdr:row>16</xdr:row>
      <xdr:rowOff>83738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39D2E1E4-67F9-4107-8C98-4AF84281D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79396"/>
              <a:ext cx="1830789" cy="13188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240742</xdr:colOff>
      <xdr:row>1</xdr:row>
      <xdr:rowOff>115136</xdr:rowOff>
    </xdr:from>
    <xdr:to>
      <xdr:col>19</xdr:col>
      <xdr:colOff>471018</xdr:colOff>
      <xdr:row>7</xdr:row>
      <xdr:rowOff>0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B568FA9F-DB37-F594-3F9C-D103FAE71D8B}"/>
            </a:ext>
          </a:extLst>
        </xdr:cNvPr>
        <xdr:cNvGrpSpPr/>
      </xdr:nvGrpSpPr>
      <xdr:grpSpPr>
        <a:xfrm>
          <a:off x="2062006" y="303543"/>
          <a:ext cx="11157858" cy="1015303"/>
          <a:chOff x="2062005" y="303543"/>
          <a:chExt cx="11335797" cy="101530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E1B19920-D504-3776-AE6C-FF61A20059B8}"/>
              </a:ext>
            </a:extLst>
          </xdr:cNvPr>
          <xdr:cNvGrpSpPr/>
        </xdr:nvGrpSpPr>
        <xdr:grpSpPr>
          <a:xfrm>
            <a:off x="2062005" y="303543"/>
            <a:ext cx="11335797" cy="1015303"/>
            <a:chOff x="2062005" y="303543"/>
            <a:chExt cx="11335797" cy="1015303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8D6DF8D2-9BCE-5107-9517-53F2D95B2DF8}"/>
                </a:ext>
              </a:extLst>
            </xdr:cNvPr>
            <xdr:cNvSpPr/>
          </xdr:nvSpPr>
          <xdr:spPr>
            <a:xfrm>
              <a:off x="2062005" y="355879"/>
              <a:ext cx="11335797" cy="962967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5F0411D3-66D9-564A-487F-25B05FDA0EE5}"/>
                </a:ext>
              </a:extLst>
            </xdr:cNvPr>
            <xdr:cNvGrpSpPr/>
          </xdr:nvGrpSpPr>
          <xdr:grpSpPr>
            <a:xfrm>
              <a:off x="3569257" y="429149"/>
              <a:ext cx="2145744" cy="743159"/>
              <a:chOff x="3223845" y="429149"/>
              <a:chExt cx="2145744" cy="743159"/>
            </a:xfrm>
          </xdr:grpSpPr>
          <xdr:sp macro="" textlink="">
            <xdr:nvSpPr>
              <xdr:cNvPr id="40" name="CaixaDeTexto 39">
                <a:extLst>
                  <a:ext uri="{FF2B5EF4-FFF2-40B4-BE49-F238E27FC236}">
                    <a16:creationId xmlns:a16="http://schemas.microsoft.com/office/drawing/2014/main" id="{02F035A5-52BF-E0F9-2A0E-D61D98EE1691}"/>
                  </a:ext>
                </a:extLst>
              </xdr:cNvPr>
              <xdr:cNvSpPr txBox="1"/>
            </xdr:nvSpPr>
            <xdr:spPr>
              <a:xfrm>
                <a:off x="3223845" y="429149"/>
                <a:ext cx="1695660" cy="4082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 Andréa</a:t>
                </a:r>
              </a:p>
            </xdr:txBody>
          </xdr:sp>
          <xdr:sp macro="" textlink="">
            <xdr:nvSpPr>
              <xdr:cNvPr id="41" name="CaixaDeTexto 40">
                <a:extLst>
                  <a:ext uri="{FF2B5EF4-FFF2-40B4-BE49-F238E27FC236}">
                    <a16:creationId xmlns:a16="http://schemas.microsoft.com/office/drawing/2014/main" id="{3D8A20F2-424A-4D16-BA59-721299576EC4}"/>
                  </a:ext>
                </a:extLst>
              </xdr:cNvPr>
              <xdr:cNvSpPr txBox="1"/>
            </xdr:nvSpPr>
            <xdr:spPr>
              <a:xfrm>
                <a:off x="3223845" y="879232"/>
                <a:ext cx="2145744" cy="2930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2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 Financeiro</a:t>
                </a:r>
              </a:p>
            </xdr:txBody>
          </xdr:sp>
        </xdr:grpSp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1F6CBAB2-C0C5-43AF-3A46-892ED7C3B326}"/>
                </a:ext>
              </a:extLst>
            </xdr:cNvPr>
            <xdr:cNvGrpSpPr/>
          </xdr:nvGrpSpPr>
          <xdr:grpSpPr>
            <a:xfrm>
              <a:off x="2198075" y="303543"/>
              <a:ext cx="1067639" cy="868766"/>
              <a:chOff x="2198075" y="303543"/>
              <a:chExt cx="1067639" cy="868766"/>
            </a:xfrm>
          </xdr:grpSpPr>
          <xdr:sp macro="" textlink="">
            <xdr:nvSpPr>
              <xdr:cNvPr id="39" name="Retângulo: Cantos Arredondados 38">
                <a:extLst>
                  <a:ext uri="{FF2B5EF4-FFF2-40B4-BE49-F238E27FC236}">
                    <a16:creationId xmlns:a16="http://schemas.microsoft.com/office/drawing/2014/main" id="{C2856969-A6D8-484C-8B6D-F7A9BFC027E5}"/>
                  </a:ext>
                </a:extLst>
              </xdr:cNvPr>
              <xdr:cNvSpPr/>
            </xdr:nvSpPr>
            <xdr:spPr>
              <a:xfrm>
                <a:off x="2198075" y="481484"/>
                <a:ext cx="837363" cy="690825"/>
              </a:xfrm>
              <a:prstGeom prst="roundRect">
                <a:avLst/>
              </a:prstGeom>
              <a:solidFill>
                <a:schemeClr val="accent2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pic>
            <xdr:nvPicPr>
              <xdr:cNvPr id="46" name="Imagem 45" descr="personagem 3D segurando dinheiro 18748894 PNG">
                <a:extLst>
                  <a:ext uri="{FF2B5EF4-FFF2-40B4-BE49-F238E27FC236}">
                    <a16:creationId xmlns:a16="http://schemas.microsoft.com/office/drawing/2014/main" id="{64664622-3CEB-E91F-895F-134BD3049449}"/>
                  </a:ext>
                </a:extLst>
              </xdr:cNvPr>
              <xdr:cNvPicPr>
                <a:picLocks noChangeAspect="1" noChangeArrowheads="1"/>
              </xdr:cNvPicPr>
            </xdr:nvPicPr>
            <xdr:blipFill rotWithShape="1">
              <a:blip xmlns:r="http://schemas.openxmlformats.org/officeDocument/2006/relationships" r:embed="rId7">
                <a:clrChange>
                  <a:clrFrom>
                    <a:srgbClr val="FFFFFF"/>
                  </a:clrFrom>
                  <a:clrTo>
                    <a:srgbClr val="FFFFFF">
                      <a:alpha val="0"/>
                    </a:srgbClr>
                  </a:clrTo>
                </a:clrChang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2743" r="9327" b="17551"/>
              <a:stretch/>
            </xdr:blipFill>
            <xdr:spPr bwMode="auto">
              <a:xfrm>
                <a:off x="2334148" y="303543"/>
                <a:ext cx="931566" cy="86876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244F517C-E6B5-4C48-D44C-A69C2C400564}"/>
              </a:ext>
            </a:extLst>
          </xdr:cNvPr>
          <xdr:cNvGrpSpPr/>
        </xdr:nvGrpSpPr>
        <xdr:grpSpPr>
          <a:xfrm>
            <a:off x="8582967" y="659422"/>
            <a:ext cx="3747198" cy="317780"/>
            <a:chOff x="8582967" y="659422"/>
            <a:chExt cx="3747198" cy="317780"/>
          </a:xfrm>
        </xdr:grpSpPr>
        <xdr:sp macro="" textlink="">
          <xdr:nvSpPr>
            <xdr:cNvPr id="51" name="CaixaDeTexto 50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BC3B258F-F57D-8B48-3659-AEB0FB970FE8}"/>
                </a:ext>
              </a:extLst>
            </xdr:cNvPr>
            <xdr:cNvSpPr txBox="1"/>
          </xdr:nvSpPr>
          <xdr:spPr>
            <a:xfrm>
              <a:off x="8582967" y="669890"/>
              <a:ext cx="3747198" cy="29307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53" name="Gráfico 52" descr="Lupa com preenchimento sólido">
              <a:extLst>
                <a:ext uri="{FF2B5EF4-FFF2-40B4-BE49-F238E27FC236}">
                  <a16:creationId xmlns:a16="http://schemas.microsoft.com/office/drawing/2014/main" id="{46581E2B-E710-8223-1E62-DDF9E26CA1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1859147" y="659422"/>
              <a:ext cx="317780" cy="31778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73270</xdr:colOff>
      <xdr:row>1</xdr:row>
      <xdr:rowOff>136071</xdr:rowOff>
    </xdr:from>
    <xdr:to>
      <xdr:col>0</xdr:col>
      <xdr:colOff>1737528</xdr:colOff>
      <xdr:row>4</xdr:row>
      <xdr:rowOff>167473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98AF1E38-AC38-4533-8BDC-47F8CB5DB59E}"/>
            </a:ext>
          </a:extLst>
        </xdr:cNvPr>
        <xdr:cNvSpPr/>
      </xdr:nvSpPr>
      <xdr:spPr>
        <a:xfrm>
          <a:off x="73270" y="324478"/>
          <a:ext cx="1664258" cy="596621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 Semibold" panose="020B0702040204020203" pitchFamily="34" charset="0"/>
              <a:cs typeface="Segoe UI Semibold" panose="020B07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1046703</xdr:colOff>
      <xdr:row>1</xdr:row>
      <xdr:rowOff>146537</xdr:rowOff>
    </xdr:from>
    <xdr:to>
      <xdr:col>0</xdr:col>
      <xdr:colOff>1573823</xdr:colOff>
      <xdr:row>4</xdr:row>
      <xdr:rowOff>108438</xdr:rowOff>
    </xdr:to>
    <xdr:pic>
      <xdr:nvPicPr>
        <xdr:cNvPr id="61" name="Gráfico 60" descr="Dinheiro estrutura de tópicos">
          <a:extLst>
            <a:ext uri="{FF2B5EF4-FFF2-40B4-BE49-F238E27FC236}">
              <a16:creationId xmlns:a16="http://schemas.microsoft.com/office/drawing/2014/main" id="{0807AB03-96C7-941D-138C-E0EA6413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46703" y="334944"/>
          <a:ext cx="527120" cy="527120"/>
        </a:xfrm>
        <a:prstGeom prst="rect">
          <a:avLst/>
        </a:prstGeom>
      </xdr:spPr>
    </xdr:pic>
    <xdr:clientData/>
  </xdr:twoCellAnchor>
  <xdr:twoCellAnchor>
    <xdr:from>
      <xdr:col>11</xdr:col>
      <xdr:colOff>20933</xdr:colOff>
      <xdr:row>9</xdr:row>
      <xdr:rowOff>73270</xdr:rowOff>
    </xdr:from>
    <xdr:to>
      <xdr:col>19</xdr:col>
      <xdr:colOff>418471</xdr:colOff>
      <xdr:row>28</xdr:row>
      <xdr:rowOff>1562</xdr:rowOff>
    </xdr:to>
    <xdr:grpSp>
      <xdr:nvGrpSpPr>
        <xdr:cNvPr id="95" name="Agrupar 94">
          <a:extLst>
            <a:ext uri="{FF2B5EF4-FFF2-40B4-BE49-F238E27FC236}">
              <a16:creationId xmlns:a16="http://schemas.microsoft.com/office/drawing/2014/main" id="{C4A5F501-DE44-43E4-BD86-A3667ED1D1EF}"/>
            </a:ext>
          </a:extLst>
        </xdr:cNvPr>
        <xdr:cNvGrpSpPr/>
      </xdr:nvGrpSpPr>
      <xdr:grpSpPr>
        <a:xfrm>
          <a:off x="7913076" y="1768929"/>
          <a:ext cx="5254241" cy="3508018"/>
          <a:chOff x="2162173" y="645299"/>
          <a:chExt cx="5276850" cy="3545700"/>
        </a:xfrm>
      </xdr:grpSpPr>
      <xdr:grpSp>
        <xdr:nvGrpSpPr>
          <xdr:cNvPr id="99" name="Agrupar 98">
            <a:extLst>
              <a:ext uri="{FF2B5EF4-FFF2-40B4-BE49-F238E27FC236}">
                <a16:creationId xmlns:a16="http://schemas.microsoft.com/office/drawing/2014/main" id="{F507C0C3-C71A-EEE7-08BE-38B59D691349}"/>
              </a:ext>
            </a:extLst>
          </xdr:cNvPr>
          <xdr:cNvGrpSpPr/>
        </xdr:nvGrpSpPr>
        <xdr:grpSpPr>
          <a:xfrm>
            <a:off x="2162173" y="657224"/>
            <a:ext cx="5276850" cy="3533775"/>
            <a:chOff x="1943100" y="838200"/>
            <a:chExt cx="4829175" cy="3028950"/>
          </a:xfrm>
        </xdr:grpSpPr>
        <xdr:sp macro="" textlink="">
          <xdr:nvSpPr>
            <xdr:cNvPr id="101" name="Retângulo: Cantos Arredondados 100">
              <a:extLst>
                <a:ext uri="{FF2B5EF4-FFF2-40B4-BE49-F238E27FC236}">
                  <a16:creationId xmlns:a16="http://schemas.microsoft.com/office/drawing/2014/main" id="{A2517CE1-2520-054D-86DD-2B2C53097118}"/>
                </a:ext>
              </a:extLst>
            </xdr:cNvPr>
            <xdr:cNvSpPr/>
          </xdr:nvSpPr>
          <xdr:spPr>
            <a:xfrm>
              <a:off x="1952625" y="923925"/>
              <a:ext cx="4819649" cy="29432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" name="Retângulo: Cantos Superiores Arredondados 101">
              <a:extLst>
                <a:ext uri="{FF2B5EF4-FFF2-40B4-BE49-F238E27FC236}">
                  <a16:creationId xmlns:a16="http://schemas.microsoft.com/office/drawing/2014/main" id="{2908368F-770A-6A43-C053-AD98B85E8E05}"/>
                </a:ext>
              </a:extLst>
            </xdr:cNvPr>
            <xdr:cNvSpPr/>
          </xdr:nvSpPr>
          <xdr:spPr>
            <a:xfrm>
              <a:off x="1943100" y="838200"/>
              <a:ext cx="4829175" cy="5048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id="{638AFAF7-2914-93C0-D941-3ED4F8804107}"/>
              </a:ext>
            </a:extLst>
          </xdr:cNvPr>
          <xdr:cNvSpPr txBox="1"/>
        </xdr:nvSpPr>
        <xdr:spPr>
          <a:xfrm>
            <a:off x="3409950" y="781050"/>
            <a:ext cx="155257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ysClr val="windowText" lastClr="000000"/>
                </a:solidFill>
                <a:latin typeface="Seaford" panose="020F0502020204030204" pitchFamily="2" charset="0"/>
              </a:rPr>
              <a:t>Economias</a:t>
            </a:r>
          </a:p>
        </xdr:txBody>
      </xdr:sp>
      <xdr:pic>
        <xdr:nvPicPr>
          <xdr:cNvPr id="98" name="Gráfico 97" descr="Cofrinho com preenchimento sólido">
            <a:extLst>
              <a:ext uri="{FF2B5EF4-FFF2-40B4-BE49-F238E27FC236}">
                <a16:creationId xmlns:a16="http://schemas.microsoft.com/office/drawing/2014/main" id="{72149E7E-764D-DF87-3B7A-2E6B70684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571360" y="645299"/>
            <a:ext cx="627030" cy="63104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240741</xdr:colOff>
      <xdr:row>12</xdr:row>
      <xdr:rowOff>62803</xdr:rowOff>
    </xdr:from>
    <xdr:to>
      <xdr:col>18</xdr:col>
      <xdr:colOff>34227</xdr:colOff>
      <xdr:row>26</xdr:row>
      <xdr:rowOff>168311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45D2E1D4-E4A8-4CDB-8091-F9423902F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Rodrigues Duarte Goncalves" refreshedDate="45665.892745023149" createdVersion="8" refreshedVersion="8" minRefreshableVersion="3" recordCount="44" xr:uid="{BC852392-66FC-46E3-878D-0F547C2C16CE}">
  <cacheSource type="worksheet">
    <worksheetSource name="Tabela_Operacional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Valor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9372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2E46A-4868-4176-BBB4-C3B21188CD1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C5:D2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13846-95E7-473D-8CDD-21D4529CBE9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5:H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42336A5-0406-4592-A354-D12079F45B83}" sourceName="Mês">
  <pivotTables>
    <pivotTable tabId="2" name="Tabela dinâmica1"/>
    <pivotTable tabId="2" name="Tabela dinâmica2"/>
  </pivotTables>
  <data>
    <tabular pivotCacheId="21937231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2BFFDAB-D9A5-4788-9EBA-685B7F8266EE}" cache="SegmentaçãodeDados_Mês" caption="Mês" style="Meu esti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0AF0F-F2FF-4196-97E7-5C9D02BD7CDD}" name="Tabela_Operacional" displayName="Tabela_Operacional" ref="A1:H45" totalsRowShown="0" dataDxfId="12">
  <autoFilter ref="A1:H45" xr:uid="{EB60AF0F-F2FF-4196-97E7-5C9D02BD7CDD}"/>
  <tableColumns count="8">
    <tableColumn id="1" xr3:uid="{F7091DF4-225F-4802-A938-C87168C2BD7E}" name="Data" dataDxfId="11"/>
    <tableColumn id="9" xr3:uid="{BA46F94D-4702-4613-B1F0-4F6FE29A1818}" name="Mês" dataDxfId="10">
      <calculatedColumnFormula>MONTH(Tabela_Operacional[[#This Row],[Data]])</calculatedColumnFormula>
    </tableColumn>
    <tableColumn id="2" xr3:uid="{2F953022-B799-4863-9EF3-116C520BC9AC}" name="Tipo" dataDxfId="9"/>
    <tableColumn id="3" xr3:uid="{0BA9440D-BA84-4EF6-BB6B-2190702946A7}" name="Categoria" dataDxfId="8"/>
    <tableColumn id="4" xr3:uid="{16C93369-7613-4874-B9E8-263401E9F73E}" name="Descrição Valor" dataDxfId="7"/>
    <tableColumn id="5" xr3:uid="{39892AB2-09C3-4737-BB35-884C6139C9F6}" name="Valor" dataDxfId="6" dataCellStyle="Moeda"/>
    <tableColumn id="6" xr3:uid="{BF8CB434-BE4F-41EA-87CD-0DDC3FCE51F5}" name="Operação " dataDxfId="5"/>
    <tableColumn id="7" xr3:uid="{DD649AAD-A3F9-431E-945B-7DDCA3111059}" name="Statu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ED25ED-0D83-4D5F-842F-F951ADB36654}" name="Tabela2" displayName="Tabela2" ref="C6:D32" totalsRowCount="1">
  <autoFilter ref="C6:D31" xr:uid="{77ED25ED-0D83-4D5F-842F-F951ADB36654}"/>
  <tableColumns count="2">
    <tableColumn id="1" xr3:uid="{A45B7570-F989-4716-8492-D7AA1B647C2C}" name="Data de Lançamento" dataDxfId="3" totalsRowDxfId="2"/>
    <tableColumn id="2" xr3:uid="{0E6677CC-04CD-4788-A303-922E48940103}" name="Depósito Reservado" dataDxfId="1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9DD1-D648-49D6-9116-E2CCC605A914}">
  <sheetPr>
    <tabColor rgb="FF7030A0"/>
  </sheetPr>
  <dimension ref="A1:H45"/>
  <sheetViews>
    <sheetView zoomScale="166" zoomScaleNormal="166" workbookViewId="0"/>
  </sheetViews>
  <sheetFormatPr defaultRowHeight="15" x14ac:dyDescent="0.25"/>
  <cols>
    <col min="1" max="1" width="10.7109375" customWidth="1"/>
    <col min="2" max="2" width="10.7109375" style="10" bestFit="1" customWidth="1"/>
    <col min="3" max="3" width="15.28515625" bestFit="1" customWidth="1"/>
    <col min="4" max="4" width="21.85546875" customWidth="1"/>
    <col min="5" max="5" width="10.7109375" customWidth="1"/>
    <col min="6" max="6" width="18" bestFit="1" customWidth="1"/>
    <col min="7" max="7" width="9.7109375" bestFit="1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71</v>
      </c>
      <c r="G1" t="s">
        <v>4</v>
      </c>
      <c r="H1" t="s">
        <v>5</v>
      </c>
    </row>
    <row r="2" spans="1:8" ht="30" x14ac:dyDescent="0.25">
      <c r="A2" s="6">
        <v>45505</v>
      </c>
      <c r="B2" s="11">
        <f>MONTH(Tabela_Operacional[[#This Row],[Data]])</f>
        <v>8</v>
      </c>
      <c r="C2" s="7" t="s">
        <v>6</v>
      </c>
      <c r="D2" s="7" t="s">
        <v>7</v>
      </c>
      <c r="E2" s="7" t="s">
        <v>8</v>
      </c>
      <c r="F2" s="8">
        <v>5000</v>
      </c>
      <c r="G2" s="7" t="s">
        <v>9</v>
      </c>
      <c r="H2" s="7" t="s">
        <v>10</v>
      </c>
    </row>
    <row r="3" spans="1:8" ht="60" x14ac:dyDescent="0.25">
      <c r="A3" s="6">
        <v>45505</v>
      </c>
      <c r="B3" s="11">
        <f>MONTH(Tabela_Operacional[[#This Row],[Data]])</f>
        <v>8</v>
      </c>
      <c r="C3" s="7" t="s">
        <v>11</v>
      </c>
      <c r="D3" s="7" t="s">
        <v>12</v>
      </c>
      <c r="E3" s="7" t="s">
        <v>13</v>
      </c>
      <c r="F3" s="8">
        <v>550</v>
      </c>
      <c r="G3" s="7" t="s">
        <v>14</v>
      </c>
      <c r="H3" s="7" t="s">
        <v>15</v>
      </c>
    </row>
    <row r="4" spans="1:8" ht="30" x14ac:dyDescent="0.25">
      <c r="A4" s="6">
        <v>45507</v>
      </c>
      <c r="B4" s="11">
        <f>MONTH(Tabela_Operacional[[#This Row],[Data]])</f>
        <v>8</v>
      </c>
      <c r="C4" s="7" t="s">
        <v>11</v>
      </c>
      <c r="D4" s="7" t="s">
        <v>16</v>
      </c>
      <c r="E4" s="7" t="s">
        <v>17</v>
      </c>
      <c r="F4" s="8">
        <v>300</v>
      </c>
      <c r="G4" s="7" t="s">
        <v>18</v>
      </c>
      <c r="H4" s="7" t="s">
        <v>19</v>
      </c>
    </row>
    <row r="5" spans="1:8" ht="30" x14ac:dyDescent="0.25">
      <c r="A5" s="6">
        <v>45509</v>
      </c>
      <c r="B5" s="11">
        <f>MONTH(Tabela_Operacional[[#This Row],[Data]])</f>
        <v>8</v>
      </c>
      <c r="C5" s="7" t="s">
        <v>11</v>
      </c>
      <c r="D5" s="7" t="s">
        <v>20</v>
      </c>
      <c r="E5" s="7" t="s">
        <v>21</v>
      </c>
      <c r="F5" s="8">
        <v>120</v>
      </c>
      <c r="G5" s="7" t="s">
        <v>18</v>
      </c>
      <c r="H5" s="7" t="s">
        <v>19</v>
      </c>
    </row>
    <row r="6" spans="1:8" ht="45" x14ac:dyDescent="0.25">
      <c r="A6" s="6">
        <v>45511</v>
      </c>
      <c r="B6" s="11">
        <f>MONTH(Tabela_Operacional[[#This Row],[Data]])</f>
        <v>8</v>
      </c>
      <c r="C6" s="7" t="s">
        <v>11</v>
      </c>
      <c r="D6" s="7" t="s">
        <v>22</v>
      </c>
      <c r="E6" s="7" t="s">
        <v>23</v>
      </c>
      <c r="F6" s="8">
        <v>250</v>
      </c>
      <c r="G6" s="7" t="s">
        <v>9</v>
      </c>
      <c r="H6" s="7" t="s">
        <v>19</v>
      </c>
    </row>
    <row r="7" spans="1:8" ht="45" x14ac:dyDescent="0.25">
      <c r="A7" s="6">
        <v>45514</v>
      </c>
      <c r="B7" s="11">
        <f>MONTH(Tabela_Operacional[[#This Row],[Data]])</f>
        <v>8</v>
      </c>
      <c r="C7" s="7" t="s">
        <v>11</v>
      </c>
      <c r="D7" s="7" t="s">
        <v>24</v>
      </c>
      <c r="E7" s="7" t="s">
        <v>25</v>
      </c>
      <c r="F7" s="8">
        <v>400</v>
      </c>
      <c r="G7" s="7" t="s">
        <v>14</v>
      </c>
      <c r="H7" s="7" t="s">
        <v>15</v>
      </c>
    </row>
    <row r="8" spans="1:8" ht="45" x14ac:dyDescent="0.25">
      <c r="A8" s="6">
        <v>45516</v>
      </c>
      <c r="B8" s="11">
        <f>MONTH(Tabela_Operacional[[#This Row],[Data]])</f>
        <v>8</v>
      </c>
      <c r="C8" s="7" t="s">
        <v>11</v>
      </c>
      <c r="D8" s="7" t="s">
        <v>26</v>
      </c>
      <c r="E8" s="7" t="s">
        <v>27</v>
      </c>
      <c r="F8" s="8">
        <v>600</v>
      </c>
      <c r="G8" s="7" t="s">
        <v>18</v>
      </c>
      <c r="H8" s="7" t="s">
        <v>15</v>
      </c>
    </row>
    <row r="9" spans="1:8" ht="30" x14ac:dyDescent="0.25">
      <c r="A9" s="6">
        <v>45519</v>
      </c>
      <c r="B9" s="11">
        <f>MONTH(Tabela_Operacional[[#This Row],[Data]])</f>
        <v>8</v>
      </c>
      <c r="C9" s="7" t="s">
        <v>6</v>
      </c>
      <c r="D9" s="7" t="s">
        <v>28</v>
      </c>
      <c r="E9" s="7" t="s">
        <v>29</v>
      </c>
      <c r="F9" s="8">
        <v>800</v>
      </c>
      <c r="G9" s="7" t="s">
        <v>9</v>
      </c>
      <c r="H9" s="7" t="s">
        <v>10</v>
      </c>
    </row>
    <row r="10" spans="1:8" ht="60" x14ac:dyDescent="0.25">
      <c r="A10" s="6">
        <v>45519</v>
      </c>
      <c r="B10" s="11">
        <f>MONTH(Tabela_Operacional[[#This Row],[Data]])</f>
        <v>8</v>
      </c>
      <c r="C10" s="7" t="s">
        <v>11</v>
      </c>
      <c r="D10" s="7" t="s">
        <v>30</v>
      </c>
      <c r="E10" s="7" t="s">
        <v>31</v>
      </c>
      <c r="F10" s="8">
        <v>150</v>
      </c>
      <c r="G10" s="7" t="s">
        <v>9</v>
      </c>
      <c r="H10" s="7" t="s">
        <v>19</v>
      </c>
    </row>
    <row r="11" spans="1:8" ht="45" x14ac:dyDescent="0.25">
      <c r="A11" s="6">
        <v>45522</v>
      </c>
      <c r="B11" s="11">
        <f>MONTH(Tabela_Operacional[[#This Row],[Data]])</f>
        <v>8</v>
      </c>
      <c r="C11" s="7" t="s">
        <v>11</v>
      </c>
      <c r="D11" s="7" t="s">
        <v>32</v>
      </c>
      <c r="E11" s="7" t="s">
        <v>33</v>
      </c>
      <c r="F11" s="8">
        <v>1200</v>
      </c>
      <c r="G11" s="7" t="s">
        <v>18</v>
      </c>
      <c r="H11" s="7" t="s">
        <v>15</v>
      </c>
    </row>
    <row r="12" spans="1:8" ht="45" x14ac:dyDescent="0.25">
      <c r="A12" s="6">
        <v>45524</v>
      </c>
      <c r="B12" s="11">
        <f>MONTH(Tabela_Operacional[[#This Row],[Data]])</f>
        <v>8</v>
      </c>
      <c r="C12" s="7" t="s">
        <v>11</v>
      </c>
      <c r="D12" s="7" t="s">
        <v>34</v>
      </c>
      <c r="E12" s="7" t="s">
        <v>35</v>
      </c>
      <c r="F12" s="8">
        <v>450</v>
      </c>
      <c r="G12" s="7" t="s">
        <v>14</v>
      </c>
      <c r="H12" s="7" t="s">
        <v>19</v>
      </c>
    </row>
    <row r="13" spans="1:8" ht="60" x14ac:dyDescent="0.25">
      <c r="A13" s="6">
        <v>45526</v>
      </c>
      <c r="B13" s="11">
        <f>MONTH(Tabela_Operacional[[#This Row],[Data]])</f>
        <v>8</v>
      </c>
      <c r="C13" s="7" t="s">
        <v>11</v>
      </c>
      <c r="D13" s="7" t="s">
        <v>36</v>
      </c>
      <c r="E13" s="7" t="s">
        <v>37</v>
      </c>
      <c r="F13" s="8">
        <v>180</v>
      </c>
      <c r="G13" s="7" t="s">
        <v>9</v>
      </c>
      <c r="H13" s="7" t="s">
        <v>15</v>
      </c>
    </row>
    <row r="14" spans="1:8" ht="45" x14ac:dyDescent="0.25">
      <c r="A14" s="6">
        <v>45528</v>
      </c>
      <c r="B14" s="11">
        <f>MONTH(Tabela_Operacional[[#This Row],[Data]])</f>
        <v>8</v>
      </c>
      <c r="C14" s="7" t="s">
        <v>11</v>
      </c>
      <c r="D14" s="7" t="s">
        <v>38</v>
      </c>
      <c r="E14" s="7" t="s">
        <v>39</v>
      </c>
      <c r="F14" s="8">
        <v>80</v>
      </c>
      <c r="G14" s="7" t="s">
        <v>14</v>
      </c>
      <c r="H14" s="7" t="s">
        <v>19</v>
      </c>
    </row>
    <row r="15" spans="1:8" ht="60" x14ac:dyDescent="0.25">
      <c r="A15" s="6">
        <v>45532</v>
      </c>
      <c r="B15" s="11">
        <f>MONTH(Tabela_Operacional[[#This Row],[Data]])</f>
        <v>8</v>
      </c>
      <c r="C15" s="7" t="s">
        <v>11</v>
      </c>
      <c r="D15" s="7" t="s">
        <v>40</v>
      </c>
      <c r="E15" s="7" t="s">
        <v>41</v>
      </c>
      <c r="F15" s="8">
        <v>200</v>
      </c>
      <c r="G15" s="7" t="s">
        <v>14</v>
      </c>
      <c r="H15" s="7" t="s">
        <v>19</v>
      </c>
    </row>
    <row r="16" spans="1:8" ht="30" x14ac:dyDescent="0.25">
      <c r="A16" s="6">
        <v>45534</v>
      </c>
      <c r="B16" s="11">
        <f>MONTH(Tabela_Operacional[[#This Row],[Data]])</f>
        <v>8</v>
      </c>
      <c r="C16" s="7" t="s">
        <v>11</v>
      </c>
      <c r="D16" s="7" t="s">
        <v>42</v>
      </c>
      <c r="E16" s="7" t="s">
        <v>43</v>
      </c>
      <c r="F16" s="8">
        <v>750</v>
      </c>
      <c r="G16" s="7" t="s">
        <v>9</v>
      </c>
      <c r="H16" s="7" t="s">
        <v>15</v>
      </c>
    </row>
    <row r="17" spans="1:8" ht="45" x14ac:dyDescent="0.25">
      <c r="A17" s="6">
        <v>45535</v>
      </c>
      <c r="B17" s="11">
        <f>MONTH(Tabela_Operacional[[#This Row],[Data]])</f>
        <v>8</v>
      </c>
      <c r="C17" s="7" t="s">
        <v>11</v>
      </c>
      <c r="D17" s="7" t="s">
        <v>44</v>
      </c>
      <c r="E17" s="7" t="s">
        <v>45</v>
      </c>
      <c r="F17" s="8">
        <v>350</v>
      </c>
      <c r="G17" s="7" t="s">
        <v>18</v>
      </c>
      <c r="H17" s="7" t="s">
        <v>19</v>
      </c>
    </row>
    <row r="18" spans="1:8" ht="30" x14ac:dyDescent="0.25">
      <c r="A18" s="6">
        <v>45536</v>
      </c>
      <c r="B18" s="11">
        <f>MONTH(Tabela_Operacional[[#This Row],[Data]])</f>
        <v>9</v>
      </c>
      <c r="C18" s="7" t="s">
        <v>6</v>
      </c>
      <c r="D18" s="7" t="s">
        <v>7</v>
      </c>
      <c r="E18" s="7" t="s">
        <v>8</v>
      </c>
      <c r="F18" s="8">
        <v>5000</v>
      </c>
      <c r="G18" s="7" t="s">
        <v>9</v>
      </c>
      <c r="H18" s="7" t="s">
        <v>10</v>
      </c>
    </row>
    <row r="19" spans="1:8" ht="60" x14ac:dyDescent="0.25">
      <c r="A19" s="6">
        <v>45537</v>
      </c>
      <c r="B19" s="11">
        <f>MONTH(Tabela_Operacional[[#This Row],[Data]])</f>
        <v>9</v>
      </c>
      <c r="C19" s="7" t="s">
        <v>11</v>
      </c>
      <c r="D19" s="7" t="s">
        <v>12</v>
      </c>
      <c r="E19" s="9" t="s">
        <v>13</v>
      </c>
      <c r="F19" s="8">
        <v>450</v>
      </c>
      <c r="G19" s="7" t="s">
        <v>14</v>
      </c>
      <c r="H19" s="7" t="s">
        <v>15</v>
      </c>
    </row>
    <row r="20" spans="1:8" ht="45" x14ac:dyDescent="0.25">
      <c r="A20" s="6">
        <v>45540</v>
      </c>
      <c r="B20" s="11">
        <f>MONTH(Tabela_Operacional[[#This Row],[Data]])</f>
        <v>9</v>
      </c>
      <c r="C20" s="7" t="s">
        <v>11</v>
      </c>
      <c r="D20" s="7" t="s">
        <v>16</v>
      </c>
      <c r="E20" s="9" t="s">
        <v>17</v>
      </c>
      <c r="F20" s="8">
        <v>300</v>
      </c>
      <c r="G20" s="7" t="s">
        <v>14</v>
      </c>
      <c r="H20" s="7" t="s">
        <v>19</v>
      </c>
    </row>
    <row r="21" spans="1:8" ht="30" x14ac:dyDescent="0.25">
      <c r="A21" s="6">
        <v>45543</v>
      </c>
      <c r="B21" s="11">
        <f>MONTH(Tabela_Operacional[[#This Row],[Data]])</f>
        <v>9</v>
      </c>
      <c r="C21" s="7" t="s">
        <v>11</v>
      </c>
      <c r="D21" s="7" t="s">
        <v>20</v>
      </c>
      <c r="E21" s="9" t="s">
        <v>46</v>
      </c>
      <c r="F21" s="8">
        <v>200</v>
      </c>
      <c r="G21" s="7" t="s">
        <v>9</v>
      </c>
      <c r="H21" s="7" t="s">
        <v>19</v>
      </c>
    </row>
    <row r="22" spans="1:8" ht="45" x14ac:dyDescent="0.25">
      <c r="A22" s="6">
        <v>45546</v>
      </c>
      <c r="B22" s="11">
        <f>MONTH(Tabela_Operacional[[#This Row],[Data]])</f>
        <v>9</v>
      </c>
      <c r="C22" s="7" t="s">
        <v>11</v>
      </c>
      <c r="D22" s="7" t="s">
        <v>22</v>
      </c>
      <c r="E22" s="9" t="s">
        <v>47</v>
      </c>
      <c r="F22" s="8">
        <v>600</v>
      </c>
      <c r="G22" s="7" t="s">
        <v>14</v>
      </c>
      <c r="H22" s="7" t="s">
        <v>15</v>
      </c>
    </row>
    <row r="23" spans="1:8" ht="30" x14ac:dyDescent="0.25">
      <c r="A23" s="6">
        <v>45549</v>
      </c>
      <c r="B23" s="11">
        <f>MONTH(Tabela_Operacional[[#This Row],[Data]])</f>
        <v>9</v>
      </c>
      <c r="C23" s="7" t="s">
        <v>11</v>
      </c>
      <c r="D23" s="7" t="s">
        <v>24</v>
      </c>
      <c r="E23" s="9" t="s">
        <v>25</v>
      </c>
      <c r="F23" s="8">
        <v>350</v>
      </c>
      <c r="G23" s="7" t="s">
        <v>9</v>
      </c>
      <c r="H23" s="7" t="s">
        <v>19</v>
      </c>
    </row>
    <row r="24" spans="1:8" ht="30" x14ac:dyDescent="0.25">
      <c r="A24" s="6">
        <v>45552</v>
      </c>
      <c r="B24" s="11">
        <f>MONTH(Tabela_Operacional[[#This Row],[Data]])</f>
        <v>9</v>
      </c>
      <c r="C24" s="7" t="s">
        <v>11</v>
      </c>
      <c r="D24" s="7" t="s">
        <v>26</v>
      </c>
      <c r="E24" s="9" t="s">
        <v>48</v>
      </c>
      <c r="F24" s="8">
        <v>500</v>
      </c>
      <c r="G24" s="7" t="s">
        <v>18</v>
      </c>
      <c r="H24" s="7" t="s">
        <v>15</v>
      </c>
    </row>
    <row r="25" spans="1:8" ht="60" x14ac:dyDescent="0.25">
      <c r="A25" s="6">
        <v>45555</v>
      </c>
      <c r="B25" s="11">
        <f>MONTH(Tabela_Operacional[[#This Row],[Data]])</f>
        <v>9</v>
      </c>
      <c r="C25" s="7" t="s">
        <v>6</v>
      </c>
      <c r="D25" s="7" t="s">
        <v>49</v>
      </c>
      <c r="E25" s="7" t="s">
        <v>50</v>
      </c>
      <c r="F25" s="8">
        <v>1200</v>
      </c>
      <c r="G25" s="7" t="s">
        <v>9</v>
      </c>
      <c r="H25" s="7" t="s">
        <v>10</v>
      </c>
    </row>
    <row r="26" spans="1:8" ht="60" x14ac:dyDescent="0.25">
      <c r="A26" s="6">
        <v>45555</v>
      </c>
      <c r="B26" s="11">
        <f>MONTH(Tabela_Operacional[[#This Row],[Data]])</f>
        <v>9</v>
      </c>
      <c r="C26" s="7" t="s">
        <v>11</v>
      </c>
      <c r="D26" s="7" t="s">
        <v>30</v>
      </c>
      <c r="E26" s="9" t="s">
        <v>51</v>
      </c>
      <c r="F26" s="8">
        <v>800</v>
      </c>
      <c r="G26" s="7" t="s">
        <v>9</v>
      </c>
      <c r="H26" s="7" t="s">
        <v>19</v>
      </c>
    </row>
    <row r="27" spans="1:8" ht="60" x14ac:dyDescent="0.25">
      <c r="A27" s="6">
        <v>45558</v>
      </c>
      <c r="B27" s="11">
        <f>MONTH(Tabela_Operacional[[#This Row],[Data]])</f>
        <v>9</v>
      </c>
      <c r="C27" s="7" t="s">
        <v>11</v>
      </c>
      <c r="D27" s="7" t="s">
        <v>32</v>
      </c>
      <c r="E27" s="9" t="s">
        <v>52</v>
      </c>
      <c r="F27" s="8">
        <v>1500</v>
      </c>
      <c r="G27" s="7" t="s">
        <v>18</v>
      </c>
      <c r="H27" s="7" t="s">
        <v>15</v>
      </c>
    </row>
    <row r="28" spans="1:8" ht="45" x14ac:dyDescent="0.25">
      <c r="A28" s="6">
        <v>45561</v>
      </c>
      <c r="B28" s="11">
        <f>MONTH(Tabela_Operacional[[#This Row],[Data]])</f>
        <v>9</v>
      </c>
      <c r="C28" s="7" t="s">
        <v>11</v>
      </c>
      <c r="D28" s="7" t="s">
        <v>53</v>
      </c>
      <c r="E28" s="9" t="s">
        <v>54</v>
      </c>
      <c r="F28" s="8">
        <v>250</v>
      </c>
      <c r="G28" s="7" t="s">
        <v>14</v>
      </c>
      <c r="H28" s="7" t="s">
        <v>19</v>
      </c>
    </row>
    <row r="29" spans="1:8" ht="45" x14ac:dyDescent="0.25">
      <c r="A29" s="6">
        <v>45564</v>
      </c>
      <c r="B29" s="11">
        <f>MONTH(Tabela_Operacional[[#This Row],[Data]])</f>
        <v>9</v>
      </c>
      <c r="C29" s="7" t="s">
        <v>11</v>
      </c>
      <c r="D29" s="7" t="s">
        <v>36</v>
      </c>
      <c r="E29" s="9" t="s">
        <v>55</v>
      </c>
      <c r="F29" s="8">
        <v>400</v>
      </c>
      <c r="G29" s="7" t="s">
        <v>18</v>
      </c>
      <c r="H29" s="7" t="s">
        <v>15</v>
      </c>
    </row>
    <row r="30" spans="1:8" ht="30" x14ac:dyDescent="0.25">
      <c r="A30" s="6">
        <v>45566</v>
      </c>
      <c r="B30" s="11">
        <f>MONTH(Tabela_Operacional[[#This Row],[Data]])</f>
        <v>10</v>
      </c>
      <c r="C30" s="7" t="s">
        <v>6</v>
      </c>
      <c r="D30" s="7" t="s">
        <v>7</v>
      </c>
      <c r="E30" s="7" t="s">
        <v>8</v>
      </c>
      <c r="F30" s="8">
        <v>5000</v>
      </c>
      <c r="G30" s="7" t="s">
        <v>9</v>
      </c>
      <c r="H30" s="7" t="s">
        <v>10</v>
      </c>
    </row>
    <row r="31" spans="1:8" ht="60" x14ac:dyDescent="0.25">
      <c r="A31" s="6">
        <v>45566</v>
      </c>
      <c r="B31" s="11">
        <f>MONTH(Tabela_Operacional[[#This Row],[Data]])</f>
        <v>10</v>
      </c>
      <c r="C31" s="7" t="s">
        <v>11</v>
      </c>
      <c r="D31" s="7" t="s">
        <v>12</v>
      </c>
      <c r="E31" s="7" t="s">
        <v>13</v>
      </c>
      <c r="F31" s="8">
        <v>600</v>
      </c>
      <c r="G31" s="7" t="s">
        <v>14</v>
      </c>
      <c r="H31" s="7" t="s">
        <v>15</v>
      </c>
    </row>
    <row r="32" spans="1:8" ht="45" x14ac:dyDescent="0.25">
      <c r="A32" s="6">
        <v>45568</v>
      </c>
      <c r="B32" s="11">
        <f>MONTH(Tabela_Operacional[[#This Row],[Data]])</f>
        <v>10</v>
      </c>
      <c r="C32" s="7" t="s">
        <v>11</v>
      </c>
      <c r="D32" s="7" t="s">
        <v>16</v>
      </c>
      <c r="E32" s="7" t="s">
        <v>56</v>
      </c>
      <c r="F32" s="8">
        <v>200</v>
      </c>
      <c r="G32" s="7" t="s">
        <v>18</v>
      </c>
      <c r="H32" s="7" t="s">
        <v>19</v>
      </c>
    </row>
    <row r="33" spans="1:8" ht="30" x14ac:dyDescent="0.25">
      <c r="A33" s="6">
        <v>45570</v>
      </c>
      <c r="B33" s="11">
        <f>MONTH(Tabela_Operacional[[#This Row],[Data]])</f>
        <v>10</v>
      </c>
      <c r="C33" s="7" t="s">
        <v>11</v>
      </c>
      <c r="D33" s="7" t="s">
        <v>20</v>
      </c>
      <c r="E33" s="7" t="s">
        <v>57</v>
      </c>
      <c r="F33" s="8">
        <v>180</v>
      </c>
      <c r="G33" s="7" t="s">
        <v>9</v>
      </c>
      <c r="H33" s="7" t="s">
        <v>19</v>
      </c>
    </row>
    <row r="34" spans="1:8" ht="45" x14ac:dyDescent="0.25">
      <c r="A34" s="6">
        <v>45573</v>
      </c>
      <c r="B34" s="11">
        <f>MONTH(Tabela_Operacional[[#This Row],[Data]])</f>
        <v>10</v>
      </c>
      <c r="C34" s="7" t="s">
        <v>11</v>
      </c>
      <c r="D34" s="7" t="s">
        <v>22</v>
      </c>
      <c r="E34" s="7" t="s">
        <v>58</v>
      </c>
      <c r="F34" s="8">
        <v>120</v>
      </c>
      <c r="G34" s="7" t="s">
        <v>14</v>
      </c>
      <c r="H34" s="7" t="s">
        <v>15</v>
      </c>
    </row>
    <row r="35" spans="1:8" ht="30" x14ac:dyDescent="0.25">
      <c r="A35" s="6">
        <v>45575</v>
      </c>
      <c r="B35" s="11">
        <f>MONTH(Tabela_Operacional[[#This Row],[Data]])</f>
        <v>10</v>
      </c>
      <c r="C35" s="7" t="s">
        <v>11</v>
      </c>
      <c r="D35" s="7" t="s">
        <v>24</v>
      </c>
      <c r="E35" s="7" t="s">
        <v>59</v>
      </c>
      <c r="F35" s="8">
        <v>350</v>
      </c>
      <c r="G35" s="7" t="s">
        <v>18</v>
      </c>
      <c r="H35" s="7" t="s">
        <v>15</v>
      </c>
    </row>
    <row r="36" spans="1:8" ht="30" x14ac:dyDescent="0.25">
      <c r="A36" s="6">
        <v>45578</v>
      </c>
      <c r="B36" s="11">
        <f>MONTH(Tabela_Operacional[[#This Row],[Data]])</f>
        <v>10</v>
      </c>
      <c r="C36" s="7" t="s">
        <v>11</v>
      </c>
      <c r="D36" s="7" t="s">
        <v>26</v>
      </c>
      <c r="E36" s="7" t="s">
        <v>60</v>
      </c>
      <c r="F36" s="8">
        <v>400</v>
      </c>
      <c r="G36" s="7" t="s">
        <v>9</v>
      </c>
      <c r="H36" s="7" t="s">
        <v>19</v>
      </c>
    </row>
    <row r="37" spans="1:8" ht="45" x14ac:dyDescent="0.25">
      <c r="A37" s="6">
        <v>45580</v>
      </c>
      <c r="B37" s="11">
        <f>MONTH(Tabela_Operacional[[#This Row],[Data]])</f>
        <v>10</v>
      </c>
      <c r="C37" s="7" t="s">
        <v>11</v>
      </c>
      <c r="D37" s="7" t="s">
        <v>30</v>
      </c>
      <c r="E37" s="7" t="s">
        <v>61</v>
      </c>
      <c r="F37" s="8">
        <v>450</v>
      </c>
      <c r="G37" s="7" t="s">
        <v>14</v>
      </c>
      <c r="H37" s="7" t="s">
        <v>19</v>
      </c>
    </row>
    <row r="38" spans="1:8" ht="75" x14ac:dyDescent="0.25">
      <c r="A38" s="6">
        <v>45583</v>
      </c>
      <c r="B38" s="11">
        <f>MONTH(Tabela_Operacional[[#This Row],[Data]])</f>
        <v>10</v>
      </c>
      <c r="C38" s="7" t="s">
        <v>6</v>
      </c>
      <c r="D38" s="7" t="s">
        <v>62</v>
      </c>
      <c r="E38" s="7" t="s">
        <v>63</v>
      </c>
      <c r="F38" s="8">
        <v>1500</v>
      </c>
      <c r="G38" s="7" t="s">
        <v>9</v>
      </c>
      <c r="H38" s="7" t="s">
        <v>10</v>
      </c>
    </row>
    <row r="39" spans="1:8" ht="60" x14ac:dyDescent="0.25">
      <c r="A39" s="6">
        <v>45583</v>
      </c>
      <c r="B39" s="11">
        <f>MONTH(Tabela_Operacional[[#This Row],[Data]])</f>
        <v>10</v>
      </c>
      <c r="C39" s="7" t="s">
        <v>11</v>
      </c>
      <c r="D39" s="7" t="s">
        <v>32</v>
      </c>
      <c r="E39" s="7" t="s">
        <v>64</v>
      </c>
      <c r="F39" s="8">
        <v>300</v>
      </c>
      <c r="G39" s="7" t="s">
        <v>18</v>
      </c>
      <c r="H39" s="7" t="s">
        <v>15</v>
      </c>
    </row>
    <row r="40" spans="1:8" ht="45" x14ac:dyDescent="0.25">
      <c r="A40" s="6">
        <v>45585</v>
      </c>
      <c r="B40" s="11">
        <f>MONTH(Tabela_Operacional[[#This Row],[Data]])</f>
        <v>10</v>
      </c>
      <c r="C40" s="7" t="s">
        <v>11</v>
      </c>
      <c r="D40" s="7" t="s">
        <v>34</v>
      </c>
      <c r="E40" s="7" t="s">
        <v>65</v>
      </c>
      <c r="F40" s="8">
        <v>800</v>
      </c>
      <c r="G40" s="7" t="s">
        <v>9</v>
      </c>
      <c r="H40" s="7" t="s">
        <v>19</v>
      </c>
    </row>
    <row r="41" spans="1:8" ht="45" x14ac:dyDescent="0.25">
      <c r="A41" s="6">
        <v>45587</v>
      </c>
      <c r="B41" s="11">
        <f>MONTH(Tabela_Operacional[[#This Row],[Data]])</f>
        <v>10</v>
      </c>
      <c r="C41" s="7" t="s">
        <v>11</v>
      </c>
      <c r="D41" s="7" t="s">
        <v>36</v>
      </c>
      <c r="E41" s="7" t="s">
        <v>66</v>
      </c>
      <c r="F41" s="8">
        <v>250</v>
      </c>
      <c r="G41" s="7" t="s">
        <v>18</v>
      </c>
      <c r="H41" s="7" t="s">
        <v>15</v>
      </c>
    </row>
    <row r="42" spans="1:8" ht="45" x14ac:dyDescent="0.25">
      <c r="A42" s="6">
        <v>45589</v>
      </c>
      <c r="B42" s="11">
        <f>MONTH(Tabela_Operacional[[#This Row],[Data]])</f>
        <v>10</v>
      </c>
      <c r="C42" s="7" t="s">
        <v>11</v>
      </c>
      <c r="D42" s="7" t="s">
        <v>40</v>
      </c>
      <c r="E42" s="7" t="s">
        <v>67</v>
      </c>
      <c r="F42" s="8">
        <v>150</v>
      </c>
      <c r="G42" s="7" t="s">
        <v>14</v>
      </c>
      <c r="H42" s="7" t="s">
        <v>19</v>
      </c>
    </row>
    <row r="43" spans="1:8" ht="30" x14ac:dyDescent="0.25">
      <c r="A43" s="6">
        <v>45591</v>
      </c>
      <c r="B43" s="11">
        <f>MONTH(Tabela_Operacional[[#This Row],[Data]])</f>
        <v>10</v>
      </c>
      <c r="C43" s="7" t="s">
        <v>11</v>
      </c>
      <c r="D43" s="7" t="s">
        <v>38</v>
      </c>
      <c r="E43" s="7" t="s">
        <v>68</v>
      </c>
      <c r="F43" s="8">
        <v>250</v>
      </c>
      <c r="G43" s="7" t="s">
        <v>9</v>
      </c>
      <c r="H43" s="7" t="s">
        <v>15</v>
      </c>
    </row>
    <row r="44" spans="1:8" ht="45" x14ac:dyDescent="0.25">
      <c r="A44" s="6">
        <v>45595</v>
      </c>
      <c r="B44" s="11">
        <f>MONTH(Tabela_Operacional[[#This Row],[Data]])</f>
        <v>10</v>
      </c>
      <c r="C44" s="7" t="s">
        <v>11</v>
      </c>
      <c r="D44" s="7" t="s">
        <v>44</v>
      </c>
      <c r="E44" s="7" t="s">
        <v>69</v>
      </c>
      <c r="F44" s="8">
        <v>220</v>
      </c>
      <c r="G44" s="7" t="s">
        <v>9</v>
      </c>
      <c r="H44" s="7" t="s">
        <v>15</v>
      </c>
    </row>
    <row r="45" spans="1:8" ht="60" x14ac:dyDescent="0.25">
      <c r="A45" s="6">
        <v>45596</v>
      </c>
      <c r="B45" s="11">
        <f>MONTH(Tabela_Operacional[[#This Row],[Data]])</f>
        <v>10</v>
      </c>
      <c r="C45" s="7" t="s">
        <v>11</v>
      </c>
      <c r="D45" s="7" t="s">
        <v>42</v>
      </c>
      <c r="E45" s="7" t="s">
        <v>70</v>
      </c>
      <c r="F45" s="8">
        <v>500</v>
      </c>
      <c r="G45" s="7" t="s">
        <v>18</v>
      </c>
      <c r="H45" s="7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2A71-74A2-45E6-8D12-5CFB6203CC3D}">
  <dimension ref="C1:D32"/>
  <sheetViews>
    <sheetView workbookViewId="0">
      <selection activeCell="M18" sqref="M18"/>
    </sheetView>
  </sheetViews>
  <sheetFormatPr defaultRowHeight="15" x14ac:dyDescent="0.25"/>
  <cols>
    <col min="3" max="3" width="20.7109375" customWidth="1"/>
    <col min="4" max="4" width="14.7109375" customWidth="1"/>
  </cols>
  <sheetData>
    <row r="1" spans="3:4" s="5" customFormat="1" ht="29.25" customHeight="1" x14ac:dyDescent="0.25"/>
    <row r="3" spans="3:4" x14ac:dyDescent="0.25">
      <c r="C3" s="13" t="s">
        <v>76</v>
      </c>
      <c r="D3" s="3">
        <f>SUM(Tabela2[[#Headers],[#Data],[Depósito Reservado]])</f>
        <v>6678</v>
      </c>
    </row>
    <row r="4" spans="3:4" x14ac:dyDescent="0.25">
      <c r="C4" s="13" t="s">
        <v>79</v>
      </c>
      <c r="D4" s="3">
        <v>20000</v>
      </c>
    </row>
    <row r="6" spans="3:4" x14ac:dyDescent="0.25">
      <c r="C6" t="s">
        <v>78</v>
      </c>
      <c r="D6" t="s">
        <v>77</v>
      </c>
    </row>
    <row r="7" spans="3:4" x14ac:dyDescent="0.25">
      <c r="C7" s="12">
        <v>44936</v>
      </c>
      <c r="D7" s="3">
        <v>50</v>
      </c>
    </row>
    <row r="8" spans="3:4" x14ac:dyDescent="0.25">
      <c r="C8" s="12">
        <v>44967</v>
      </c>
      <c r="D8" s="3">
        <v>142</v>
      </c>
    </row>
    <row r="9" spans="3:4" x14ac:dyDescent="0.25">
      <c r="C9" s="12">
        <v>44995</v>
      </c>
      <c r="D9" s="3">
        <v>260</v>
      </c>
    </row>
    <row r="10" spans="3:4" x14ac:dyDescent="0.25">
      <c r="C10" s="12">
        <v>45026</v>
      </c>
      <c r="D10" s="3">
        <v>252</v>
      </c>
    </row>
    <row r="11" spans="3:4" x14ac:dyDescent="0.25">
      <c r="C11" s="12">
        <v>45056</v>
      </c>
      <c r="D11" s="3">
        <v>337</v>
      </c>
    </row>
    <row r="12" spans="3:4" x14ac:dyDescent="0.25">
      <c r="C12" s="12">
        <v>45087</v>
      </c>
      <c r="D12" s="3">
        <v>275</v>
      </c>
    </row>
    <row r="13" spans="3:4" x14ac:dyDescent="0.25">
      <c r="C13" s="12">
        <v>45117</v>
      </c>
      <c r="D13" s="3">
        <v>308</v>
      </c>
    </row>
    <row r="14" spans="3:4" x14ac:dyDescent="0.25">
      <c r="C14" s="12">
        <v>45148</v>
      </c>
      <c r="D14" s="3">
        <v>60</v>
      </c>
    </row>
    <row r="15" spans="3:4" x14ac:dyDescent="0.25">
      <c r="C15" s="12">
        <v>45179</v>
      </c>
      <c r="D15" s="3">
        <v>70</v>
      </c>
    </row>
    <row r="16" spans="3:4" x14ac:dyDescent="0.25">
      <c r="C16" s="12">
        <v>45209</v>
      </c>
      <c r="D16" s="3">
        <v>462</v>
      </c>
    </row>
    <row r="17" spans="3:4" x14ac:dyDescent="0.25">
      <c r="C17" s="12">
        <v>45240</v>
      </c>
      <c r="D17" s="3">
        <v>447</v>
      </c>
    </row>
    <row r="18" spans="3:4" x14ac:dyDescent="0.25">
      <c r="C18" s="12">
        <v>45270</v>
      </c>
      <c r="D18" s="3">
        <v>438</v>
      </c>
    </row>
    <row r="19" spans="3:4" x14ac:dyDescent="0.25">
      <c r="C19" s="12">
        <v>45301</v>
      </c>
      <c r="D19" s="3">
        <v>95</v>
      </c>
    </row>
    <row r="20" spans="3:4" x14ac:dyDescent="0.25">
      <c r="C20" s="12">
        <v>45332</v>
      </c>
      <c r="D20" s="3">
        <v>82</v>
      </c>
    </row>
    <row r="21" spans="3:4" x14ac:dyDescent="0.25">
      <c r="C21" s="12">
        <v>45361</v>
      </c>
      <c r="D21" s="3">
        <v>449</v>
      </c>
    </row>
    <row r="22" spans="3:4" x14ac:dyDescent="0.25">
      <c r="C22" s="12">
        <v>45392</v>
      </c>
      <c r="D22" s="3">
        <v>224</v>
      </c>
    </row>
    <row r="23" spans="3:4" x14ac:dyDescent="0.25">
      <c r="C23" s="12">
        <v>45422</v>
      </c>
      <c r="D23" s="3">
        <v>453</v>
      </c>
    </row>
    <row r="24" spans="3:4" x14ac:dyDescent="0.25">
      <c r="C24" s="12">
        <v>45453</v>
      </c>
      <c r="D24" s="3">
        <v>300</v>
      </c>
    </row>
    <row r="25" spans="3:4" x14ac:dyDescent="0.25">
      <c r="C25" s="12">
        <v>45483</v>
      </c>
      <c r="D25" s="3">
        <v>138</v>
      </c>
    </row>
    <row r="26" spans="3:4" x14ac:dyDescent="0.25">
      <c r="C26" s="12">
        <v>45514</v>
      </c>
      <c r="D26" s="3">
        <v>481</v>
      </c>
    </row>
    <row r="27" spans="3:4" x14ac:dyDescent="0.25">
      <c r="C27" s="12">
        <v>45545</v>
      </c>
      <c r="D27" s="3">
        <v>483</v>
      </c>
    </row>
    <row r="28" spans="3:4" x14ac:dyDescent="0.25">
      <c r="C28" s="12">
        <v>45575</v>
      </c>
      <c r="D28" s="3">
        <v>247</v>
      </c>
    </row>
    <row r="29" spans="3:4" x14ac:dyDescent="0.25">
      <c r="C29" s="12">
        <v>45606</v>
      </c>
      <c r="D29" s="3">
        <v>27</v>
      </c>
    </row>
    <row r="30" spans="3:4" x14ac:dyDescent="0.25">
      <c r="C30" s="12">
        <v>45636</v>
      </c>
      <c r="D30" s="3">
        <v>296</v>
      </c>
    </row>
    <row r="31" spans="3:4" x14ac:dyDescent="0.25">
      <c r="C31" s="12">
        <v>45667</v>
      </c>
      <c r="D31" s="3">
        <v>302</v>
      </c>
    </row>
    <row r="32" spans="3:4" x14ac:dyDescent="0.25">
      <c r="C32" s="2"/>
      <c r="D32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DF6C-B2E5-4A14-8207-53005F57A43B}">
  <sheetPr>
    <tabColor rgb="FF7030A0"/>
  </sheetPr>
  <dimension ref="C3:H20"/>
  <sheetViews>
    <sheetView workbookViewId="0">
      <selection activeCell="C13" sqref="C6:C20"/>
      <pivotSelection pane="bottomRight" showHeader="1" activeRow="12" activeCol="2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3" spans="3:8" x14ac:dyDescent="0.25">
      <c r="C3" s="1" t="s">
        <v>1</v>
      </c>
      <c r="D3" t="s">
        <v>11</v>
      </c>
      <c r="G3" s="1" t="s">
        <v>1</v>
      </c>
      <c r="H3" t="s">
        <v>6</v>
      </c>
    </row>
    <row r="5" spans="3:8" x14ac:dyDescent="0.25">
      <c r="C5" s="1" t="s">
        <v>72</v>
      </c>
      <c r="D5" t="s">
        <v>74</v>
      </c>
      <c r="G5" s="1" t="s">
        <v>72</v>
      </c>
      <c r="H5" t="s">
        <v>74</v>
      </c>
    </row>
    <row r="6" spans="3:8" x14ac:dyDescent="0.25">
      <c r="C6" s="2" t="s">
        <v>12</v>
      </c>
      <c r="D6" s="3">
        <v>550</v>
      </c>
      <c r="G6" s="2" t="s">
        <v>28</v>
      </c>
      <c r="H6" s="3">
        <v>800</v>
      </c>
    </row>
    <row r="7" spans="3:8" x14ac:dyDescent="0.25">
      <c r="C7" s="2" t="s">
        <v>38</v>
      </c>
      <c r="D7" s="3">
        <v>80</v>
      </c>
      <c r="G7" s="2" t="s">
        <v>7</v>
      </c>
      <c r="H7" s="3">
        <v>5000</v>
      </c>
    </row>
    <row r="8" spans="3:8" x14ac:dyDescent="0.25">
      <c r="C8" s="2" t="s">
        <v>24</v>
      </c>
      <c r="D8" s="3">
        <v>400</v>
      </c>
      <c r="G8" s="2" t="s">
        <v>73</v>
      </c>
      <c r="H8" s="3">
        <v>5800</v>
      </c>
    </row>
    <row r="9" spans="3:8" x14ac:dyDescent="0.25">
      <c r="C9" s="2" t="s">
        <v>32</v>
      </c>
      <c r="D9" s="3">
        <v>1200</v>
      </c>
    </row>
    <row r="10" spans="3:8" x14ac:dyDescent="0.25">
      <c r="C10" s="2" t="s">
        <v>44</v>
      </c>
      <c r="D10" s="3">
        <v>350</v>
      </c>
    </row>
    <row r="11" spans="3:8" x14ac:dyDescent="0.25">
      <c r="C11" s="2" t="s">
        <v>20</v>
      </c>
      <c r="D11" s="3">
        <v>120</v>
      </c>
    </row>
    <row r="12" spans="3:8" x14ac:dyDescent="0.25">
      <c r="C12" s="2" t="s">
        <v>40</v>
      </c>
      <c r="D12" s="3">
        <v>200</v>
      </c>
    </row>
    <row r="13" spans="3:8" x14ac:dyDescent="0.25">
      <c r="C13" s="2" t="s">
        <v>36</v>
      </c>
      <c r="D13" s="3">
        <v>180</v>
      </c>
    </row>
    <row r="14" spans="3:8" x14ac:dyDescent="0.25">
      <c r="C14" s="2" t="s">
        <v>22</v>
      </c>
      <c r="D14" s="3">
        <v>250</v>
      </c>
    </row>
    <row r="15" spans="3:8" x14ac:dyDescent="0.25">
      <c r="C15" s="2" t="s">
        <v>30</v>
      </c>
      <c r="D15" s="3">
        <v>150</v>
      </c>
    </row>
    <row r="16" spans="3:8" x14ac:dyDescent="0.25">
      <c r="C16" s="2" t="s">
        <v>16</v>
      </c>
      <c r="D16" s="3">
        <v>300</v>
      </c>
    </row>
    <row r="17" spans="3:4" x14ac:dyDescent="0.25">
      <c r="C17" s="2" t="s">
        <v>34</v>
      </c>
      <c r="D17" s="3">
        <v>450</v>
      </c>
    </row>
    <row r="18" spans="3:4" x14ac:dyDescent="0.25">
      <c r="C18" s="2" t="s">
        <v>26</v>
      </c>
      <c r="D18" s="3">
        <v>600</v>
      </c>
    </row>
    <row r="19" spans="3:4" x14ac:dyDescent="0.25">
      <c r="C19" s="2" t="s">
        <v>42</v>
      </c>
      <c r="D19" s="3">
        <v>750</v>
      </c>
    </row>
    <row r="20" spans="3:4" x14ac:dyDescent="0.25">
      <c r="C20" s="2" t="s">
        <v>73</v>
      </c>
      <c r="D20" s="3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408C-FCD7-4DBD-A1A5-3E82AF83A866}">
  <dimension ref="A1:U1"/>
  <sheetViews>
    <sheetView tabSelected="1" zoomScale="91" zoomScaleNormal="91" workbookViewId="0">
      <selection activeCell="X22" sqref="X22"/>
    </sheetView>
  </sheetViews>
  <sheetFormatPr defaultRowHeight="15" x14ac:dyDescent="0.25"/>
  <cols>
    <col min="1" max="1" width="27.28515625" style="5" customWidth="1"/>
    <col min="2" max="21" width="9.140625" style="4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Rodrigues Duarte Goncalves</dc:creator>
  <cp:lastModifiedBy>Andrea Rodrigues Duarte Goncalves</cp:lastModifiedBy>
  <dcterms:created xsi:type="dcterms:W3CDTF">2025-01-07T23:33:50Z</dcterms:created>
  <dcterms:modified xsi:type="dcterms:W3CDTF">2025-01-13T19:54:42Z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2025-01-13T19:54:38Z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59271f7e-f8d8-45cf-b6cf-ee6201d28576</vt:lpwstr>
  </property>
  <property fmtid="{D5CDD505-2E9C-101B-9397-08002B2CF9AE}" pid="8" name="MSIP_Label_9333b259-87ee-4762-9a8c-7b0d155dd87f_ContentBits">
    <vt:lpwstr>1</vt:lpwstr>
  </property>
</Properties>
</file>