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drewkluban/Desktop/Diploma/Данные/Workings/"/>
    </mc:Choice>
  </mc:AlternateContent>
  <xr:revisionPtr revIDLastSave="0" documentId="13_ncr:1_{90082435-5394-C64A-8C90-327649269A2B}" xr6:coauthVersionLast="47" xr6:coauthVersionMax="47" xr10:uidLastSave="{00000000-0000-0000-0000-000000000000}"/>
  <bookViews>
    <workbookView xWindow="2280" yWindow="500" windowWidth="28800" windowHeight="16280" xr2:uid="{00000000-000D-0000-FFFF-FFFF00000000}"/>
  </bookViews>
  <sheets>
    <sheet name="NFT" sheetId="5" r:id="rId1"/>
    <sheet name="NFT_ART" sheetId="7" r:id="rId2"/>
    <sheet name="All_indices" sheetId="1" r:id="rId3"/>
    <sheet name="Portfolio_NFT" sheetId="10" r:id="rId4"/>
    <sheet name="Portfolio_NFT_ART" sheetId="11" r:id="rId5"/>
    <sheet name="Sheet8" sheetId="9" r:id="rId6"/>
    <sheet name="Sheet1" sheetId="2" r:id="rId7"/>
    <sheet name="Sheet2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" i="10" l="1"/>
  <c r="C3" i="10"/>
  <c r="D3" i="10" s="1"/>
  <c r="E3" i="10" s="1"/>
  <c r="D2" i="10"/>
  <c r="E2" i="10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2" i="3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K22" i="9"/>
  <c r="K21" i="9"/>
  <c r="E21" i="9"/>
  <c r="E20" i="9" s="1"/>
  <c r="E19" i="9" s="1"/>
  <c r="E18" i="9" s="1"/>
  <c r="E17" i="9" s="1"/>
  <c r="E16" i="9" s="1"/>
  <c r="E15" i="9" s="1"/>
  <c r="E14" i="9" s="1"/>
  <c r="E13" i="9" s="1"/>
  <c r="E12" i="9" s="1"/>
  <c r="E11" i="9" s="1"/>
  <c r="E10" i="9" s="1"/>
  <c r="E9" i="9" s="1"/>
  <c r="E8" i="9" s="1"/>
  <c r="E7" i="9" s="1"/>
  <c r="E6" i="9" s="1"/>
  <c r="E5" i="9" s="1"/>
  <c r="E4" i="9" s="1"/>
  <c r="E3" i="9" s="1"/>
  <c r="E2" i="9" s="1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C4" i="10" l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3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D55" i="2"/>
  <c r="D56" i="2"/>
  <c r="D57" i="2"/>
  <c r="D58" i="2"/>
  <c r="D59" i="2"/>
  <c r="D5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55" i="2"/>
  <c r="C56" i="2"/>
  <c r="C57" i="2"/>
  <c r="C58" i="2"/>
  <c r="C59" i="2"/>
  <c r="C5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J59" i="1"/>
  <c r="J50" i="1"/>
  <c r="J51" i="1"/>
  <c r="J52" i="1"/>
  <c r="J53" i="1"/>
  <c r="J54" i="1"/>
  <c r="J55" i="1"/>
  <c r="J56" i="1"/>
  <c r="J57" i="1"/>
  <c r="J5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4" i="1"/>
  <c r="J5" i="1"/>
  <c r="J6" i="1"/>
  <c r="J7" i="1"/>
  <c r="J2" i="1"/>
  <c r="D4" i="10" l="1"/>
  <c r="E4" i="10" s="1"/>
  <c r="C5" i="10"/>
  <c r="C6" i="10" l="1"/>
  <c r="D5" i="10"/>
  <c r="E5" i="10" s="1"/>
  <c r="C7" i="10" l="1"/>
  <c r="D6" i="10"/>
  <c r="E6" i="10" s="1"/>
  <c r="D7" i="10" l="1"/>
  <c r="E7" i="10" s="1"/>
  <c r="C8" i="10"/>
  <c r="D8" i="10" l="1"/>
  <c r="E8" i="10" s="1"/>
  <c r="C9" i="10"/>
  <c r="C10" i="10" l="1"/>
  <c r="D9" i="10"/>
  <c r="E9" i="10" s="1"/>
  <c r="C11" i="10" l="1"/>
  <c r="D10" i="10"/>
  <c r="E10" i="10" s="1"/>
  <c r="D11" i="10" l="1"/>
  <c r="E11" i="10" s="1"/>
  <c r="C12" i="10"/>
  <c r="D12" i="10" l="1"/>
  <c r="E12" i="10" s="1"/>
  <c r="C13" i="10"/>
  <c r="C14" i="10" l="1"/>
  <c r="D13" i="10"/>
  <c r="E13" i="10" s="1"/>
  <c r="C15" i="10" l="1"/>
  <c r="D14" i="10"/>
  <c r="E14" i="10" s="1"/>
  <c r="D15" i="10" l="1"/>
  <c r="E15" i="10" s="1"/>
  <c r="C16" i="10"/>
  <c r="D16" i="10" l="1"/>
  <c r="E16" i="10" s="1"/>
  <c r="C17" i="10"/>
  <c r="C18" i="10" l="1"/>
  <c r="D17" i="10"/>
  <c r="E17" i="10" s="1"/>
  <c r="C19" i="10" l="1"/>
  <c r="D18" i="10"/>
  <c r="E18" i="10" s="1"/>
  <c r="D19" i="10" l="1"/>
  <c r="E19" i="10" s="1"/>
  <c r="C20" i="10"/>
  <c r="D20" i="10" l="1"/>
  <c r="E20" i="10" s="1"/>
  <c r="C21" i="10"/>
  <c r="C22" i="10" l="1"/>
  <c r="D21" i="10"/>
  <c r="E21" i="10" s="1"/>
  <c r="C23" i="10" l="1"/>
  <c r="D22" i="10"/>
  <c r="E22" i="10" s="1"/>
  <c r="D23" i="10" l="1"/>
  <c r="E23" i="10" s="1"/>
  <c r="C24" i="10"/>
  <c r="D24" i="10" l="1"/>
  <c r="E24" i="10" s="1"/>
  <c r="C25" i="10"/>
  <c r="C26" i="10" l="1"/>
  <c r="D25" i="10"/>
  <c r="E25" i="10" s="1"/>
  <c r="C27" i="10" l="1"/>
  <c r="D26" i="10"/>
  <c r="E26" i="10" s="1"/>
  <c r="D27" i="10" l="1"/>
  <c r="E27" i="10" s="1"/>
  <c r="C28" i="10"/>
  <c r="D28" i="10" l="1"/>
  <c r="E28" i="10" s="1"/>
  <c r="C29" i="10"/>
  <c r="C30" i="10" l="1"/>
  <c r="D29" i="10"/>
  <c r="E29" i="10" s="1"/>
  <c r="C31" i="10" l="1"/>
  <c r="D30" i="10"/>
  <c r="E30" i="10" s="1"/>
  <c r="D31" i="10" l="1"/>
  <c r="E31" i="10" s="1"/>
  <c r="C32" i="10"/>
  <c r="D32" i="10" l="1"/>
  <c r="E32" i="10" s="1"/>
  <c r="C33" i="10"/>
  <c r="C34" i="10" l="1"/>
  <c r="D33" i="10"/>
  <c r="E33" i="10" s="1"/>
  <c r="C35" i="10" l="1"/>
  <c r="D34" i="10"/>
  <c r="E34" i="10" s="1"/>
  <c r="D35" i="10" l="1"/>
  <c r="E35" i="10" s="1"/>
  <c r="C36" i="10"/>
  <c r="D36" i="10" l="1"/>
  <c r="E36" i="10" s="1"/>
  <c r="C37" i="10"/>
  <c r="C38" i="10" l="1"/>
  <c r="D37" i="10"/>
  <c r="E37" i="10" s="1"/>
  <c r="C39" i="10" l="1"/>
  <c r="D38" i="10"/>
  <c r="E38" i="10" s="1"/>
  <c r="D39" i="10" l="1"/>
  <c r="E39" i="10" s="1"/>
  <c r="C40" i="10"/>
  <c r="D40" i="10" l="1"/>
  <c r="E40" i="10" s="1"/>
  <c r="C41" i="10"/>
  <c r="C42" i="10" l="1"/>
  <c r="D41" i="10"/>
  <c r="E41" i="10" s="1"/>
  <c r="C43" i="10" l="1"/>
  <c r="D42" i="10"/>
  <c r="E42" i="10" s="1"/>
  <c r="D43" i="10" l="1"/>
  <c r="E43" i="10" s="1"/>
  <c r="C44" i="10"/>
  <c r="D44" i="10" l="1"/>
  <c r="E44" i="10" s="1"/>
  <c r="C45" i="10"/>
  <c r="C46" i="10" l="1"/>
  <c r="D45" i="10"/>
  <c r="E45" i="10" s="1"/>
  <c r="C47" i="10" l="1"/>
  <c r="D46" i="10"/>
  <c r="E46" i="10" s="1"/>
  <c r="D47" i="10" l="1"/>
  <c r="E47" i="10" s="1"/>
  <c r="C48" i="10"/>
  <c r="D48" i="10" l="1"/>
  <c r="E48" i="10" s="1"/>
  <c r="C49" i="10"/>
  <c r="C50" i="10" l="1"/>
  <c r="D49" i="10"/>
  <c r="E49" i="10" s="1"/>
  <c r="C51" i="10" l="1"/>
  <c r="D50" i="10"/>
  <c r="E50" i="10" s="1"/>
  <c r="D51" i="10" l="1"/>
  <c r="E51" i="10" s="1"/>
  <c r="C52" i="10"/>
  <c r="D52" i="10" l="1"/>
  <c r="E52" i="10" s="1"/>
  <c r="C53" i="10"/>
  <c r="C54" i="10" l="1"/>
  <c r="D53" i="10"/>
  <c r="E53" i="10" s="1"/>
  <c r="C55" i="10" l="1"/>
  <c r="D54" i="10"/>
  <c r="E54" i="10" s="1"/>
  <c r="D55" i="10" l="1"/>
  <c r="E55" i="10" s="1"/>
  <c r="C56" i="10"/>
  <c r="D56" i="10" l="1"/>
  <c r="E56" i="10" s="1"/>
  <c r="C57" i="10"/>
  <c r="C58" i="10" l="1"/>
  <c r="D57" i="10"/>
  <c r="E57" i="10" s="1"/>
  <c r="C59" i="10" l="1"/>
  <c r="D59" i="10" s="1"/>
  <c r="D58" i="10"/>
  <c r="E58" i="10" s="1"/>
</calcChain>
</file>

<file path=xl/sharedStrings.xml><?xml version="1.0" encoding="utf-8"?>
<sst xmlns="http://schemas.openxmlformats.org/spreadsheetml/2006/main" count="213" uniqueCount="74">
  <si>
    <t>Kitties</t>
  </si>
  <si>
    <t>Superare</t>
  </si>
  <si>
    <t>Block</t>
  </si>
  <si>
    <t>Bored</t>
  </si>
  <si>
    <t>CryptoPunks</t>
  </si>
  <si>
    <t>Meebits</t>
  </si>
  <si>
    <t>CyberKongz</t>
  </si>
  <si>
    <t>CoolCats</t>
  </si>
  <si>
    <t>ALL_NFT</t>
  </si>
  <si>
    <t>Monthly</t>
  </si>
  <si>
    <t>2017 06</t>
  </si>
  <si>
    <t>2017 07</t>
  </si>
  <si>
    <t>2017 08</t>
  </si>
  <si>
    <t>2017 09</t>
  </si>
  <si>
    <t>2017 10</t>
  </si>
  <si>
    <t>2017 11</t>
  </si>
  <si>
    <t>2017 12</t>
  </si>
  <si>
    <t>2018 01</t>
  </si>
  <si>
    <t>2018 02</t>
  </si>
  <si>
    <t>2018 03</t>
  </si>
  <si>
    <t>2018 04</t>
  </si>
  <si>
    <t>2018 05</t>
  </si>
  <si>
    <t>2018 06</t>
  </si>
  <si>
    <t>2018 07</t>
  </si>
  <si>
    <t>2018 08</t>
  </si>
  <si>
    <t>2018 09</t>
  </si>
  <si>
    <t>2018 10</t>
  </si>
  <si>
    <t>2018 11</t>
  </si>
  <si>
    <t>2018 12</t>
  </si>
  <si>
    <t>2019 01</t>
  </si>
  <si>
    <t>2019 02</t>
  </si>
  <si>
    <t>2019 03</t>
  </si>
  <si>
    <t>2019 04</t>
  </si>
  <si>
    <t>2019 05</t>
  </si>
  <si>
    <t>2019 06</t>
  </si>
  <si>
    <t>2019 07</t>
  </si>
  <si>
    <t>2019 08</t>
  </si>
  <si>
    <t>2019 09</t>
  </si>
  <si>
    <t>2019 10</t>
  </si>
  <si>
    <t>2019 11</t>
  </si>
  <si>
    <t>2019 12</t>
  </si>
  <si>
    <t>2020 01</t>
  </si>
  <si>
    <t>2020 02</t>
  </si>
  <si>
    <t>2020 03</t>
  </si>
  <si>
    <t>2020 04</t>
  </si>
  <si>
    <t>2020 05</t>
  </si>
  <si>
    <t>2020 06</t>
  </si>
  <si>
    <t>2020 07</t>
  </si>
  <si>
    <t>2020 08</t>
  </si>
  <si>
    <t>2020 09</t>
  </si>
  <si>
    <t>2020 10</t>
  </si>
  <si>
    <t>2020 11</t>
  </si>
  <si>
    <t>2020 12</t>
  </si>
  <si>
    <t>2021 01</t>
  </si>
  <si>
    <t>2021 02</t>
  </si>
  <si>
    <t>2021 03</t>
  </si>
  <si>
    <t>2021 04</t>
  </si>
  <si>
    <t>2021 05</t>
  </si>
  <si>
    <t>2021 06</t>
  </si>
  <si>
    <t>2021 07</t>
  </si>
  <si>
    <t>2021 08</t>
  </si>
  <si>
    <t>2021 09</t>
  </si>
  <si>
    <t>2021 10</t>
  </si>
  <si>
    <t>2021 11</t>
  </si>
  <si>
    <t>2021 12</t>
  </si>
  <si>
    <t>2022 01</t>
  </si>
  <si>
    <t>2022 02</t>
  </si>
  <si>
    <t>2022 03</t>
  </si>
  <si>
    <t>SP500</t>
  </si>
  <si>
    <t>NFT</t>
  </si>
  <si>
    <t>ALL_NFT1</t>
  </si>
  <si>
    <t>A1</t>
  </si>
  <si>
    <t>Beta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</si>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</sst>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2" borderId="0" xfId="0" applyNumberFormat="1" applyFont="1" applyFill="1"/>
    <xf numFmtId="0" fontId="3" fillId="3" borderId="0" xfId="0" applyFont="1" applyFill="1"/>
    <xf numFmtId="0" fontId="3" fillId="3" borderId="1" xfId="0" applyFont="1" applyFill="1" applyBorder="1"/>
    <xf numFmtId="2" fontId="3" fillId="3" borderId="1" xfId="0" applyNumberFormat="1" applyFont="1" applyFill="1" applyBorder="1"/>
    <xf numFmtId="2" fontId="2" fillId="4" borderId="1" xfId="0" applyNumberFormat="1" applyFont="1" applyFill="1" applyBorder="1"/>
    <xf numFmtId="14" fontId="4" fillId="0" borderId="0" xfId="0" applyNumberFormat="1" applyFont="1"/>
    <xf numFmtId="0" fontId="5" fillId="0" borderId="0" xfId="0" applyFont="1"/>
    <xf numFmtId="0" fontId="0" fillId="5" borderId="0" xfId="0" applyFill="1"/>
    <xf numFmtId="14" fontId="4" fillId="2" borderId="0" xfId="0" applyNumberFormat="1" applyFont="1" applyFill="1"/>
    <xf numFmtId="0" fontId="5" fillId="2" borderId="0" xfId="0" applyFont="1" applyFill="1"/>
    <xf numFmtId="0" fontId="0" fillId="2" borderId="0" xfId="0" applyFill="1"/>
    <xf numFmtId="164" fontId="2" fillId="4" borderId="1" xfId="0" applyNumberFormat="1" applyFont="1" applyFill="1" applyBorder="1"/>
    <xf numFmtId="0" fontId="6" fillId="0" borderId="0" xfId="1"/>
    <xf numFmtId="0" fontId="6" fillId="6" borderId="0" xfId="1" applyFill="1"/>
    <xf numFmtId="164" fontId="6" fillId="0" borderId="0" xfId="1" applyNumberFormat="1"/>
    <xf numFmtId="0" fontId="0" fillId="4" borderId="1" xfId="0" applyFill="1" applyBorder="1" applyAlignment="1">
      <alignment horizontal="center"/>
    </xf>
  </cellXfs>
  <cellStyles count="2">
    <cellStyle name="Normal" xfId="0" builtinId="0"/>
    <cellStyle name="Normal 2" xfId="1" xr:uid="{38931EDA-41B0-2E4E-838D-6BAAAD0DBB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624A-EE0E-BC4B-A4DA-EA99A0AA61C0}">
  <dimension ref="A1:C59"/>
  <sheetViews>
    <sheetView tabSelected="1" topLeftCell="A49" workbookViewId="0">
      <selection activeCell="C3" sqref="C3"/>
    </sheetView>
  </sheetViews>
  <sheetFormatPr baseColWidth="10" defaultRowHeight="16" x14ac:dyDescent="0.2"/>
  <cols>
    <col min="1" max="1" width="16.83203125" style="1" bestFit="1" customWidth="1"/>
  </cols>
  <sheetData>
    <row r="1" spans="1:3" x14ac:dyDescent="0.2">
      <c r="A1" s="1" t="s">
        <v>9</v>
      </c>
      <c r="B1" t="s">
        <v>70</v>
      </c>
      <c r="C1" t="s">
        <v>8</v>
      </c>
    </row>
    <row r="2" spans="1:3" ht="15" x14ac:dyDescent="0.2">
      <c r="A2" s="9">
        <v>42916</v>
      </c>
      <c r="B2">
        <v>0</v>
      </c>
      <c r="C2">
        <v>0</v>
      </c>
    </row>
    <row r="3" spans="1:3" ht="15" x14ac:dyDescent="0.2">
      <c r="A3" s="9">
        <v>42947</v>
      </c>
      <c r="B3">
        <v>0.67990300000000037</v>
      </c>
      <c r="C3">
        <v>0.97368627537622965</v>
      </c>
    </row>
    <row r="4" spans="1:3" ht="15" x14ac:dyDescent="0.2">
      <c r="A4" s="9">
        <v>42978</v>
      </c>
      <c r="B4">
        <v>0.82649900000000009</v>
      </c>
      <c r="C4">
        <v>1.2853038695721861</v>
      </c>
    </row>
    <row r="5" spans="1:3" ht="15" x14ac:dyDescent="0.2">
      <c r="A5" s="9">
        <v>43007</v>
      </c>
      <c r="B5">
        <v>0.15559600000000007</v>
      </c>
      <c r="C5">
        <v>0.16835409267654566</v>
      </c>
    </row>
    <row r="6" spans="1:3" ht="15" x14ac:dyDescent="0.2">
      <c r="A6" s="9">
        <v>43039</v>
      </c>
      <c r="B6">
        <v>0.3514520000000001</v>
      </c>
      <c r="C6">
        <v>0.42112953131099395</v>
      </c>
    </row>
    <row r="7" spans="1:3" ht="15" x14ac:dyDescent="0.2">
      <c r="A7" s="9">
        <v>43069</v>
      </c>
      <c r="B7">
        <v>2.2247361049999999</v>
      </c>
      <c r="C7">
        <v>8.2510411782429269</v>
      </c>
    </row>
    <row r="8" spans="1:3" ht="15" x14ac:dyDescent="0.2">
      <c r="A8" s="9">
        <v>43098</v>
      </c>
      <c r="B8">
        <v>3.2988760200000002</v>
      </c>
      <c r="C8">
        <v>26.082181976468352</v>
      </c>
    </row>
    <row r="9" spans="1:3" ht="15" x14ac:dyDescent="0.2">
      <c r="A9" s="9">
        <v>43131</v>
      </c>
      <c r="B9">
        <v>3.7710139950000001</v>
      </c>
      <c r="C9">
        <v>42.424074313619229</v>
      </c>
    </row>
    <row r="10" spans="1:3" ht="15" x14ac:dyDescent="0.2">
      <c r="A10" s="9">
        <v>43159</v>
      </c>
      <c r="B10">
        <v>3.7842014050000001</v>
      </c>
      <c r="C10">
        <v>43.000517930644811</v>
      </c>
    </row>
    <row r="11" spans="1:3" ht="15" x14ac:dyDescent="0.2">
      <c r="A11" s="9">
        <v>43188</v>
      </c>
      <c r="B11">
        <v>3.6692768000000004</v>
      </c>
      <c r="C11">
        <v>38.223529144243663</v>
      </c>
    </row>
    <row r="12" spans="1:3" ht="15" x14ac:dyDescent="0.2">
      <c r="A12" s="9">
        <v>43220</v>
      </c>
      <c r="B12">
        <v>3.321940056666667</v>
      </c>
      <c r="C12">
        <v>26.714065293987758</v>
      </c>
    </row>
    <row r="13" spans="1:3" ht="15" x14ac:dyDescent="0.2">
      <c r="A13" s="9">
        <v>43251</v>
      </c>
      <c r="B13">
        <v>3.291229916666667</v>
      </c>
      <c r="C13">
        <v>25.875898452148974</v>
      </c>
    </row>
    <row r="14" spans="1:3" ht="15" x14ac:dyDescent="0.2">
      <c r="A14" s="9">
        <v>43280</v>
      </c>
      <c r="B14">
        <v>2.96751524</v>
      </c>
      <c r="C14">
        <v>18.443546975959251</v>
      </c>
    </row>
    <row r="15" spans="1:3" ht="15" x14ac:dyDescent="0.2">
      <c r="A15" s="9">
        <v>43312</v>
      </c>
      <c r="B15">
        <v>3.0015670066666669</v>
      </c>
      <c r="C15">
        <v>19.117035766453107</v>
      </c>
    </row>
    <row r="16" spans="1:3" ht="15" x14ac:dyDescent="0.2">
      <c r="A16" s="9">
        <v>43343</v>
      </c>
      <c r="B16">
        <v>2.7811947333333338</v>
      </c>
      <c r="C16">
        <v>15.138290388284076</v>
      </c>
    </row>
    <row r="17" spans="1:3" ht="15" x14ac:dyDescent="0.2">
      <c r="A17" s="9">
        <v>43371</v>
      </c>
      <c r="B17">
        <v>2.6753610266666668</v>
      </c>
      <c r="C17">
        <v>13.517590130764516</v>
      </c>
    </row>
    <row r="18" spans="1:3" ht="15" x14ac:dyDescent="0.2">
      <c r="A18" s="9">
        <v>43404</v>
      </c>
      <c r="B18">
        <v>2.5639700300000001</v>
      </c>
      <c r="C18">
        <v>11.98727497500027</v>
      </c>
    </row>
    <row r="19" spans="1:3" ht="15" x14ac:dyDescent="0.2">
      <c r="A19" s="9">
        <v>43434</v>
      </c>
      <c r="B19">
        <v>2.6758501300000006</v>
      </c>
      <c r="C19">
        <v>13.52469246923657</v>
      </c>
    </row>
    <row r="20" spans="1:3" ht="15" x14ac:dyDescent="0.2">
      <c r="A20" s="9">
        <v>43465</v>
      </c>
      <c r="B20">
        <v>2.3923404899999996</v>
      </c>
      <c r="C20">
        <v>9.9390667812930467</v>
      </c>
    </row>
    <row r="21" spans="1:3" ht="15" x14ac:dyDescent="0.2">
      <c r="A21" s="9">
        <v>43496</v>
      </c>
      <c r="B21">
        <v>2.6068590033333336</v>
      </c>
      <c r="C21">
        <v>12.556403291420946</v>
      </c>
    </row>
    <row r="22" spans="1:3" ht="15" x14ac:dyDescent="0.2">
      <c r="A22" s="9">
        <v>43524</v>
      </c>
      <c r="B22">
        <v>2.6952115033333337</v>
      </c>
      <c r="C22">
        <v>13.808650501031652</v>
      </c>
    </row>
    <row r="23" spans="1:3" ht="15" x14ac:dyDescent="0.2">
      <c r="A23" s="9">
        <v>43553</v>
      </c>
      <c r="B23">
        <v>2.952713796666667</v>
      </c>
      <c r="C23">
        <v>18.157873820194446</v>
      </c>
    </row>
    <row r="24" spans="1:3" ht="15" x14ac:dyDescent="0.2">
      <c r="A24" s="9">
        <v>43585</v>
      </c>
      <c r="B24">
        <v>2.6837348066666671</v>
      </c>
      <c r="C24">
        <v>13.639667648446977</v>
      </c>
    </row>
    <row r="25" spans="1:3" ht="15" x14ac:dyDescent="0.2">
      <c r="A25" s="9">
        <v>43616</v>
      </c>
      <c r="B25">
        <v>3.1337684166666673</v>
      </c>
      <c r="C25">
        <v>21.960340848673304</v>
      </c>
    </row>
    <row r="26" spans="1:3" ht="15" x14ac:dyDescent="0.2">
      <c r="A26" s="9">
        <v>43644</v>
      </c>
      <c r="B26">
        <v>2.9481617900000003</v>
      </c>
      <c r="C26">
        <v>18.070865232920745</v>
      </c>
    </row>
    <row r="27" spans="1:3" ht="15" x14ac:dyDescent="0.2">
      <c r="A27" s="9">
        <v>43677</v>
      </c>
      <c r="B27">
        <v>2.9800167833333333</v>
      </c>
      <c r="C27">
        <v>18.688147074724604</v>
      </c>
    </row>
    <row r="28" spans="1:3" ht="15" x14ac:dyDescent="0.2">
      <c r="A28" s="9">
        <v>43707</v>
      </c>
      <c r="B28">
        <v>2.7922467200000005</v>
      </c>
      <c r="C28">
        <v>15.317639816653351</v>
      </c>
    </row>
    <row r="29" spans="1:3" ht="15" x14ac:dyDescent="0.2">
      <c r="A29" s="9">
        <v>43738</v>
      </c>
      <c r="B29">
        <v>2.7318094166666667</v>
      </c>
      <c r="C29">
        <v>14.360655716223896</v>
      </c>
    </row>
    <row r="30" spans="1:3" ht="15" x14ac:dyDescent="0.2">
      <c r="A30" s="9">
        <v>43769</v>
      </c>
      <c r="B30">
        <v>2.7379946600000009</v>
      </c>
      <c r="C30">
        <v>14.455959544434133</v>
      </c>
    </row>
    <row r="31" spans="1:3" ht="15" x14ac:dyDescent="0.2">
      <c r="A31" s="9">
        <v>43798</v>
      </c>
      <c r="B31">
        <v>2.95190105</v>
      </c>
      <c r="C31">
        <v>18.142309647828014</v>
      </c>
    </row>
    <row r="32" spans="1:3" ht="15" x14ac:dyDescent="0.2">
      <c r="A32" s="9">
        <v>43830</v>
      </c>
      <c r="B32">
        <v>2.8737268633333342</v>
      </c>
      <c r="C32">
        <v>16.70287159335188</v>
      </c>
    </row>
    <row r="33" spans="1:3" ht="15" x14ac:dyDescent="0.2">
      <c r="A33" s="9">
        <v>43861</v>
      </c>
      <c r="B33">
        <v>3.1032728833333332</v>
      </c>
      <c r="C33">
        <v>21.270721605657243</v>
      </c>
    </row>
    <row r="34" spans="1:3" ht="15" x14ac:dyDescent="0.2">
      <c r="A34" s="9">
        <v>43889</v>
      </c>
      <c r="B34">
        <v>3.3634144433333333</v>
      </c>
      <c r="C34">
        <v>27.887657949564062</v>
      </c>
    </row>
    <row r="35" spans="1:3" ht="15" x14ac:dyDescent="0.2">
      <c r="A35" s="9">
        <v>43921</v>
      </c>
      <c r="B35">
        <v>3.1668476533333338</v>
      </c>
      <c r="C35">
        <v>22.732553079208106</v>
      </c>
    </row>
    <row r="36" spans="1:3" ht="15" x14ac:dyDescent="0.2">
      <c r="A36" s="9">
        <v>43951</v>
      </c>
      <c r="B36">
        <v>3.2448785200000003</v>
      </c>
      <c r="C36">
        <v>24.658592865032428</v>
      </c>
    </row>
    <row r="37" spans="1:3" ht="15" x14ac:dyDescent="0.2">
      <c r="A37" s="9">
        <v>43980</v>
      </c>
      <c r="B37">
        <v>3.4741328700000005</v>
      </c>
      <c r="C37">
        <v>31.269834259644547</v>
      </c>
    </row>
    <row r="38" spans="1:3" ht="15" x14ac:dyDescent="0.2">
      <c r="A38" s="9">
        <v>44012</v>
      </c>
      <c r="B38">
        <v>3.6837591700000005</v>
      </c>
      <c r="C38">
        <v>38.795712087841309</v>
      </c>
    </row>
    <row r="39" spans="1:3" ht="15" x14ac:dyDescent="0.2">
      <c r="A39" s="9">
        <v>44043</v>
      </c>
      <c r="B39">
        <v>3.9820550433333337</v>
      </c>
      <c r="C39">
        <v>52.627127136003608</v>
      </c>
    </row>
    <row r="40" spans="1:3" ht="15" x14ac:dyDescent="0.2">
      <c r="A40" s="9">
        <v>44074</v>
      </c>
      <c r="B40">
        <v>4.1546751900000007</v>
      </c>
      <c r="C40">
        <v>62.731260634809175</v>
      </c>
    </row>
    <row r="41" spans="1:3" ht="15" x14ac:dyDescent="0.2">
      <c r="A41" s="9">
        <v>44104</v>
      </c>
      <c r="B41">
        <v>4.3869410766666679</v>
      </c>
      <c r="C41">
        <v>79.394123013537495</v>
      </c>
    </row>
    <row r="42" spans="1:3" ht="15" x14ac:dyDescent="0.2">
      <c r="A42" s="9">
        <v>44134</v>
      </c>
      <c r="B42">
        <v>4.7349593533333341</v>
      </c>
      <c r="C42">
        <v>112.85883064221667</v>
      </c>
    </row>
    <row r="43" spans="1:3" ht="15" x14ac:dyDescent="0.2">
      <c r="A43" s="9">
        <v>44165</v>
      </c>
      <c r="B43">
        <v>4.9010684566666676</v>
      </c>
      <c r="C43">
        <v>133.43333917519504</v>
      </c>
    </row>
    <row r="44" spans="1:3" ht="15" x14ac:dyDescent="0.2">
      <c r="A44" s="9">
        <v>44196</v>
      </c>
      <c r="B44">
        <v>4.9374092866666661</v>
      </c>
      <c r="C44">
        <v>138.40861356073597</v>
      </c>
    </row>
    <row r="45" spans="1:3" ht="15" x14ac:dyDescent="0.2">
      <c r="A45" s="9">
        <v>44225</v>
      </c>
      <c r="B45">
        <v>6.0804656242500004</v>
      </c>
      <c r="C45">
        <v>436.23273349202753</v>
      </c>
    </row>
    <row r="46" spans="1:3" ht="15" x14ac:dyDescent="0.2">
      <c r="A46" s="9">
        <v>44253</v>
      </c>
      <c r="B46">
        <v>6.5851067357500002</v>
      </c>
      <c r="C46">
        <v>723.22834459732621</v>
      </c>
    </row>
    <row r="47" spans="1:3" ht="15" x14ac:dyDescent="0.2">
      <c r="A47" s="9">
        <v>44286</v>
      </c>
      <c r="B47">
        <v>6.7501840407499998</v>
      </c>
      <c r="C47">
        <v>853.2159586061498</v>
      </c>
    </row>
    <row r="48" spans="1:3" ht="15" x14ac:dyDescent="0.2">
      <c r="A48" s="9">
        <v>44316</v>
      </c>
      <c r="B48">
        <v>5.4847537510000004</v>
      </c>
      <c r="C48">
        <v>239.98959324444866</v>
      </c>
    </row>
    <row r="49" spans="1:3" ht="15" x14ac:dyDescent="0.2">
      <c r="A49" s="9">
        <v>44344</v>
      </c>
      <c r="B49">
        <v>6.1052974786666674</v>
      </c>
      <c r="C49">
        <v>447.22595928552704</v>
      </c>
    </row>
    <row r="50" spans="1:3" ht="15" x14ac:dyDescent="0.2">
      <c r="A50" s="9">
        <v>44377</v>
      </c>
      <c r="B50">
        <v>5.7967887158333333</v>
      </c>
      <c r="C50">
        <v>328.24057542276273</v>
      </c>
    </row>
    <row r="51" spans="1:3" ht="15" x14ac:dyDescent="0.2">
      <c r="A51" s="9">
        <v>44407</v>
      </c>
      <c r="B51">
        <v>5.7444389681666665</v>
      </c>
      <c r="C51">
        <v>311.44828521398352</v>
      </c>
    </row>
    <row r="52" spans="1:3" ht="15" x14ac:dyDescent="0.2">
      <c r="A52" s="9">
        <v>44439</v>
      </c>
      <c r="B52">
        <v>6.7621092722857146</v>
      </c>
      <c r="C52">
        <v>863.46366337553945</v>
      </c>
    </row>
    <row r="53" spans="1:3" ht="15" x14ac:dyDescent="0.2">
      <c r="A53" s="12">
        <v>44469</v>
      </c>
      <c r="B53">
        <v>7.2516350000000003</v>
      </c>
      <c r="C53">
        <v>1409.4089827482107</v>
      </c>
    </row>
    <row r="54" spans="1:3" ht="15" x14ac:dyDescent="0.2">
      <c r="A54" s="9">
        <v>44498</v>
      </c>
      <c r="B54">
        <v>7.3868063959999999</v>
      </c>
      <c r="C54">
        <v>1613.5416640043809</v>
      </c>
    </row>
    <row r="55" spans="1:3" ht="15" x14ac:dyDescent="0.2">
      <c r="A55" s="9">
        <v>44530</v>
      </c>
      <c r="B55">
        <v>7.4443174978333335</v>
      </c>
      <c r="C55">
        <v>1709.117734708507</v>
      </c>
    </row>
    <row r="56" spans="1:3" ht="15" x14ac:dyDescent="0.2">
      <c r="A56" s="9">
        <v>44561</v>
      </c>
      <c r="B56">
        <v>7.1880968196666668</v>
      </c>
      <c r="C56">
        <v>1322.5817921796231</v>
      </c>
    </row>
    <row r="57" spans="1:3" ht="15" x14ac:dyDescent="0.2">
      <c r="A57" s="9">
        <v>44592</v>
      </c>
      <c r="B57">
        <v>7.1989716912857142</v>
      </c>
      <c r="C57">
        <v>1337.0541239941761</v>
      </c>
    </row>
    <row r="58" spans="1:3" ht="15" x14ac:dyDescent="0.2">
      <c r="A58" s="9">
        <v>44620</v>
      </c>
      <c r="B58">
        <v>6.9887466221428571</v>
      </c>
      <c r="C58">
        <v>1083.3615093828209</v>
      </c>
    </row>
    <row r="59" spans="1:3" ht="15" x14ac:dyDescent="0.2">
      <c r="A59" s="9">
        <v>44651</v>
      </c>
      <c r="B59">
        <v>6.4357954933333339</v>
      </c>
      <c r="C59">
        <v>622.77859726495251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045A-DD69-5F4C-8D4D-0EA7B45B19EF}">
  <dimension ref="A1:B22"/>
  <sheetViews>
    <sheetView workbookViewId="0">
      <selection activeCell="R29" sqref="R29"/>
    </sheetView>
  </sheetViews>
  <sheetFormatPr baseColWidth="10" defaultRowHeight="15" x14ac:dyDescent="0.2"/>
  <cols>
    <col min="1" max="1" width="12.5" bestFit="1" customWidth="1"/>
  </cols>
  <sheetData>
    <row r="1" spans="1:2" x14ac:dyDescent="0.2">
      <c r="A1" t="s">
        <v>9</v>
      </c>
      <c r="B1" t="s">
        <v>8</v>
      </c>
    </row>
    <row r="2" spans="1:2" x14ac:dyDescent="0.2">
      <c r="A2" s="9">
        <v>43861</v>
      </c>
      <c r="B2">
        <v>0</v>
      </c>
    </row>
    <row r="3" spans="1:2" x14ac:dyDescent="0.2">
      <c r="A3" s="9">
        <v>43889</v>
      </c>
      <c r="B3">
        <v>0.2601415600000001</v>
      </c>
    </row>
    <row r="4" spans="1:2" x14ac:dyDescent="0.2">
      <c r="A4" s="9">
        <v>43921</v>
      </c>
      <c r="B4">
        <v>6.3574770000000669E-2</v>
      </c>
    </row>
    <row r="5" spans="1:2" x14ac:dyDescent="0.2">
      <c r="A5" s="9">
        <v>43951</v>
      </c>
      <c r="B5">
        <v>0.14160563666666715</v>
      </c>
    </row>
    <row r="6" spans="1:2" x14ac:dyDescent="0.2">
      <c r="A6" s="9">
        <v>43980</v>
      </c>
      <c r="B6">
        <v>0.37085998666666731</v>
      </c>
    </row>
    <row r="7" spans="1:2" x14ac:dyDescent="0.2">
      <c r="A7" s="9">
        <v>44012</v>
      </c>
      <c r="B7">
        <v>0.58048628666666735</v>
      </c>
    </row>
    <row r="8" spans="1:2" x14ac:dyDescent="0.2">
      <c r="A8" s="9">
        <v>44043</v>
      </c>
      <c r="B8">
        <v>0.87878216000000053</v>
      </c>
    </row>
    <row r="9" spans="1:2" x14ac:dyDescent="0.2">
      <c r="A9" s="9">
        <v>44074</v>
      </c>
      <c r="B9">
        <v>1.0514023066666671</v>
      </c>
    </row>
    <row r="10" spans="1:2" x14ac:dyDescent="0.2">
      <c r="A10" s="9">
        <v>44104</v>
      </c>
      <c r="B10">
        <v>1.2836681933333343</v>
      </c>
    </row>
    <row r="11" spans="1:2" x14ac:dyDescent="0.2">
      <c r="A11" s="9">
        <v>44134</v>
      </c>
      <c r="B11">
        <v>1.6316864700000004</v>
      </c>
    </row>
    <row r="12" spans="1:2" x14ac:dyDescent="0.2">
      <c r="A12" s="9">
        <v>44165</v>
      </c>
      <c r="B12">
        <v>1.797795573333334</v>
      </c>
    </row>
    <row r="13" spans="1:2" x14ac:dyDescent="0.2">
      <c r="A13" s="9">
        <v>44196</v>
      </c>
      <c r="B13">
        <v>1.8341364033333334</v>
      </c>
    </row>
    <row r="14" spans="1:2" x14ac:dyDescent="0.2">
      <c r="A14" s="9">
        <v>44225</v>
      </c>
      <c r="B14">
        <v>2.9771927409166672</v>
      </c>
    </row>
    <row r="15" spans="1:2" x14ac:dyDescent="0.2">
      <c r="A15" s="9">
        <v>44253</v>
      </c>
      <c r="B15">
        <v>3.481833852416667</v>
      </c>
    </row>
    <row r="16" spans="1:2" x14ac:dyDescent="0.2">
      <c r="A16" s="9">
        <v>44286</v>
      </c>
      <c r="B16">
        <v>3.646911157416667</v>
      </c>
    </row>
    <row r="17" spans="1:2" x14ac:dyDescent="0.2">
      <c r="A17" s="9">
        <v>44316</v>
      </c>
      <c r="B17">
        <v>2.3814808676666672</v>
      </c>
    </row>
    <row r="18" spans="1:2" x14ac:dyDescent="0.2">
      <c r="A18" s="9">
        <v>44344</v>
      </c>
      <c r="B18">
        <v>3.0020245953333338</v>
      </c>
    </row>
    <row r="19" spans="1:2" x14ac:dyDescent="0.2">
      <c r="A19" s="9">
        <v>44377</v>
      </c>
      <c r="B19">
        <v>2.6935158325000002</v>
      </c>
    </row>
    <row r="20" spans="1:2" x14ac:dyDescent="0.2">
      <c r="A20" s="9">
        <v>44407</v>
      </c>
      <c r="B20">
        <v>2.6411660848333334</v>
      </c>
    </row>
    <row r="21" spans="1:2" x14ac:dyDescent="0.2">
      <c r="A21" s="9">
        <v>44439</v>
      </c>
      <c r="B21">
        <v>3.6588363889523814</v>
      </c>
    </row>
    <row r="22" spans="1:2" x14ac:dyDescent="0.2">
      <c r="A22" s="12">
        <v>44469</v>
      </c>
      <c r="B22">
        <v>4.1483621166666671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F54" sqref="F54"/>
    </sheetView>
  </sheetViews>
  <sheetFormatPr baseColWidth="10" defaultRowHeight="16" x14ac:dyDescent="0.2"/>
  <cols>
    <col min="1" max="1" width="16.83203125" style="1" bestFit="1" customWidth="1"/>
    <col min="2" max="2" width="10.83203125" style="1"/>
    <col min="3" max="3" width="16.83203125" style="1" bestFit="1" customWidth="1"/>
    <col min="4" max="5" width="10.83203125" style="1"/>
    <col min="6" max="6" width="10.83203125" style="2"/>
    <col min="7" max="8" width="10.83203125" style="1"/>
    <col min="9" max="9" width="10.83203125" style="2"/>
    <col min="10" max="16384" width="10.83203125" style="1"/>
  </cols>
  <sheetData>
    <row r="1" spans="1:10" x14ac:dyDescent="0.2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 t="s">
        <v>10</v>
      </c>
      <c r="F2" s="2">
        <v>-7.2516350000000003</v>
      </c>
      <c r="J2" s="1">
        <f>AVERAGE(B2:I2)</f>
        <v>-7.2516350000000003</v>
      </c>
    </row>
    <row r="3" spans="1:10" x14ac:dyDescent="0.2">
      <c r="A3" s="1" t="s">
        <v>11</v>
      </c>
      <c r="F3" s="2">
        <v>-6.5717319999999999</v>
      </c>
      <c r="J3" s="1">
        <f t="shared" ref="J3:J59" si="0">AVERAGE(B3:I3)</f>
        <v>-6.5717319999999999</v>
      </c>
    </row>
    <row r="4" spans="1:10" x14ac:dyDescent="0.2">
      <c r="A4" s="1" t="s">
        <v>12</v>
      </c>
      <c r="F4" s="2">
        <v>-6.4251360000000002</v>
      </c>
      <c r="J4" s="1">
        <f t="shared" si="0"/>
        <v>-6.4251360000000002</v>
      </c>
    </row>
    <row r="5" spans="1:10" x14ac:dyDescent="0.2">
      <c r="A5" s="1" t="s">
        <v>13</v>
      </c>
      <c r="F5" s="2">
        <v>-7.0960390000000002</v>
      </c>
      <c r="J5" s="1">
        <f t="shared" si="0"/>
        <v>-7.0960390000000002</v>
      </c>
    </row>
    <row r="6" spans="1:10" x14ac:dyDescent="0.2">
      <c r="A6" s="1" t="s">
        <v>14</v>
      </c>
      <c r="F6" s="2">
        <v>-6.9001830000000002</v>
      </c>
      <c r="J6" s="1">
        <f t="shared" si="0"/>
        <v>-6.9001830000000002</v>
      </c>
    </row>
    <row r="7" spans="1:10" x14ac:dyDescent="0.2">
      <c r="A7" s="1" t="s">
        <v>15</v>
      </c>
      <c r="B7" s="1">
        <v>-3.0461067900000001</v>
      </c>
      <c r="F7" s="2">
        <v>-7.0076910000000003</v>
      </c>
      <c r="J7" s="1">
        <f t="shared" si="0"/>
        <v>-5.0268988950000004</v>
      </c>
    </row>
    <row r="8" spans="1:10" x14ac:dyDescent="0.2">
      <c r="A8" s="1" t="s">
        <v>16</v>
      </c>
      <c r="B8" s="1">
        <v>-1.3195979600000001</v>
      </c>
      <c r="F8" s="2">
        <v>-6.5859199999999998</v>
      </c>
      <c r="J8" s="1">
        <f t="shared" si="0"/>
        <v>-3.95275898</v>
      </c>
    </row>
    <row r="9" spans="1:10" x14ac:dyDescent="0.2">
      <c r="A9" s="1" t="s">
        <v>17</v>
      </c>
      <c r="B9" s="1">
        <v>-1.00953801</v>
      </c>
      <c r="F9" s="2">
        <v>-5.9517040000000003</v>
      </c>
      <c r="J9" s="1">
        <f t="shared" si="0"/>
        <v>-3.4806210050000002</v>
      </c>
    </row>
    <row r="10" spans="1:10" x14ac:dyDescent="0.2">
      <c r="A10" s="1" t="s">
        <v>18</v>
      </c>
      <c r="B10" s="1">
        <v>-0.71643818999999997</v>
      </c>
      <c r="F10" s="2">
        <v>-6.2184290000000004</v>
      </c>
      <c r="J10" s="1">
        <f t="shared" si="0"/>
        <v>-3.4674335950000001</v>
      </c>
    </row>
    <row r="11" spans="1:10" x14ac:dyDescent="0.2">
      <c r="A11" s="1" t="s">
        <v>19</v>
      </c>
      <c r="B11" s="1">
        <v>-1.0275224000000001</v>
      </c>
      <c r="F11" s="2">
        <v>-6.137194</v>
      </c>
      <c r="J11" s="1">
        <f t="shared" si="0"/>
        <v>-3.5823581999999998</v>
      </c>
    </row>
    <row r="12" spans="1:10" x14ac:dyDescent="0.2">
      <c r="A12" s="1" t="s">
        <v>20</v>
      </c>
      <c r="B12" s="1">
        <v>-1.13021153</v>
      </c>
      <c r="C12" s="1">
        <v>-3.9660093000000001</v>
      </c>
      <c r="F12" s="2">
        <v>-6.6928640000000001</v>
      </c>
      <c r="J12" s="1">
        <f t="shared" si="0"/>
        <v>-3.9296949433333332</v>
      </c>
    </row>
    <row r="13" spans="1:10" x14ac:dyDescent="0.2">
      <c r="A13" s="1" t="s">
        <v>21</v>
      </c>
      <c r="B13" s="1">
        <v>-1.1344694500000001</v>
      </c>
      <c r="C13" s="1">
        <v>-3.6269627999999998</v>
      </c>
      <c r="F13" s="2">
        <v>-7.119783</v>
      </c>
      <c r="J13" s="1">
        <f t="shared" si="0"/>
        <v>-3.9604050833333333</v>
      </c>
    </row>
    <row r="14" spans="1:10" x14ac:dyDescent="0.2">
      <c r="A14" s="1" t="s">
        <v>22</v>
      </c>
      <c r="B14" s="1">
        <v>-1.5269830799999999</v>
      </c>
      <c r="C14" s="1">
        <v>-4.3381791999999999</v>
      </c>
      <c r="F14" s="2">
        <v>-6.9871970000000001</v>
      </c>
      <c r="J14" s="1">
        <f t="shared" si="0"/>
        <v>-4.2841197600000003</v>
      </c>
    </row>
    <row r="15" spans="1:10" x14ac:dyDescent="0.2">
      <c r="A15" s="1" t="s">
        <v>23</v>
      </c>
      <c r="B15" s="1">
        <v>-1.53282908</v>
      </c>
      <c r="C15" s="1">
        <v>-4.3650659000000003</v>
      </c>
      <c r="F15" s="2">
        <v>-6.852309</v>
      </c>
      <c r="J15" s="1">
        <f t="shared" si="0"/>
        <v>-4.2500679933333334</v>
      </c>
    </row>
    <row r="16" spans="1:10" x14ac:dyDescent="0.2">
      <c r="A16" s="1" t="s">
        <v>24</v>
      </c>
      <c r="B16" s="1">
        <v>-1.6577573999999999</v>
      </c>
      <c r="C16" s="1">
        <v>-4.7117784</v>
      </c>
      <c r="F16" s="2">
        <v>-7.041785</v>
      </c>
      <c r="J16" s="1">
        <f t="shared" si="0"/>
        <v>-4.4704402666666665</v>
      </c>
    </row>
    <row r="17" spans="1:10" x14ac:dyDescent="0.2">
      <c r="A17" s="1" t="s">
        <v>25</v>
      </c>
      <c r="B17" s="1">
        <v>-1.6521636200000001</v>
      </c>
      <c r="C17" s="1">
        <v>-4.8342263000000001</v>
      </c>
      <c r="F17" s="2">
        <v>-7.242432</v>
      </c>
      <c r="J17" s="1">
        <f t="shared" si="0"/>
        <v>-4.5762739733333335</v>
      </c>
    </row>
    <row r="18" spans="1:10" x14ac:dyDescent="0.2">
      <c r="A18" s="1" t="s">
        <v>26</v>
      </c>
      <c r="B18" s="1">
        <v>-1.7610369100000001</v>
      </c>
      <c r="C18" s="1">
        <v>-5.1733770000000003</v>
      </c>
      <c r="F18" s="2">
        <v>-7.1285809999999996</v>
      </c>
      <c r="J18" s="1">
        <f t="shared" si="0"/>
        <v>-4.6876649700000002</v>
      </c>
    </row>
    <row r="19" spans="1:10" x14ac:dyDescent="0.2">
      <c r="A19" s="1" t="s">
        <v>27</v>
      </c>
      <c r="B19" s="1">
        <v>-1.83632331</v>
      </c>
      <c r="C19" s="1">
        <v>-4.6119943000000001</v>
      </c>
      <c r="F19" s="2">
        <v>-7.2790369999999998</v>
      </c>
      <c r="J19" s="1">
        <f t="shared" si="0"/>
        <v>-4.5757848699999997</v>
      </c>
    </row>
    <row r="20" spans="1:10" x14ac:dyDescent="0.2">
      <c r="A20" s="1" t="s">
        <v>28</v>
      </c>
      <c r="B20" s="1">
        <v>-2.1929539299999998</v>
      </c>
      <c r="C20" s="1">
        <v>-5.2174116000000001</v>
      </c>
      <c r="F20" s="2">
        <v>-7.1675180000000003</v>
      </c>
      <c r="J20" s="1">
        <f t="shared" si="0"/>
        <v>-4.8592945100000007</v>
      </c>
    </row>
    <row r="21" spans="1:10" x14ac:dyDescent="0.2">
      <c r="A21" s="1" t="s">
        <v>29</v>
      </c>
      <c r="B21" s="1">
        <v>-2.07894179</v>
      </c>
      <c r="C21" s="1">
        <v>-4.8852241999999997</v>
      </c>
      <c r="F21" s="2">
        <v>-6.9701620000000002</v>
      </c>
      <c r="J21" s="1">
        <f t="shared" si="0"/>
        <v>-4.6447759966666666</v>
      </c>
    </row>
    <row r="22" spans="1:10" x14ac:dyDescent="0.2">
      <c r="A22" s="1" t="s">
        <v>30</v>
      </c>
      <c r="B22" s="1">
        <v>-2.0511785900000001</v>
      </c>
      <c r="C22" s="1">
        <v>-4.8148438999999996</v>
      </c>
      <c r="F22" s="2">
        <v>-6.803248</v>
      </c>
      <c r="J22" s="1">
        <f t="shared" si="0"/>
        <v>-4.5564234966666666</v>
      </c>
    </row>
    <row r="23" spans="1:10" x14ac:dyDescent="0.2">
      <c r="A23" s="1" t="s">
        <v>31</v>
      </c>
      <c r="B23" s="1">
        <v>-2.0082484100000002</v>
      </c>
      <c r="C23" s="1">
        <v>-4.5147421999999997</v>
      </c>
      <c r="F23" s="2">
        <v>-6.3737729999999999</v>
      </c>
      <c r="J23" s="1">
        <f t="shared" si="0"/>
        <v>-4.2989212033333333</v>
      </c>
    </row>
    <row r="24" spans="1:10" x14ac:dyDescent="0.2">
      <c r="A24" s="1" t="s">
        <v>32</v>
      </c>
      <c r="B24" s="1">
        <v>-1.9325909800000001</v>
      </c>
      <c r="C24" s="1">
        <v>-5.2983456000000002</v>
      </c>
      <c r="F24" s="2">
        <v>-6.4727639999999997</v>
      </c>
      <c r="J24" s="1">
        <f t="shared" si="0"/>
        <v>-4.5679001933333332</v>
      </c>
    </row>
    <row r="25" spans="1:10" x14ac:dyDescent="0.2">
      <c r="A25" s="1" t="s">
        <v>33</v>
      </c>
      <c r="B25" s="1">
        <v>-1.8443277499999999</v>
      </c>
      <c r="C25" s="1">
        <v>-4.4727119999999996</v>
      </c>
      <c r="F25" s="2">
        <v>-6.0365599999999997</v>
      </c>
      <c r="J25" s="1">
        <f t="shared" si="0"/>
        <v>-4.117866583333333</v>
      </c>
    </row>
    <row r="26" spans="1:10" x14ac:dyDescent="0.2">
      <c r="A26" s="1" t="s">
        <v>34</v>
      </c>
      <c r="B26" s="1">
        <v>-1.7248459300000001</v>
      </c>
      <c r="C26" s="1">
        <v>-4.8986296999999999</v>
      </c>
      <c r="F26" s="2">
        <v>-6.2869440000000001</v>
      </c>
      <c r="J26" s="1">
        <f t="shared" si="0"/>
        <v>-4.3034732099999999</v>
      </c>
    </row>
    <row r="27" spans="1:10" x14ac:dyDescent="0.2">
      <c r="A27" s="1" t="s">
        <v>35</v>
      </c>
      <c r="B27" s="1">
        <v>-1.80419365</v>
      </c>
      <c r="C27" s="1">
        <v>-4.6510850000000001</v>
      </c>
      <c r="F27" s="2">
        <v>-6.3595759999999997</v>
      </c>
      <c r="J27" s="1">
        <f t="shared" si="0"/>
        <v>-4.271618216666667</v>
      </c>
    </row>
    <row r="28" spans="1:10" x14ac:dyDescent="0.2">
      <c r="A28" s="1" t="s">
        <v>36</v>
      </c>
      <c r="B28" s="1">
        <v>-1.91120464</v>
      </c>
      <c r="C28" s="1">
        <v>-4.7780341999999996</v>
      </c>
      <c r="F28" s="2">
        <v>-6.6889260000000004</v>
      </c>
      <c r="J28" s="1">
        <f t="shared" si="0"/>
        <v>-4.4593882799999998</v>
      </c>
    </row>
    <row r="29" spans="1:10" x14ac:dyDescent="0.2">
      <c r="A29" s="1" t="s">
        <v>37</v>
      </c>
      <c r="B29" s="1">
        <v>-1.99036035</v>
      </c>
      <c r="C29" s="1">
        <v>-4.4848433999999999</v>
      </c>
      <c r="F29" s="2">
        <v>-7.0842729999999996</v>
      </c>
      <c r="J29" s="1">
        <f t="shared" si="0"/>
        <v>-4.5198255833333336</v>
      </c>
    </row>
    <row r="30" spans="1:10" x14ac:dyDescent="0.2">
      <c r="A30" s="1" t="s">
        <v>38</v>
      </c>
      <c r="B30" s="1">
        <v>-2.1125695200000001</v>
      </c>
      <c r="C30" s="1">
        <v>-4.5519164999999999</v>
      </c>
      <c r="F30" s="2">
        <v>-6.8764349999999999</v>
      </c>
      <c r="J30" s="1">
        <f t="shared" si="0"/>
        <v>-4.5136403399999994</v>
      </c>
    </row>
    <row r="31" spans="1:10" x14ac:dyDescent="0.2">
      <c r="A31" s="1" t="s">
        <v>39</v>
      </c>
      <c r="B31" s="1">
        <v>-1.99305015</v>
      </c>
      <c r="C31" s="1">
        <v>-3.9694976999999998</v>
      </c>
      <c r="F31" s="2">
        <v>-6.9366539999999999</v>
      </c>
      <c r="J31" s="1">
        <f t="shared" si="0"/>
        <v>-4.2997339500000002</v>
      </c>
    </row>
    <row r="32" spans="1:10" x14ac:dyDescent="0.2">
      <c r="A32" s="1" t="s">
        <v>40</v>
      </c>
      <c r="B32" s="1">
        <v>-2.0570432099999998</v>
      </c>
      <c r="C32" s="1">
        <v>-4.1598762000000002</v>
      </c>
      <c r="F32" s="2">
        <v>-6.9168050000000001</v>
      </c>
      <c r="J32" s="1">
        <f t="shared" si="0"/>
        <v>-4.3779081366666661</v>
      </c>
    </row>
    <row r="33" spans="1:10" x14ac:dyDescent="0.2">
      <c r="A33" s="1" t="s">
        <v>41</v>
      </c>
      <c r="B33" s="1">
        <v>-2.0072807500000001</v>
      </c>
      <c r="C33" s="1">
        <v>-4.1854845999999997</v>
      </c>
      <c r="F33" s="2">
        <v>-6.2523210000000002</v>
      </c>
      <c r="J33" s="1">
        <f t="shared" si="0"/>
        <v>-4.1483621166666671</v>
      </c>
    </row>
    <row r="34" spans="1:10" x14ac:dyDescent="0.2">
      <c r="A34" s="1" t="s">
        <v>42</v>
      </c>
      <c r="B34" s="1">
        <v>-1.84217557</v>
      </c>
      <c r="C34" s="1">
        <v>-3.7127610999999998</v>
      </c>
      <c r="F34" s="2">
        <v>-6.1097250000000001</v>
      </c>
      <c r="J34" s="1">
        <f t="shared" si="0"/>
        <v>-3.888220556666667</v>
      </c>
    </row>
    <row r="35" spans="1:10" x14ac:dyDescent="0.2">
      <c r="A35" s="1" t="s">
        <v>43</v>
      </c>
      <c r="B35" s="1">
        <v>-2.07181674</v>
      </c>
      <c r="C35" s="1">
        <v>-4.0224362999999999</v>
      </c>
      <c r="F35" s="2">
        <v>-6.1601090000000003</v>
      </c>
      <c r="J35" s="1">
        <f t="shared" si="0"/>
        <v>-4.0847873466666664</v>
      </c>
    </row>
    <row r="36" spans="1:10" x14ac:dyDescent="0.2">
      <c r="A36" s="1" t="s">
        <v>44</v>
      </c>
      <c r="B36" s="1">
        <v>-1.9939181399999999</v>
      </c>
      <c r="C36" s="1">
        <v>-4.1798503</v>
      </c>
      <c r="F36" s="2">
        <v>-5.8465009999999999</v>
      </c>
      <c r="J36" s="1">
        <f t="shared" si="0"/>
        <v>-4.00675648</v>
      </c>
    </row>
    <row r="37" spans="1:10" x14ac:dyDescent="0.2">
      <c r="A37" s="1" t="s">
        <v>45</v>
      </c>
      <c r="B37" s="1">
        <v>-1.78596149</v>
      </c>
      <c r="C37" s="1">
        <v>-3.9539048999999999</v>
      </c>
      <c r="F37" s="2">
        <v>-5.5926400000000003</v>
      </c>
      <c r="J37" s="1">
        <f t="shared" si="0"/>
        <v>-3.7775021299999998</v>
      </c>
    </row>
    <row r="38" spans="1:10" x14ac:dyDescent="0.2">
      <c r="A38" s="1" t="s">
        <v>46</v>
      </c>
      <c r="B38" s="1">
        <v>-1.5789620900000001</v>
      </c>
      <c r="C38" s="1">
        <v>-3.4061683999999999</v>
      </c>
      <c r="F38" s="2">
        <v>-5.7184970000000002</v>
      </c>
      <c r="J38" s="1">
        <f t="shared" si="0"/>
        <v>-3.5678758299999997</v>
      </c>
    </row>
    <row r="39" spans="1:10" x14ac:dyDescent="0.2">
      <c r="A39" s="1" t="s">
        <v>47</v>
      </c>
      <c r="B39" s="1">
        <v>-1.4115657699999999</v>
      </c>
      <c r="C39" s="1">
        <v>-3.1424270999999999</v>
      </c>
      <c r="F39" s="2">
        <v>-5.2547470000000001</v>
      </c>
      <c r="J39" s="1">
        <f t="shared" si="0"/>
        <v>-3.2695799566666666</v>
      </c>
    </row>
    <row r="40" spans="1:10" x14ac:dyDescent="0.2">
      <c r="A40" s="1" t="s">
        <v>48</v>
      </c>
      <c r="B40" s="1">
        <v>-1.5152307300000001</v>
      </c>
      <c r="C40" s="1">
        <v>-2.4706796999999998</v>
      </c>
      <c r="F40" s="2">
        <v>-5.3049689999999998</v>
      </c>
      <c r="J40" s="1">
        <f t="shared" si="0"/>
        <v>-3.09695981</v>
      </c>
    </row>
    <row r="41" spans="1:10" x14ac:dyDescent="0.2">
      <c r="A41" s="1" t="s">
        <v>49</v>
      </c>
      <c r="B41" s="1">
        <v>-1.71683227</v>
      </c>
      <c r="C41" s="1">
        <v>-2.3429375000000001</v>
      </c>
      <c r="F41" s="2">
        <v>-4.5343119999999999</v>
      </c>
      <c r="J41" s="1">
        <f t="shared" si="0"/>
        <v>-2.8646939233333328</v>
      </c>
    </row>
    <row r="42" spans="1:10" x14ac:dyDescent="0.2">
      <c r="A42" s="1" t="s">
        <v>50</v>
      </c>
      <c r="B42" s="1">
        <v>-1.5098446400000001</v>
      </c>
      <c r="C42" s="1">
        <v>-2.1874452999999998</v>
      </c>
      <c r="F42" s="2">
        <v>-3.8527369999999999</v>
      </c>
      <c r="J42" s="1">
        <f t="shared" si="0"/>
        <v>-2.5166756466666667</v>
      </c>
    </row>
    <row r="43" spans="1:10" x14ac:dyDescent="0.2">
      <c r="A43" s="1" t="s">
        <v>51</v>
      </c>
      <c r="B43" s="1">
        <v>-1.1688661300000001</v>
      </c>
      <c r="C43" s="1">
        <v>-2.0532835</v>
      </c>
      <c r="F43" s="2">
        <v>-3.8295499999999998</v>
      </c>
      <c r="J43" s="1">
        <f t="shared" si="0"/>
        <v>-2.3505665433333331</v>
      </c>
    </row>
    <row r="44" spans="1:10" x14ac:dyDescent="0.2">
      <c r="A44" s="1" t="s">
        <v>52</v>
      </c>
      <c r="B44" s="1">
        <v>-1.01803344</v>
      </c>
      <c r="C44" s="1">
        <v>-2.0987667000000001</v>
      </c>
      <c r="F44" s="2">
        <v>-3.8258770000000002</v>
      </c>
      <c r="J44" s="1">
        <f t="shared" si="0"/>
        <v>-2.3142257133333337</v>
      </c>
    </row>
    <row r="45" spans="1:10" x14ac:dyDescent="0.2">
      <c r="A45" s="1" t="s">
        <v>53</v>
      </c>
      <c r="B45" s="1">
        <v>-0.45913498000000003</v>
      </c>
      <c r="C45" s="1">
        <v>-1.387866</v>
      </c>
      <c r="D45" s="1">
        <v>-0.178115523</v>
      </c>
      <c r="F45" s="2">
        <v>-2.6595610000000001</v>
      </c>
      <c r="J45" s="1">
        <f t="shared" si="0"/>
        <v>-1.1711693757499999</v>
      </c>
    </row>
    <row r="46" spans="1:10" x14ac:dyDescent="0.2">
      <c r="A46" s="1" t="s">
        <v>54</v>
      </c>
      <c r="B46" s="1">
        <v>-0.28380459000000002</v>
      </c>
      <c r="C46" s="1">
        <v>-0.53984259999999995</v>
      </c>
      <c r="D46" s="1">
        <v>-0.15455086700000001</v>
      </c>
      <c r="F46" s="2">
        <v>-1.6879150000000001</v>
      </c>
      <c r="J46" s="1">
        <f t="shared" si="0"/>
        <v>-0.66652826425</v>
      </c>
    </row>
    <row r="47" spans="1:10" x14ac:dyDescent="0.2">
      <c r="A47" s="1" t="s">
        <v>55</v>
      </c>
      <c r="B47" s="1">
        <v>-1.5873129999999999E-2</v>
      </c>
      <c r="C47" s="1">
        <v>-0.39133449999999997</v>
      </c>
      <c r="D47" s="1">
        <v>-0.212389207</v>
      </c>
      <c r="F47" s="2">
        <v>-1.386207</v>
      </c>
      <c r="J47" s="1">
        <f t="shared" si="0"/>
        <v>-0.50145095925000005</v>
      </c>
    </row>
    <row r="48" spans="1:10" x14ac:dyDescent="0.2">
      <c r="A48" s="1" t="s">
        <v>56</v>
      </c>
      <c r="B48" s="1">
        <v>0.22024092000000001</v>
      </c>
      <c r="C48" s="1">
        <v>-0.188614</v>
      </c>
      <c r="D48" s="1">
        <v>1.0406835E-2</v>
      </c>
      <c r="E48" s="2">
        <v>-6.9506050000000004</v>
      </c>
      <c r="F48" s="2">
        <v>-1.925835</v>
      </c>
      <c r="J48" s="1">
        <f t="shared" si="0"/>
        <v>-1.7668812490000001</v>
      </c>
    </row>
    <row r="49" spans="1:10" x14ac:dyDescent="0.2">
      <c r="A49" s="1" t="s">
        <v>57</v>
      </c>
      <c r="B49" s="1">
        <v>0.14911422999999999</v>
      </c>
      <c r="C49" s="1">
        <v>-0.38209949999999998</v>
      </c>
      <c r="D49" s="1">
        <v>6.4642880000000003E-3</v>
      </c>
      <c r="E49" s="2">
        <v>-5.2830069999999996</v>
      </c>
      <c r="F49" s="2">
        <v>-1.0242560000000001</v>
      </c>
      <c r="G49" s="1">
        <v>-0.344241146</v>
      </c>
      <c r="J49" s="1">
        <f t="shared" si="0"/>
        <v>-1.1463375213333333</v>
      </c>
    </row>
    <row r="50" spans="1:10" x14ac:dyDescent="0.2">
      <c r="A50" s="1" t="s">
        <v>58</v>
      </c>
      <c r="B50" s="1">
        <v>-0.4223074</v>
      </c>
      <c r="C50" s="1">
        <v>-0.81592520000000002</v>
      </c>
      <c r="D50" s="1">
        <v>-1.599974448</v>
      </c>
      <c r="E50" s="2">
        <v>-3.4254739999999999</v>
      </c>
      <c r="F50" s="2">
        <v>-1.688115</v>
      </c>
      <c r="G50" s="1">
        <v>-0.77728165699999996</v>
      </c>
      <c r="J50" s="1">
        <f>AVERAGE(B50:I50)</f>
        <v>-1.4548462841666667</v>
      </c>
    </row>
    <row r="51" spans="1:10" x14ac:dyDescent="0.2">
      <c r="A51" s="1" t="s">
        <v>59</v>
      </c>
      <c r="B51" s="1">
        <v>-0.38970745000000001</v>
      </c>
      <c r="C51" s="1">
        <v>-1.0126013</v>
      </c>
      <c r="D51" s="1">
        <v>-0.120937348</v>
      </c>
      <c r="E51" s="2"/>
      <c r="F51" s="2">
        <v>-1.2584679999999999</v>
      </c>
      <c r="G51" s="1">
        <v>-0.23538309299999999</v>
      </c>
      <c r="I51" s="2">
        <v>-6.0260790000000002</v>
      </c>
      <c r="J51" s="1">
        <f t="shared" si="0"/>
        <v>-1.5071960318333335</v>
      </c>
    </row>
    <row r="52" spans="1:10" x14ac:dyDescent="0.2">
      <c r="A52" s="1" t="s">
        <v>60</v>
      </c>
      <c r="B52" s="1">
        <v>-0.26052846000000002</v>
      </c>
      <c r="C52" s="1">
        <v>-0.32752520000000002</v>
      </c>
      <c r="D52" s="1">
        <v>-3.5588196000000002E-2</v>
      </c>
      <c r="E52" s="2"/>
      <c r="F52" s="2">
        <v>-0.40150720000000001</v>
      </c>
      <c r="G52" s="1">
        <v>-2.7558837999999999E-2</v>
      </c>
      <c r="H52" s="2">
        <v>-0.1188192</v>
      </c>
      <c r="I52" s="2">
        <v>-2.255153</v>
      </c>
      <c r="J52" s="1">
        <f t="shared" si="0"/>
        <v>-0.48952572771428571</v>
      </c>
    </row>
    <row r="53" spans="1:10" s="3" customFormat="1" x14ac:dyDescent="0.2">
      <c r="A53" s="3" t="s">
        <v>61</v>
      </c>
      <c r="B53" s="3">
        <v>0</v>
      </c>
      <c r="C53" s="3">
        <v>0</v>
      </c>
      <c r="D53" s="3">
        <v>0</v>
      </c>
      <c r="E53" s="4">
        <v>0</v>
      </c>
      <c r="F53" s="4">
        <v>0</v>
      </c>
      <c r="G53" s="3">
        <v>0</v>
      </c>
      <c r="H53" s="4">
        <v>0</v>
      </c>
      <c r="I53" s="4">
        <v>0</v>
      </c>
      <c r="J53" s="3">
        <f t="shared" si="0"/>
        <v>0</v>
      </c>
    </row>
    <row r="54" spans="1:10" x14ac:dyDescent="0.2">
      <c r="A54" s="1" t="s">
        <v>62</v>
      </c>
      <c r="B54" s="1">
        <v>0.19390756000000001</v>
      </c>
      <c r="C54" s="1">
        <v>0.21092730000000001</v>
      </c>
      <c r="D54" s="1">
        <v>-4.3079065999999999E-2</v>
      </c>
      <c r="E54" s="2"/>
      <c r="F54" s="2">
        <v>0.1701288</v>
      </c>
      <c r="G54" s="1">
        <v>-7.8899717999999994E-2</v>
      </c>
      <c r="H54" s="2">
        <v>0.35804350000000001</v>
      </c>
      <c r="J54" s="1">
        <f t="shared" si="0"/>
        <v>0.135171396</v>
      </c>
    </row>
    <row r="55" spans="1:10" x14ac:dyDescent="0.2">
      <c r="A55" s="1" t="s">
        <v>63</v>
      </c>
      <c r="B55" s="1">
        <v>0.31713930000000001</v>
      </c>
      <c r="C55" s="1">
        <v>0.34651579999999998</v>
      </c>
      <c r="D55" s="1">
        <v>-4.2241434000000001E-2</v>
      </c>
      <c r="E55" s="2"/>
      <c r="F55" s="2">
        <v>0.1632459</v>
      </c>
      <c r="G55" s="1">
        <v>-4.5655079000000001E-2</v>
      </c>
      <c r="H55" s="2">
        <v>0.41709049999999998</v>
      </c>
      <c r="J55" s="1">
        <f t="shared" si="0"/>
        <v>0.19268249783333333</v>
      </c>
    </row>
    <row r="56" spans="1:10" x14ac:dyDescent="0.2">
      <c r="A56" s="1" t="s">
        <v>64</v>
      </c>
      <c r="B56" s="1">
        <v>5.3293689999999998E-2</v>
      </c>
      <c r="C56" s="1">
        <v>-0.3640796</v>
      </c>
      <c r="D56" s="1">
        <v>-1.0683333E-2</v>
      </c>
      <c r="E56" s="2"/>
      <c r="F56" s="2">
        <v>-0.11987970000000001</v>
      </c>
      <c r="G56" s="1">
        <v>-0.148099539</v>
      </c>
      <c r="H56" s="2">
        <v>0.2082194</v>
      </c>
      <c r="J56" s="1">
        <f t="shared" si="0"/>
        <v>-6.3538180333333347E-2</v>
      </c>
    </row>
    <row r="57" spans="1:10" x14ac:dyDescent="0.2">
      <c r="A57" s="1" t="s">
        <v>65</v>
      </c>
      <c r="B57" s="1">
        <v>0.36547185999999998</v>
      </c>
      <c r="C57" s="1">
        <v>-0.54838560000000003</v>
      </c>
      <c r="D57" s="1">
        <v>-0.75456520900000001</v>
      </c>
      <c r="E57" s="2"/>
      <c r="F57" s="2">
        <v>-0.11516899999999999</v>
      </c>
      <c r="G57" s="1">
        <v>7.5098488000000005E-2</v>
      </c>
      <c r="H57" s="2">
        <v>0.92385340000000005</v>
      </c>
      <c r="I57" s="2">
        <v>-0.31494709999999998</v>
      </c>
      <c r="J57" s="1">
        <f t="shared" si="0"/>
        <v>-5.2663308714285713E-2</v>
      </c>
    </row>
    <row r="58" spans="1:10" x14ac:dyDescent="0.2">
      <c r="A58" s="1" t="s">
        <v>66</v>
      </c>
      <c r="B58" s="1">
        <v>2.806469E-2</v>
      </c>
      <c r="C58" s="1">
        <v>-0.83104389999999995</v>
      </c>
      <c r="D58" s="1">
        <v>-1.3815509029999999</v>
      </c>
      <c r="E58" s="2">
        <v>-0.61085509999999998</v>
      </c>
      <c r="F58" s="2">
        <v>9.1483629999999996E-2</v>
      </c>
      <c r="G58" s="1">
        <v>5.4668538000000003E-2</v>
      </c>
      <c r="H58" s="2">
        <v>0.80901440000000002</v>
      </c>
      <c r="J58" s="1">
        <f t="shared" si="0"/>
        <v>-0.26288837785714286</v>
      </c>
    </row>
    <row r="59" spans="1:10" x14ac:dyDescent="0.2">
      <c r="A59" s="1" t="s">
        <v>67</v>
      </c>
      <c r="B59" s="1">
        <v>3.5057579999999998E-2</v>
      </c>
      <c r="C59" s="1">
        <v>-0.81635009999999997</v>
      </c>
      <c r="E59" s="2">
        <v>-1.666226</v>
      </c>
      <c r="J59" s="1">
        <f t="shared" si="0"/>
        <v>-0.81583950666666671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81293-51B9-BC4B-856D-2E1CCB86F944}">
  <dimension ref="A1:E59"/>
  <sheetViews>
    <sheetView workbookViewId="0">
      <selection activeCell="E59" sqref="E59"/>
    </sheetView>
  </sheetViews>
  <sheetFormatPr baseColWidth="10" defaultRowHeight="16" x14ac:dyDescent="0.2"/>
  <cols>
    <col min="1" max="1" width="16.83203125" style="1" bestFit="1" customWidth="1"/>
    <col min="3" max="3" width="10.83203125" style="16"/>
    <col min="4" max="4" width="12.6640625" style="16" bestFit="1" customWidth="1"/>
    <col min="5" max="5" width="10.83203125" style="16"/>
  </cols>
  <sheetData>
    <row r="1" spans="1:5" x14ac:dyDescent="0.2">
      <c r="A1" s="1" t="s">
        <v>9</v>
      </c>
      <c r="B1" t="s">
        <v>72</v>
      </c>
      <c r="C1" s="16" t="s">
        <v>73</v>
      </c>
      <c r="D1" s="16" t="s">
        <v>71</v>
      </c>
      <c r="E1" s="16" t="s">
        <v>8</v>
      </c>
    </row>
    <row r="2" spans="1:5" ht="15" x14ac:dyDescent="0.2">
      <c r="A2" s="9">
        <v>42916</v>
      </c>
      <c r="B2">
        <v>0</v>
      </c>
      <c r="C2" s="17">
        <v>100</v>
      </c>
      <c r="D2" s="18">
        <f>C2/100</f>
        <v>1</v>
      </c>
      <c r="E2" s="16">
        <f>D2-1</f>
        <v>0</v>
      </c>
    </row>
    <row r="3" spans="1:5" ht="15" x14ac:dyDescent="0.2">
      <c r="A3" s="9">
        <v>42947</v>
      </c>
      <c r="B3">
        <v>0.67990300000000037</v>
      </c>
      <c r="C3">
        <f>C2*EXP(B3-B2)</f>
        <v>197.36862753762296</v>
      </c>
      <c r="D3" s="18">
        <f>C3/100</f>
        <v>1.9736862753762296</v>
      </c>
      <c r="E3" s="16">
        <f t="shared" ref="E3:E59" si="0">D3-1</f>
        <v>0.97368627537622965</v>
      </c>
    </row>
    <row r="4" spans="1:5" ht="15" x14ac:dyDescent="0.2">
      <c r="A4" s="9">
        <v>42978</v>
      </c>
      <c r="B4">
        <v>0.82649900000000009</v>
      </c>
      <c r="C4">
        <f t="shared" ref="C4" si="1">C3*EXP(B4-B3)</f>
        <v>228.53038695721861</v>
      </c>
      <c r="D4" s="18">
        <f t="shared" ref="D4:D59" si="2">C4/100</f>
        <v>2.2853038695721861</v>
      </c>
      <c r="E4" s="16">
        <f t="shared" si="0"/>
        <v>1.2853038695721861</v>
      </c>
    </row>
    <row r="5" spans="1:5" ht="15" x14ac:dyDescent="0.2">
      <c r="A5" s="9">
        <v>43007</v>
      </c>
      <c r="B5">
        <v>0.15559600000000007</v>
      </c>
      <c r="C5">
        <f>C4*EXP(B5-B4)</f>
        <v>116.83540926765457</v>
      </c>
      <c r="D5" s="18">
        <f t="shared" si="2"/>
        <v>1.1683540926765457</v>
      </c>
      <c r="E5" s="16">
        <f t="shared" si="0"/>
        <v>0.16835409267654566</v>
      </c>
    </row>
    <row r="6" spans="1:5" ht="15" x14ac:dyDescent="0.2">
      <c r="A6" s="9">
        <v>43039</v>
      </c>
      <c r="B6">
        <v>0.3514520000000001</v>
      </c>
      <c r="C6">
        <f t="shared" ref="C6:C59" si="3">C5*EXP(B6-B5)</f>
        <v>142.1129531310994</v>
      </c>
      <c r="D6" s="18">
        <f t="shared" si="2"/>
        <v>1.421129531310994</v>
      </c>
      <c r="E6" s="16">
        <f t="shared" si="0"/>
        <v>0.42112953131099395</v>
      </c>
    </row>
    <row r="7" spans="1:5" ht="15" x14ac:dyDescent="0.2">
      <c r="A7" s="9">
        <v>43069</v>
      </c>
      <c r="B7">
        <v>2.2247361049999999</v>
      </c>
      <c r="C7">
        <f t="shared" si="3"/>
        <v>925.10411782429264</v>
      </c>
      <c r="D7" s="18">
        <f t="shared" si="2"/>
        <v>9.2510411782429269</v>
      </c>
      <c r="E7" s="16">
        <f t="shared" si="0"/>
        <v>8.2510411782429269</v>
      </c>
    </row>
    <row r="8" spans="1:5" ht="15" x14ac:dyDescent="0.2">
      <c r="A8" s="9">
        <v>43098</v>
      </c>
      <c r="B8">
        <v>3.2988760200000002</v>
      </c>
      <c r="C8">
        <f t="shared" si="3"/>
        <v>2708.2181976468351</v>
      </c>
      <c r="D8" s="18">
        <f t="shared" si="2"/>
        <v>27.082181976468352</v>
      </c>
      <c r="E8" s="16">
        <f t="shared" si="0"/>
        <v>26.082181976468352</v>
      </c>
    </row>
    <row r="9" spans="1:5" ht="15" x14ac:dyDescent="0.2">
      <c r="A9" s="9">
        <v>43131</v>
      </c>
      <c r="B9">
        <v>3.7710139950000001</v>
      </c>
      <c r="C9">
        <f t="shared" si="3"/>
        <v>4342.407431361923</v>
      </c>
      <c r="D9" s="18">
        <f t="shared" si="2"/>
        <v>43.424074313619229</v>
      </c>
      <c r="E9" s="16">
        <f t="shared" si="0"/>
        <v>42.424074313619229</v>
      </c>
    </row>
    <row r="10" spans="1:5" ht="15" x14ac:dyDescent="0.2">
      <c r="A10" s="9">
        <v>43159</v>
      </c>
      <c r="B10">
        <v>3.7842014050000001</v>
      </c>
      <c r="C10">
        <f t="shared" si="3"/>
        <v>4400.051793064481</v>
      </c>
      <c r="D10" s="18">
        <f t="shared" si="2"/>
        <v>44.000517930644811</v>
      </c>
      <c r="E10" s="16">
        <f t="shared" si="0"/>
        <v>43.000517930644811</v>
      </c>
    </row>
    <row r="11" spans="1:5" ht="15" x14ac:dyDescent="0.2">
      <c r="A11" s="9">
        <v>43188</v>
      </c>
      <c r="B11">
        <v>3.6692768000000004</v>
      </c>
      <c r="C11">
        <f t="shared" si="3"/>
        <v>3922.3529144243666</v>
      </c>
      <c r="D11" s="18">
        <f t="shared" si="2"/>
        <v>39.223529144243663</v>
      </c>
      <c r="E11" s="16">
        <f t="shared" si="0"/>
        <v>38.223529144243663</v>
      </c>
    </row>
    <row r="12" spans="1:5" ht="15" x14ac:dyDescent="0.2">
      <c r="A12" s="9">
        <v>43220</v>
      </c>
      <c r="B12">
        <v>3.321940056666667</v>
      </c>
      <c r="C12">
        <f t="shared" si="3"/>
        <v>2771.406529398776</v>
      </c>
      <c r="D12" s="18">
        <f t="shared" si="2"/>
        <v>27.714065293987758</v>
      </c>
      <c r="E12" s="16">
        <f t="shared" si="0"/>
        <v>26.714065293987758</v>
      </c>
    </row>
    <row r="13" spans="1:5" ht="15" x14ac:dyDescent="0.2">
      <c r="A13" s="9">
        <v>43251</v>
      </c>
      <c r="B13">
        <v>3.291229916666667</v>
      </c>
      <c r="C13">
        <f t="shared" si="3"/>
        <v>2687.5898452148972</v>
      </c>
      <c r="D13" s="18">
        <f t="shared" si="2"/>
        <v>26.875898452148974</v>
      </c>
      <c r="E13" s="16">
        <f t="shared" si="0"/>
        <v>25.875898452148974</v>
      </c>
    </row>
    <row r="14" spans="1:5" ht="15" x14ac:dyDescent="0.2">
      <c r="A14" s="9">
        <v>43280</v>
      </c>
      <c r="B14">
        <v>2.96751524</v>
      </c>
      <c r="C14">
        <f t="shared" si="3"/>
        <v>1944.3546975959252</v>
      </c>
      <c r="D14" s="18">
        <f t="shared" si="2"/>
        <v>19.443546975959251</v>
      </c>
      <c r="E14" s="16">
        <f t="shared" si="0"/>
        <v>18.443546975959251</v>
      </c>
    </row>
    <row r="15" spans="1:5" ht="15" x14ac:dyDescent="0.2">
      <c r="A15" s="9">
        <v>43312</v>
      </c>
      <c r="B15">
        <v>3.0015670066666669</v>
      </c>
      <c r="C15">
        <f t="shared" si="3"/>
        <v>2011.7035766453107</v>
      </c>
      <c r="D15" s="18">
        <f t="shared" si="2"/>
        <v>20.117035766453107</v>
      </c>
      <c r="E15" s="16">
        <f t="shared" si="0"/>
        <v>19.117035766453107</v>
      </c>
    </row>
    <row r="16" spans="1:5" ht="15" x14ac:dyDescent="0.2">
      <c r="A16" s="9">
        <v>43343</v>
      </c>
      <c r="B16">
        <v>2.7811947333333338</v>
      </c>
      <c r="C16">
        <f t="shared" si="3"/>
        <v>1613.8290388284076</v>
      </c>
      <c r="D16" s="18">
        <f t="shared" si="2"/>
        <v>16.138290388284076</v>
      </c>
      <c r="E16" s="16">
        <f t="shared" si="0"/>
        <v>15.138290388284076</v>
      </c>
    </row>
    <row r="17" spans="1:5" ht="15" x14ac:dyDescent="0.2">
      <c r="A17" s="9">
        <v>43371</v>
      </c>
      <c r="B17">
        <v>2.6753610266666668</v>
      </c>
      <c r="C17">
        <f t="shared" si="3"/>
        <v>1451.7590130764515</v>
      </c>
      <c r="D17" s="18">
        <f t="shared" si="2"/>
        <v>14.517590130764516</v>
      </c>
      <c r="E17" s="16">
        <f t="shared" si="0"/>
        <v>13.517590130764516</v>
      </c>
    </row>
    <row r="18" spans="1:5" ht="15" x14ac:dyDescent="0.2">
      <c r="A18" s="9">
        <v>43404</v>
      </c>
      <c r="B18">
        <v>2.5639700300000001</v>
      </c>
      <c r="C18">
        <f t="shared" si="3"/>
        <v>1298.7274975000271</v>
      </c>
      <c r="D18" s="18">
        <f t="shared" si="2"/>
        <v>12.98727497500027</v>
      </c>
      <c r="E18" s="16">
        <f t="shared" si="0"/>
        <v>11.98727497500027</v>
      </c>
    </row>
    <row r="19" spans="1:5" ht="15" x14ac:dyDescent="0.2">
      <c r="A19" s="9">
        <v>43434</v>
      </c>
      <c r="B19">
        <v>2.6758501300000006</v>
      </c>
      <c r="C19">
        <f t="shared" si="3"/>
        <v>1452.469246923657</v>
      </c>
      <c r="D19" s="18">
        <f t="shared" si="2"/>
        <v>14.52469246923657</v>
      </c>
      <c r="E19" s="16">
        <f t="shared" si="0"/>
        <v>13.52469246923657</v>
      </c>
    </row>
    <row r="20" spans="1:5" ht="15" x14ac:dyDescent="0.2">
      <c r="A20" s="9">
        <v>43465</v>
      </c>
      <c r="B20">
        <v>2.3923404899999996</v>
      </c>
      <c r="C20">
        <f t="shared" si="3"/>
        <v>1093.9066781293047</v>
      </c>
      <c r="D20" s="18">
        <f t="shared" si="2"/>
        <v>10.939066781293047</v>
      </c>
      <c r="E20" s="16">
        <f t="shared" si="0"/>
        <v>9.9390667812930467</v>
      </c>
    </row>
    <row r="21" spans="1:5" ht="15" x14ac:dyDescent="0.2">
      <c r="A21" s="9">
        <v>43496</v>
      </c>
      <c r="B21">
        <v>2.6068590033333336</v>
      </c>
      <c r="C21">
        <f t="shared" si="3"/>
        <v>1355.6403291420945</v>
      </c>
      <c r="D21" s="18">
        <f t="shared" si="2"/>
        <v>13.556403291420946</v>
      </c>
      <c r="E21" s="16">
        <f t="shared" si="0"/>
        <v>12.556403291420946</v>
      </c>
    </row>
    <row r="22" spans="1:5" ht="15" x14ac:dyDescent="0.2">
      <c r="A22" s="9">
        <v>43524</v>
      </c>
      <c r="B22">
        <v>2.6952115033333337</v>
      </c>
      <c r="C22">
        <f t="shared" si="3"/>
        <v>1480.8650501031652</v>
      </c>
      <c r="D22" s="18">
        <f t="shared" si="2"/>
        <v>14.808650501031652</v>
      </c>
      <c r="E22" s="16">
        <f t="shared" si="0"/>
        <v>13.808650501031652</v>
      </c>
    </row>
    <row r="23" spans="1:5" ht="15" x14ac:dyDescent="0.2">
      <c r="A23" s="9">
        <v>43553</v>
      </c>
      <c r="B23">
        <v>2.952713796666667</v>
      </c>
      <c r="C23">
        <f t="shared" si="3"/>
        <v>1915.7873820194447</v>
      </c>
      <c r="D23" s="18">
        <f t="shared" si="2"/>
        <v>19.157873820194446</v>
      </c>
      <c r="E23" s="16">
        <f t="shared" si="0"/>
        <v>18.157873820194446</v>
      </c>
    </row>
    <row r="24" spans="1:5" ht="15" x14ac:dyDescent="0.2">
      <c r="A24" s="9">
        <v>43585</v>
      </c>
      <c r="B24">
        <v>2.6837348066666671</v>
      </c>
      <c r="C24">
        <f t="shared" si="3"/>
        <v>1463.9667648446978</v>
      </c>
      <c r="D24" s="18">
        <f t="shared" si="2"/>
        <v>14.639667648446977</v>
      </c>
      <c r="E24" s="16">
        <f t="shared" si="0"/>
        <v>13.639667648446977</v>
      </c>
    </row>
    <row r="25" spans="1:5" ht="15" x14ac:dyDescent="0.2">
      <c r="A25" s="9">
        <v>43616</v>
      </c>
      <c r="B25">
        <v>3.1337684166666673</v>
      </c>
      <c r="C25">
        <f t="shared" si="3"/>
        <v>2296.0340848673304</v>
      </c>
      <c r="D25" s="18">
        <f t="shared" si="2"/>
        <v>22.960340848673304</v>
      </c>
      <c r="E25" s="16">
        <f t="shared" si="0"/>
        <v>21.960340848673304</v>
      </c>
    </row>
    <row r="26" spans="1:5" ht="15" x14ac:dyDescent="0.2">
      <c r="A26" s="9">
        <v>43644</v>
      </c>
      <c r="B26">
        <v>2.9481617900000003</v>
      </c>
      <c r="C26">
        <f t="shared" si="3"/>
        <v>1907.0865232920744</v>
      </c>
      <c r="D26" s="18">
        <f t="shared" si="2"/>
        <v>19.070865232920745</v>
      </c>
      <c r="E26" s="16">
        <f t="shared" si="0"/>
        <v>18.070865232920745</v>
      </c>
    </row>
    <row r="27" spans="1:5" ht="15" x14ac:dyDescent="0.2">
      <c r="A27" s="9">
        <v>43677</v>
      </c>
      <c r="B27">
        <v>2.9800167833333333</v>
      </c>
      <c r="C27">
        <f t="shared" si="3"/>
        <v>1968.8147074724604</v>
      </c>
      <c r="D27" s="18">
        <f t="shared" si="2"/>
        <v>19.688147074724604</v>
      </c>
      <c r="E27" s="16">
        <f t="shared" si="0"/>
        <v>18.688147074724604</v>
      </c>
    </row>
    <row r="28" spans="1:5" ht="15" x14ac:dyDescent="0.2">
      <c r="A28" s="9">
        <v>43707</v>
      </c>
      <c r="B28">
        <v>2.7922467200000005</v>
      </c>
      <c r="C28">
        <f t="shared" si="3"/>
        <v>1631.763981665335</v>
      </c>
      <c r="D28" s="18">
        <f t="shared" si="2"/>
        <v>16.317639816653351</v>
      </c>
      <c r="E28" s="16">
        <f t="shared" si="0"/>
        <v>15.317639816653351</v>
      </c>
    </row>
    <row r="29" spans="1:5" ht="15" x14ac:dyDescent="0.2">
      <c r="A29" s="9">
        <v>43738</v>
      </c>
      <c r="B29">
        <v>2.7318094166666667</v>
      </c>
      <c r="C29">
        <f t="shared" si="3"/>
        <v>1536.0655716223896</v>
      </c>
      <c r="D29" s="18">
        <f t="shared" si="2"/>
        <v>15.360655716223896</v>
      </c>
      <c r="E29" s="16">
        <f t="shared" si="0"/>
        <v>14.360655716223896</v>
      </c>
    </row>
    <row r="30" spans="1:5" ht="15" x14ac:dyDescent="0.2">
      <c r="A30" s="9">
        <v>43769</v>
      </c>
      <c r="B30">
        <v>2.7379946600000009</v>
      </c>
      <c r="C30">
        <f t="shared" si="3"/>
        <v>1545.5959544434133</v>
      </c>
      <c r="D30" s="18">
        <f t="shared" si="2"/>
        <v>15.455959544434133</v>
      </c>
      <c r="E30" s="16">
        <f t="shared" si="0"/>
        <v>14.455959544434133</v>
      </c>
    </row>
    <row r="31" spans="1:5" ht="15" x14ac:dyDescent="0.2">
      <c r="A31" s="9">
        <v>43798</v>
      </c>
      <c r="B31">
        <v>2.95190105</v>
      </c>
      <c r="C31">
        <f t="shared" si="3"/>
        <v>1914.2309647828015</v>
      </c>
      <c r="D31" s="18">
        <f t="shared" si="2"/>
        <v>19.142309647828014</v>
      </c>
      <c r="E31" s="16">
        <f t="shared" si="0"/>
        <v>18.142309647828014</v>
      </c>
    </row>
    <row r="32" spans="1:5" ht="15" x14ac:dyDescent="0.2">
      <c r="A32" s="9">
        <v>43830</v>
      </c>
      <c r="B32">
        <v>2.8737268633333342</v>
      </c>
      <c r="C32">
        <f t="shared" si="3"/>
        <v>1770.2871593351879</v>
      </c>
      <c r="D32" s="18">
        <f t="shared" si="2"/>
        <v>17.70287159335188</v>
      </c>
      <c r="E32" s="16">
        <f t="shared" si="0"/>
        <v>16.70287159335188</v>
      </c>
    </row>
    <row r="33" spans="1:5" ht="15" x14ac:dyDescent="0.2">
      <c r="A33" s="9">
        <v>43861</v>
      </c>
      <c r="B33">
        <v>3.1032728833333332</v>
      </c>
      <c r="C33">
        <f t="shared" si="3"/>
        <v>2227.0721605657245</v>
      </c>
      <c r="D33" s="18">
        <f t="shared" si="2"/>
        <v>22.270721605657243</v>
      </c>
      <c r="E33" s="16">
        <f t="shared" si="0"/>
        <v>21.270721605657243</v>
      </c>
    </row>
    <row r="34" spans="1:5" ht="15" x14ac:dyDescent="0.2">
      <c r="A34" s="9">
        <v>43889</v>
      </c>
      <c r="B34">
        <v>3.3634144433333333</v>
      </c>
      <c r="C34">
        <f t="shared" si="3"/>
        <v>2888.7657949564064</v>
      </c>
      <c r="D34" s="18">
        <f t="shared" si="2"/>
        <v>28.887657949564062</v>
      </c>
      <c r="E34" s="16">
        <f t="shared" si="0"/>
        <v>27.887657949564062</v>
      </c>
    </row>
    <row r="35" spans="1:5" ht="15" x14ac:dyDescent="0.2">
      <c r="A35" s="9">
        <v>43921</v>
      </c>
      <c r="B35">
        <v>3.1668476533333338</v>
      </c>
      <c r="C35">
        <f t="shared" si="3"/>
        <v>2373.2553079208105</v>
      </c>
      <c r="D35" s="18">
        <f t="shared" si="2"/>
        <v>23.732553079208106</v>
      </c>
      <c r="E35" s="16">
        <f t="shared" si="0"/>
        <v>22.732553079208106</v>
      </c>
    </row>
    <row r="36" spans="1:5" ht="15" x14ac:dyDescent="0.2">
      <c r="A36" s="9">
        <v>43951</v>
      </c>
      <c r="B36">
        <v>3.2448785200000003</v>
      </c>
      <c r="C36">
        <f t="shared" si="3"/>
        <v>2565.8592865032429</v>
      </c>
      <c r="D36" s="18">
        <f t="shared" si="2"/>
        <v>25.658592865032428</v>
      </c>
      <c r="E36" s="16">
        <f t="shared" si="0"/>
        <v>24.658592865032428</v>
      </c>
    </row>
    <row r="37" spans="1:5" ht="15" x14ac:dyDescent="0.2">
      <c r="A37" s="9">
        <v>43980</v>
      </c>
      <c r="B37">
        <v>3.4741328700000005</v>
      </c>
      <c r="C37">
        <f t="shared" si="3"/>
        <v>3226.9834259644545</v>
      </c>
      <c r="D37" s="18">
        <f t="shared" si="2"/>
        <v>32.269834259644547</v>
      </c>
      <c r="E37" s="16">
        <f t="shared" si="0"/>
        <v>31.269834259644547</v>
      </c>
    </row>
    <row r="38" spans="1:5" ht="15" x14ac:dyDescent="0.2">
      <c r="A38" s="9">
        <v>44012</v>
      </c>
      <c r="B38">
        <v>3.6837591700000005</v>
      </c>
      <c r="C38">
        <f t="shared" si="3"/>
        <v>3979.5712087841307</v>
      </c>
      <c r="D38" s="18">
        <f t="shared" si="2"/>
        <v>39.795712087841309</v>
      </c>
      <c r="E38" s="16">
        <f t="shared" si="0"/>
        <v>38.795712087841309</v>
      </c>
    </row>
    <row r="39" spans="1:5" ht="15" x14ac:dyDescent="0.2">
      <c r="A39" s="9">
        <v>44043</v>
      </c>
      <c r="B39">
        <v>3.9820550433333337</v>
      </c>
      <c r="C39">
        <f t="shared" si="3"/>
        <v>5362.712713600361</v>
      </c>
      <c r="D39" s="18">
        <f t="shared" si="2"/>
        <v>53.627127136003608</v>
      </c>
      <c r="E39" s="16">
        <f t="shared" si="0"/>
        <v>52.627127136003608</v>
      </c>
    </row>
    <row r="40" spans="1:5" ht="15" x14ac:dyDescent="0.2">
      <c r="A40" s="9">
        <v>44074</v>
      </c>
      <c r="B40">
        <v>4.1546751900000007</v>
      </c>
      <c r="C40">
        <f t="shared" si="3"/>
        <v>6373.1260634809205</v>
      </c>
      <c r="D40" s="18">
        <f t="shared" si="2"/>
        <v>63.731260634809203</v>
      </c>
      <c r="E40" s="16">
        <f t="shared" si="0"/>
        <v>62.731260634809203</v>
      </c>
    </row>
    <row r="41" spans="1:5" ht="15" x14ac:dyDescent="0.2">
      <c r="A41" s="9">
        <v>44104</v>
      </c>
      <c r="B41">
        <v>4.3869410766666679</v>
      </c>
      <c r="C41">
        <f t="shared" si="3"/>
        <v>8039.4123013537528</v>
      </c>
      <c r="D41" s="18">
        <f t="shared" si="2"/>
        <v>80.394123013537524</v>
      </c>
      <c r="E41" s="16">
        <f t="shared" si="0"/>
        <v>79.394123013537524</v>
      </c>
    </row>
    <row r="42" spans="1:5" ht="15" x14ac:dyDescent="0.2">
      <c r="A42" s="9">
        <v>44134</v>
      </c>
      <c r="B42">
        <v>4.7349593533333341</v>
      </c>
      <c r="C42">
        <f t="shared" si="3"/>
        <v>11385.883064221671</v>
      </c>
      <c r="D42" s="18">
        <f t="shared" si="2"/>
        <v>113.8588306422167</v>
      </c>
      <c r="E42" s="16">
        <f t="shared" si="0"/>
        <v>112.8588306422167</v>
      </c>
    </row>
    <row r="43" spans="1:5" ht="15" x14ac:dyDescent="0.2">
      <c r="A43" s="9">
        <v>44165</v>
      </c>
      <c r="B43">
        <v>4.9010684566666676</v>
      </c>
      <c r="C43">
        <f t="shared" si="3"/>
        <v>13443.333917519511</v>
      </c>
      <c r="D43" s="18">
        <f t="shared" si="2"/>
        <v>134.4333391751951</v>
      </c>
      <c r="E43" s="16">
        <f t="shared" si="0"/>
        <v>133.4333391751951</v>
      </c>
    </row>
    <row r="44" spans="1:5" ht="15" x14ac:dyDescent="0.2">
      <c r="A44" s="9">
        <v>44196</v>
      </c>
      <c r="B44">
        <v>4.9374092866666661</v>
      </c>
      <c r="C44">
        <f t="shared" si="3"/>
        <v>13940.861356073588</v>
      </c>
      <c r="D44" s="18">
        <f t="shared" si="2"/>
        <v>139.40861356073589</v>
      </c>
      <c r="E44" s="16">
        <f t="shared" si="0"/>
        <v>138.40861356073589</v>
      </c>
    </row>
    <row r="45" spans="1:5" ht="15" x14ac:dyDescent="0.2">
      <c r="A45" s="9">
        <v>44225</v>
      </c>
      <c r="B45">
        <v>6.0804656242500004</v>
      </c>
      <c r="C45">
        <f t="shared" si="3"/>
        <v>43723.273349202747</v>
      </c>
      <c r="D45" s="18">
        <f t="shared" si="2"/>
        <v>437.23273349202748</v>
      </c>
      <c r="E45" s="16">
        <f t="shared" si="0"/>
        <v>436.23273349202748</v>
      </c>
    </row>
    <row r="46" spans="1:5" ht="15" x14ac:dyDescent="0.2">
      <c r="A46" s="9">
        <v>44253</v>
      </c>
      <c r="B46">
        <v>6.5851067357500002</v>
      </c>
      <c r="C46">
        <f t="shared" si="3"/>
        <v>72422.834459732607</v>
      </c>
      <c r="D46" s="18">
        <f t="shared" si="2"/>
        <v>724.2283445973261</v>
      </c>
      <c r="E46" s="16">
        <f t="shared" si="0"/>
        <v>723.2283445973261</v>
      </c>
    </row>
    <row r="47" spans="1:5" ht="15" x14ac:dyDescent="0.2">
      <c r="A47" s="9">
        <v>44286</v>
      </c>
      <c r="B47">
        <v>6.7501840407499998</v>
      </c>
      <c r="C47">
        <f t="shared" si="3"/>
        <v>85421.595860614951</v>
      </c>
      <c r="D47" s="18">
        <f t="shared" si="2"/>
        <v>854.21595860614946</v>
      </c>
      <c r="E47" s="16">
        <f t="shared" si="0"/>
        <v>853.21595860614946</v>
      </c>
    </row>
    <row r="48" spans="1:5" ht="15" x14ac:dyDescent="0.2">
      <c r="A48" s="9">
        <v>44316</v>
      </c>
      <c r="B48">
        <v>5.4847537510000004</v>
      </c>
      <c r="C48">
        <f t="shared" si="3"/>
        <v>24098.959324444873</v>
      </c>
      <c r="D48" s="18">
        <f t="shared" si="2"/>
        <v>240.98959324444874</v>
      </c>
      <c r="E48" s="16">
        <f t="shared" si="0"/>
        <v>239.98959324444874</v>
      </c>
    </row>
    <row r="49" spans="1:5" ht="15" x14ac:dyDescent="0.2">
      <c r="A49" s="9">
        <v>44344</v>
      </c>
      <c r="B49">
        <v>6.1052974786666674</v>
      </c>
      <c r="C49">
        <f t="shared" si="3"/>
        <v>44822.595928552735</v>
      </c>
      <c r="D49" s="18">
        <f t="shared" si="2"/>
        <v>448.22595928552732</v>
      </c>
      <c r="E49" s="16">
        <f t="shared" si="0"/>
        <v>447.22595928552732</v>
      </c>
    </row>
    <row r="50" spans="1:5" ht="15" x14ac:dyDescent="0.2">
      <c r="A50" s="9">
        <v>44377</v>
      </c>
      <c r="B50">
        <v>5.7967887158333333</v>
      </c>
      <c r="C50">
        <f t="shared" si="3"/>
        <v>32924.05754227627</v>
      </c>
      <c r="D50" s="18">
        <f t="shared" si="2"/>
        <v>329.24057542276273</v>
      </c>
      <c r="E50" s="16">
        <f t="shared" si="0"/>
        <v>328.24057542276273</v>
      </c>
    </row>
    <row r="51" spans="1:5" ht="15" x14ac:dyDescent="0.2">
      <c r="A51" s="9">
        <v>44407</v>
      </c>
      <c r="B51">
        <v>5.7444389681666665</v>
      </c>
      <c r="C51">
        <f t="shared" si="3"/>
        <v>31244.828521398351</v>
      </c>
      <c r="D51" s="18">
        <f t="shared" si="2"/>
        <v>312.44828521398352</v>
      </c>
      <c r="E51" s="16">
        <f t="shared" si="0"/>
        <v>311.44828521398352</v>
      </c>
    </row>
    <row r="52" spans="1:5" ht="15" x14ac:dyDescent="0.2">
      <c r="A52" s="9">
        <v>44439</v>
      </c>
      <c r="B52">
        <v>6.7621092722857146</v>
      </c>
      <c r="C52">
        <f t="shared" si="3"/>
        <v>86446.366337553947</v>
      </c>
      <c r="D52" s="18">
        <f t="shared" si="2"/>
        <v>864.46366337553945</v>
      </c>
      <c r="E52" s="16">
        <f t="shared" si="0"/>
        <v>863.46366337553945</v>
      </c>
    </row>
    <row r="53" spans="1:5" ht="15" x14ac:dyDescent="0.2">
      <c r="A53" s="12">
        <v>44469</v>
      </c>
      <c r="B53">
        <v>7.2516350000000003</v>
      </c>
      <c r="C53">
        <f>C52*EXP(B53-B52)</f>
        <v>141040.89827482108</v>
      </c>
      <c r="D53" s="18">
        <f t="shared" si="2"/>
        <v>1410.4089827482107</v>
      </c>
      <c r="E53" s="16">
        <f t="shared" si="0"/>
        <v>1409.4089827482107</v>
      </c>
    </row>
    <row r="54" spans="1:5" ht="15" x14ac:dyDescent="0.2">
      <c r="A54" s="9">
        <v>44498</v>
      </c>
      <c r="B54">
        <v>7.3868063959999999</v>
      </c>
      <c r="C54">
        <f>C53*EXP(B54-B53)</f>
        <v>161454.16640043803</v>
      </c>
      <c r="D54" s="18">
        <f t="shared" si="2"/>
        <v>1614.5416640043802</v>
      </c>
      <c r="E54" s="16">
        <f t="shared" si="0"/>
        <v>1613.5416640043802</v>
      </c>
    </row>
    <row r="55" spans="1:5" ht="15" x14ac:dyDescent="0.2">
      <c r="A55" s="9">
        <v>44530</v>
      </c>
      <c r="B55">
        <v>7.4443174978333335</v>
      </c>
      <c r="C55">
        <f>C54*EXP(B55-B54)</f>
        <v>171011.77347085066</v>
      </c>
      <c r="D55" s="18">
        <f t="shared" si="2"/>
        <v>1710.1177347085065</v>
      </c>
      <c r="E55" s="16">
        <f t="shared" si="0"/>
        <v>1709.1177347085065</v>
      </c>
    </row>
    <row r="56" spans="1:5" ht="15" x14ac:dyDescent="0.2">
      <c r="A56" s="9">
        <v>44561</v>
      </c>
      <c r="B56">
        <v>7.1880968196666668</v>
      </c>
      <c r="C56">
        <f t="shared" si="3"/>
        <v>132358.17921796232</v>
      </c>
      <c r="D56" s="18">
        <f t="shared" si="2"/>
        <v>1323.5817921796231</v>
      </c>
      <c r="E56" s="16">
        <f t="shared" si="0"/>
        <v>1322.5817921796231</v>
      </c>
    </row>
    <row r="57" spans="1:5" ht="15" x14ac:dyDescent="0.2">
      <c r="A57" s="9">
        <v>44592</v>
      </c>
      <c r="B57">
        <v>7.1989716912857142</v>
      </c>
      <c r="C57">
        <f t="shared" si="3"/>
        <v>133805.41239941758</v>
      </c>
      <c r="D57" s="18">
        <f t="shared" si="2"/>
        <v>1338.0541239941758</v>
      </c>
      <c r="E57" s="16">
        <f t="shared" si="0"/>
        <v>1337.0541239941758</v>
      </c>
    </row>
    <row r="58" spans="1:5" ht="15" x14ac:dyDescent="0.2">
      <c r="A58" s="9">
        <v>44620</v>
      </c>
      <c r="B58">
        <v>6.9887466221428571</v>
      </c>
      <c r="C58">
        <f t="shared" si="3"/>
        <v>108436.15093828207</v>
      </c>
      <c r="D58" s="18">
        <f t="shared" si="2"/>
        <v>1084.3615093828207</v>
      </c>
      <c r="E58" s="16">
        <f t="shared" si="0"/>
        <v>1083.3615093828207</v>
      </c>
    </row>
    <row r="59" spans="1:5" ht="15" x14ac:dyDescent="0.2">
      <c r="A59" s="9">
        <v>44651</v>
      </c>
      <c r="B59">
        <v>6.4357954933333339</v>
      </c>
      <c r="C59">
        <f t="shared" si="3"/>
        <v>62377.859726495284</v>
      </c>
      <c r="D59" s="18">
        <f t="shared" si="2"/>
        <v>623.77859726495285</v>
      </c>
      <c r="E59" s="16">
        <f t="shared" si="0"/>
        <v>622.77859726495285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8FE3-3BFA-E44B-B85F-A8B9BD4D1D98}">
  <dimension ref="A1:B22"/>
  <sheetViews>
    <sheetView workbookViewId="0">
      <selection activeCell="D11" sqref="D11"/>
    </sheetView>
  </sheetViews>
  <sheetFormatPr baseColWidth="10" defaultRowHeight="15" x14ac:dyDescent="0.2"/>
  <cols>
    <col min="1" max="1" width="12.5" bestFit="1" customWidth="1"/>
  </cols>
  <sheetData>
    <row r="1" spans="1:2" x14ac:dyDescent="0.2">
      <c r="A1" t="s">
        <v>9</v>
      </c>
      <c r="B1" t="s">
        <v>8</v>
      </c>
    </row>
    <row r="2" spans="1:2" x14ac:dyDescent="0.2">
      <c r="A2" s="9">
        <v>43861</v>
      </c>
      <c r="B2">
        <v>0</v>
      </c>
    </row>
    <row r="3" spans="1:2" x14ac:dyDescent="0.2">
      <c r="A3" s="9">
        <v>43889</v>
      </c>
      <c r="B3">
        <v>0.2601415600000001</v>
      </c>
    </row>
    <row r="4" spans="1:2" x14ac:dyDescent="0.2">
      <c r="A4" s="9">
        <v>43921</v>
      </c>
      <c r="B4">
        <v>6.3574770000000669E-2</v>
      </c>
    </row>
    <row r="5" spans="1:2" x14ac:dyDescent="0.2">
      <c r="A5" s="9">
        <v>43951</v>
      </c>
      <c r="B5">
        <v>0.14160563666666715</v>
      </c>
    </row>
    <row r="6" spans="1:2" x14ac:dyDescent="0.2">
      <c r="A6" s="9">
        <v>43980</v>
      </c>
      <c r="B6">
        <v>0.37085998666666731</v>
      </c>
    </row>
    <row r="7" spans="1:2" x14ac:dyDescent="0.2">
      <c r="A7" s="9">
        <v>44012</v>
      </c>
      <c r="B7">
        <v>0.58048628666666735</v>
      </c>
    </row>
    <row r="8" spans="1:2" x14ac:dyDescent="0.2">
      <c r="A8" s="9">
        <v>44043</v>
      </c>
      <c r="B8">
        <v>0.87878216000000053</v>
      </c>
    </row>
    <row r="9" spans="1:2" x14ac:dyDescent="0.2">
      <c r="A9" s="9">
        <v>44074</v>
      </c>
      <c r="B9">
        <v>1.0514023066666671</v>
      </c>
    </row>
    <row r="10" spans="1:2" x14ac:dyDescent="0.2">
      <c r="A10" s="9">
        <v>44104</v>
      </c>
      <c r="B10">
        <v>1.2836681933333343</v>
      </c>
    </row>
    <row r="11" spans="1:2" x14ac:dyDescent="0.2">
      <c r="A11" s="9">
        <v>44134</v>
      </c>
      <c r="B11">
        <v>1.6316864700000004</v>
      </c>
    </row>
    <row r="12" spans="1:2" x14ac:dyDescent="0.2">
      <c r="A12" s="9">
        <v>44165</v>
      </c>
      <c r="B12">
        <v>1.797795573333334</v>
      </c>
    </row>
    <row r="13" spans="1:2" x14ac:dyDescent="0.2">
      <c r="A13" s="9">
        <v>44196</v>
      </c>
      <c r="B13">
        <v>1.8341364033333334</v>
      </c>
    </row>
    <row r="14" spans="1:2" x14ac:dyDescent="0.2">
      <c r="A14" s="9">
        <v>44225</v>
      </c>
      <c r="B14">
        <v>2.9771927409166672</v>
      </c>
    </row>
    <row r="15" spans="1:2" x14ac:dyDescent="0.2">
      <c r="A15" s="9">
        <v>44253</v>
      </c>
      <c r="B15">
        <v>3.481833852416667</v>
      </c>
    </row>
    <row r="16" spans="1:2" x14ac:dyDescent="0.2">
      <c r="A16" s="9">
        <v>44286</v>
      </c>
      <c r="B16">
        <v>3.646911157416667</v>
      </c>
    </row>
    <row r="17" spans="1:2" x14ac:dyDescent="0.2">
      <c r="A17" s="9">
        <v>44316</v>
      </c>
      <c r="B17">
        <v>2.3814808676666672</v>
      </c>
    </row>
    <row r="18" spans="1:2" x14ac:dyDescent="0.2">
      <c r="A18" s="9">
        <v>44344</v>
      </c>
      <c r="B18">
        <v>3.0020245953333338</v>
      </c>
    </row>
    <row r="19" spans="1:2" x14ac:dyDescent="0.2">
      <c r="A19" s="9">
        <v>44377</v>
      </c>
      <c r="B19">
        <v>2.6935158325000002</v>
      </c>
    </row>
    <row r="20" spans="1:2" x14ac:dyDescent="0.2">
      <c r="A20" s="9">
        <v>44407</v>
      </c>
      <c r="B20">
        <v>2.6411660848333334</v>
      </c>
    </row>
    <row r="21" spans="1:2" x14ac:dyDescent="0.2">
      <c r="A21" s="9">
        <v>44439</v>
      </c>
      <c r="B21">
        <v>3.6588363889523814</v>
      </c>
    </row>
    <row r="22" spans="1:2" x14ac:dyDescent="0.2">
      <c r="A22" s="12">
        <v>44469</v>
      </c>
      <c r="B22">
        <v>4.1483621166666671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4CB3-8A07-7F4A-ABAF-262AB59B6535}">
  <dimension ref="A1:L28"/>
  <sheetViews>
    <sheetView zoomScale="65" workbookViewId="0">
      <selection activeCell="M48" sqref="M48"/>
    </sheetView>
  </sheetViews>
  <sheetFormatPr baseColWidth="10" defaultRowHeight="15" x14ac:dyDescent="0.2"/>
  <cols>
    <col min="1" max="1" width="12.5" bestFit="1" customWidth="1"/>
  </cols>
  <sheetData>
    <row r="1" spans="1:12" x14ac:dyDescent="0.2">
      <c r="B1" t="s">
        <v>68</v>
      </c>
      <c r="C1" t="s">
        <v>69</v>
      </c>
      <c r="E1" t="s">
        <v>68</v>
      </c>
      <c r="F1" t="s">
        <v>69</v>
      </c>
      <c r="H1" t="s">
        <v>68</v>
      </c>
      <c r="I1" t="s">
        <v>69</v>
      </c>
      <c r="K1" t="s">
        <v>68</v>
      </c>
      <c r="L1" t="s">
        <v>69</v>
      </c>
    </row>
    <row r="2" spans="1:12" x14ac:dyDescent="0.2">
      <c r="A2" s="9">
        <v>43861</v>
      </c>
      <c r="B2" s="10">
        <v>-3.2610662999999998E-2</v>
      </c>
      <c r="C2" s="10">
        <v>-4.1483621166666671</v>
      </c>
      <c r="D2" s="10"/>
      <c r="E2" s="11">
        <f t="shared" ref="E2:E20" si="0">E3-B3</f>
        <v>-0.38062003480000006</v>
      </c>
      <c r="F2" s="10">
        <v>-4.1483621166666671</v>
      </c>
      <c r="H2">
        <v>-0.38062003480000006</v>
      </c>
      <c r="I2" s="10">
        <v>-4.1483621166666671</v>
      </c>
      <c r="K2">
        <f t="shared" ref="K2:K22" si="1">H2-H$2</f>
        <v>0</v>
      </c>
      <c r="L2">
        <f t="shared" ref="L2:L22" si="2">I2-I$2</f>
        <v>0</v>
      </c>
    </row>
    <row r="3" spans="1:12" x14ac:dyDescent="0.2">
      <c r="A3" s="9">
        <v>43889</v>
      </c>
      <c r="B3" s="10">
        <v>-8.5269444700000002E-2</v>
      </c>
      <c r="C3" s="10">
        <v>-3.888220556666667</v>
      </c>
      <c r="D3" s="10"/>
      <c r="E3" s="11">
        <f t="shared" si="0"/>
        <v>-0.46588947950000004</v>
      </c>
      <c r="F3" s="10">
        <v>-3.888220556666667</v>
      </c>
      <c r="H3">
        <v>-0.46588947950000004</v>
      </c>
      <c r="I3" s="10">
        <v>-3.888220556666667</v>
      </c>
      <c r="K3">
        <f t="shared" si="1"/>
        <v>-8.5269444699999974E-2</v>
      </c>
      <c r="L3">
        <f t="shared" si="2"/>
        <v>0.2601415600000001</v>
      </c>
    </row>
    <row r="4" spans="1:12" x14ac:dyDescent="0.2">
      <c r="A4" s="9">
        <v>43921</v>
      </c>
      <c r="B4" s="10">
        <v>-0.21899451119999999</v>
      </c>
      <c r="C4" s="10">
        <v>-4.0847873466666664</v>
      </c>
      <c r="D4" s="10"/>
      <c r="E4" s="11">
        <f t="shared" si="0"/>
        <v>-0.68488399070000006</v>
      </c>
      <c r="F4" s="10">
        <v>-4.0847873466666664</v>
      </c>
      <c r="H4">
        <v>-0.68488399070000006</v>
      </c>
      <c r="I4" s="10">
        <v>-4.0847873466666664</v>
      </c>
      <c r="K4">
        <f t="shared" si="1"/>
        <v>-0.30426395589999999</v>
      </c>
      <c r="L4">
        <f t="shared" si="2"/>
        <v>6.3574770000000669E-2</v>
      </c>
    </row>
    <row r="5" spans="1:12" x14ac:dyDescent="0.2">
      <c r="A5" s="9">
        <v>43951</v>
      </c>
      <c r="B5" s="10">
        <v>0.13664041390000001</v>
      </c>
      <c r="C5" s="10">
        <v>-4.00675648</v>
      </c>
      <c r="D5" s="10"/>
      <c r="E5" s="11">
        <f t="shared" si="0"/>
        <v>-0.54824357680000002</v>
      </c>
      <c r="F5" s="10">
        <v>-4.00675648</v>
      </c>
      <c r="H5">
        <v>-0.54824357680000002</v>
      </c>
      <c r="I5" s="10">
        <v>-4.00675648</v>
      </c>
      <c r="K5">
        <f t="shared" si="1"/>
        <v>-0.16762354199999996</v>
      </c>
      <c r="L5">
        <f t="shared" si="2"/>
        <v>0.14160563666666715</v>
      </c>
    </row>
    <row r="6" spans="1:12" x14ac:dyDescent="0.2">
      <c r="A6" s="9">
        <v>43980</v>
      </c>
      <c r="B6" s="10">
        <v>6.3616805900000004E-2</v>
      </c>
      <c r="C6" s="10">
        <v>-3.7775021299999998</v>
      </c>
      <c r="D6" s="10"/>
      <c r="E6" s="11">
        <f t="shared" si="0"/>
        <v>-0.4846267709</v>
      </c>
      <c r="F6" s="10">
        <v>-3.7775021299999998</v>
      </c>
      <c r="H6">
        <v>-0.4846267709</v>
      </c>
      <c r="I6" s="10">
        <v>-3.7775021299999998</v>
      </c>
      <c r="K6">
        <f t="shared" si="1"/>
        <v>-0.10400673609999994</v>
      </c>
      <c r="L6">
        <f t="shared" si="2"/>
        <v>0.37085998666666731</v>
      </c>
    </row>
    <row r="7" spans="1:12" x14ac:dyDescent="0.2">
      <c r="A7" s="9">
        <v>44012</v>
      </c>
      <c r="B7" s="10">
        <v>3.3951647500000001E-2</v>
      </c>
      <c r="C7" s="10">
        <v>-3.5678758299999997</v>
      </c>
      <c r="D7" s="10"/>
      <c r="E7" s="11">
        <f t="shared" si="0"/>
        <v>-0.45067512339999999</v>
      </c>
      <c r="F7" s="10">
        <v>-3.5678758299999997</v>
      </c>
      <c r="H7">
        <v>-0.45067512339999999</v>
      </c>
      <c r="I7" s="10">
        <v>-3.5678758299999997</v>
      </c>
      <c r="K7">
        <f t="shared" si="1"/>
        <v>-7.0055088599999926E-2</v>
      </c>
      <c r="L7">
        <f t="shared" si="2"/>
        <v>0.58048628666666735</v>
      </c>
    </row>
    <row r="8" spans="1:12" x14ac:dyDescent="0.2">
      <c r="A8" s="9">
        <v>44043</v>
      </c>
      <c r="B8" s="10">
        <v>2.7099259099999998E-2</v>
      </c>
      <c r="C8" s="10">
        <v>-3.2695799566666666</v>
      </c>
      <c r="D8" s="10"/>
      <c r="E8" s="11">
        <f t="shared" si="0"/>
        <v>-0.42357586429999999</v>
      </c>
      <c r="F8" s="10">
        <v>-3.2695799566666666</v>
      </c>
      <c r="H8">
        <v>-0.42357586429999999</v>
      </c>
      <c r="I8" s="10">
        <v>-3.2695799566666666</v>
      </c>
      <c r="K8">
        <f t="shared" si="1"/>
        <v>-4.2955829499999931E-2</v>
      </c>
      <c r="L8">
        <f t="shared" si="2"/>
        <v>0.87878216000000053</v>
      </c>
    </row>
    <row r="9" spans="1:12" x14ac:dyDescent="0.2">
      <c r="A9" s="9">
        <v>44074</v>
      </c>
      <c r="B9" s="10">
        <v>5.5017763800000001E-2</v>
      </c>
      <c r="C9" s="10">
        <v>-3.09695981</v>
      </c>
      <c r="D9" s="10"/>
      <c r="E9" s="11">
        <f t="shared" si="0"/>
        <v>-0.36855810049999999</v>
      </c>
      <c r="F9" s="10">
        <v>-3.09695981</v>
      </c>
      <c r="H9">
        <v>-0.36855810049999999</v>
      </c>
      <c r="I9" s="10">
        <v>-3.09695981</v>
      </c>
      <c r="K9">
        <f t="shared" si="1"/>
        <v>1.2061934300000077E-2</v>
      </c>
      <c r="L9">
        <f t="shared" si="2"/>
        <v>1.0514023066666671</v>
      </c>
    </row>
    <row r="10" spans="1:12" x14ac:dyDescent="0.2">
      <c r="A10" s="9">
        <v>44104</v>
      </c>
      <c r="B10" s="10">
        <v>-3.4695407999999997E-2</v>
      </c>
      <c r="C10" s="10">
        <v>-2.8646939233333328</v>
      </c>
      <c r="D10" s="10"/>
      <c r="E10" s="11">
        <f t="shared" si="0"/>
        <v>-0.40325350849999997</v>
      </c>
      <c r="F10" s="10">
        <v>-2.8646939233333328</v>
      </c>
      <c r="H10">
        <v>-0.40325350849999997</v>
      </c>
      <c r="I10" s="10">
        <v>-2.8646939233333328</v>
      </c>
      <c r="K10">
        <f t="shared" si="1"/>
        <v>-2.2633473699999906E-2</v>
      </c>
      <c r="L10">
        <f t="shared" si="2"/>
        <v>1.2836681933333343</v>
      </c>
    </row>
    <row r="11" spans="1:12" x14ac:dyDescent="0.2">
      <c r="A11" s="9">
        <v>44134</v>
      </c>
      <c r="B11" s="10">
        <v>2.04219967E-2</v>
      </c>
      <c r="C11" s="10">
        <v>-2.5166756466666667</v>
      </c>
      <c r="D11" s="10"/>
      <c r="E11" s="11">
        <f t="shared" si="0"/>
        <v>-0.38283151179999997</v>
      </c>
      <c r="F11" s="10">
        <v>-2.5166756466666667</v>
      </c>
      <c r="H11">
        <v>-0.38283151179999997</v>
      </c>
      <c r="I11" s="10">
        <v>-2.5166756466666667</v>
      </c>
      <c r="K11">
        <f t="shared" si="1"/>
        <v>-2.2114769999999062E-3</v>
      </c>
      <c r="L11">
        <f t="shared" si="2"/>
        <v>1.6316864700000004</v>
      </c>
    </row>
    <row r="12" spans="1:12" x14ac:dyDescent="0.2">
      <c r="A12" s="9">
        <v>44165</v>
      </c>
      <c r="B12" s="10">
        <v>0.1828687859</v>
      </c>
      <c r="C12" s="10">
        <v>-2.3505665433333331</v>
      </c>
      <c r="D12" s="10"/>
      <c r="E12" s="11">
        <f t="shared" si="0"/>
        <v>-0.1999627259</v>
      </c>
      <c r="F12" s="10">
        <v>-2.3505665433333331</v>
      </c>
      <c r="H12">
        <v>-0.1999627259</v>
      </c>
      <c r="I12" s="10">
        <v>-2.3505665433333331</v>
      </c>
      <c r="K12">
        <f t="shared" si="1"/>
        <v>0.18065730890000006</v>
      </c>
      <c r="L12">
        <f t="shared" si="2"/>
        <v>1.797795573333334</v>
      </c>
    </row>
    <row r="13" spans="1:12" x14ac:dyDescent="0.2">
      <c r="A13" s="9">
        <v>44196</v>
      </c>
      <c r="B13" s="10">
        <v>8.5195262999999993E-2</v>
      </c>
      <c r="C13" s="10">
        <v>-2.3142257133333337</v>
      </c>
      <c r="D13" s="10"/>
      <c r="E13" s="11">
        <f t="shared" si="0"/>
        <v>-0.11476746290000001</v>
      </c>
      <c r="F13" s="10">
        <v>-2.3142257133333337</v>
      </c>
      <c r="H13">
        <v>-0.11476746290000001</v>
      </c>
      <c r="I13" s="10">
        <v>-2.3142257133333337</v>
      </c>
      <c r="K13">
        <f t="shared" si="1"/>
        <v>0.26585257190000006</v>
      </c>
      <c r="L13">
        <f t="shared" si="2"/>
        <v>1.8341364033333334</v>
      </c>
    </row>
    <row r="14" spans="1:12" x14ac:dyDescent="0.2">
      <c r="A14" s="9">
        <v>44225</v>
      </c>
      <c r="B14" s="10">
        <v>5.0018689300000002E-2</v>
      </c>
      <c r="C14" s="10">
        <v>-1.1711693757499999</v>
      </c>
      <c r="D14" s="10"/>
      <c r="E14" s="11">
        <f t="shared" si="0"/>
        <v>-6.4748773600000004E-2</v>
      </c>
      <c r="F14" s="10">
        <v>-1.1711693757499999</v>
      </c>
      <c r="H14">
        <v>-6.4748773600000004E-2</v>
      </c>
      <c r="I14" s="10">
        <v>-1.1711693757499999</v>
      </c>
      <c r="K14">
        <f t="shared" si="1"/>
        <v>0.31587126120000009</v>
      </c>
      <c r="L14">
        <f t="shared" si="2"/>
        <v>2.9771927409166672</v>
      </c>
    </row>
    <row r="15" spans="1:12" x14ac:dyDescent="0.2">
      <c r="A15" s="9">
        <v>44253</v>
      </c>
      <c r="B15" s="10">
        <v>6.1442758899999998E-2</v>
      </c>
      <c r="C15" s="10">
        <v>-0.66652826425</v>
      </c>
      <c r="D15" s="10"/>
      <c r="E15" s="11">
        <f t="shared" si="0"/>
        <v>-3.3060146999999984E-3</v>
      </c>
      <c r="F15" s="10">
        <v>-0.66652826425</v>
      </c>
      <c r="H15">
        <v>-3.3060146999999984E-3</v>
      </c>
      <c r="I15" s="10">
        <v>-0.66652826425</v>
      </c>
      <c r="K15">
        <f t="shared" si="1"/>
        <v>0.37731402010000004</v>
      </c>
      <c r="L15">
        <f t="shared" si="2"/>
        <v>3.481833852416667</v>
      </c>
    </row>
    <row r="16" spans="1:12" x14ac:dyDescent="0.2">
      <c r="A16" s="9">
        <v>44286</v>
      </c>
      <c r="B16" s="10">
        <v>8.8457647999999993E-3</v>
      </c>
      <c r="C16" s="10">
        <v>-0.50145095925000005</v>
      </c>
      <c r="D16" s="10"/>
      <c r="E16" s="11">
        <f t="shared" si="0"/>
        <v>5.5397501000000009E-3</v>
      </c>
      <c r="F16" s="10">
        <v>-0.50145095925000005</v>
      </c>
      <c r="H16">
        <v>5.5397501000000009E-3</v>
      </c>
      <c r="I16" s="10">
        <v>-0.50145095925000005</v>
      </c>
      <c r="K16">
        <f t="shared" si="1"/>
        <v>0.38615978490000008</v>
      </c>
      <c r="L16">
        <f t="shared" si="2"/>
        <v>3.646911157416667</v>
      </c>
    </row>
    <row r="17" spans="1:12" x14ac:dyDescent="0.2">
      <c r="A17" s="9">
        <v>44316</v>
      </c>
      <c r="B17" s="10">
        <v>2.0684312900000001E-2</v>
      </c>
      <c r="C17" s="10">
        <v>-1.7668812490000001</v>
      </c>
      <c r="D17" s="10"/>
      <c r="E17" s="11">
        <f t="shared" si="0"/>
        <v>2.6224063000000002E-2</v>
      </c>
      <c r="F17" s="10">
        <v>-1.7668812490000001</v>
      </c>
      <c r="H17">
        <v>2.6224063000000002E-2</v>
      </c>
      <c r="I17" s="10">
        <v>-1.7668812490000001</v>
      </c>
      <c r="K17">
        <f t="shared" si="1"/>
        <v>0.40684409780000008</v>
      </c>
      <c r="L17">
        <f t="shared" si="2"/>
        <v>2.3814808676666672</v>
      </c>
    </row>
    <row r="18" spans="1:12" x14ac:dyDescent="0.2">
      <c r="A18" s="9">
        <v>44344</v>
      </c>
      <c r="B18" s="10">
        <v>1.1118797999999999E-3</v>
      </c>
      <c r="C18" s="10">
        <v>-1.1463375213333333</v>
      </c>
      <c r="D18" s="10"/>
      <c r="E18" s="11">
        <f t="shared" si="0"/>
        <v>2.7335942800000002E-2</v>
      </c>
      <c r="F18" s="10">
        <v>-1.1463375213333333</v>
      </c>
      <c r="H18">
        <v>2.7335942800000002E-2</v>
      </c>
      <c r="I18" s="10">
        <v>-1.1463375213333333</v>
      </c>
      <c r="K18">
        <f t="shared" si="1"/>
        <v>0.40795597760000007</v>
      </c>
      <c r="L18">
        <f t="shared" si="2"/>
        <v>3.0020245953333338</v>
      </c>
    </row>
    <row r="19" spans="1:12" x14ac:dyDescent="0.2">
      <c r="A19" s="9">
        <v>44377</v>
      </c>
      <c r="B19" s="10">
        <v>1.83255303E-2</v>
      </c>
      <c r="C19" s="10">
        <v>-1.4548462841666667</v>
      </c>
      <c r="D19" s="10"/>
      <c r="E19" s="11">
        <f t="shared" si="0"/>
        <v>4.5661473100000002E-2</v>
      </c>
      <c r="F19" s="10">
        <v>-1.4548462841666667</v>
      </c>
      <c r="H19">
        <v>4.5661473100000002E-2</v>
      </c>
      <c r="I19" s="10">
        <v>-1.4548462841666667</v>
      </c>
      <c r="K19">
        <f t="shared" si="1"/>
        <v>0.42628150790000008</v>
      </c>
      <c r="L19">
        <f t="shared" si="2"/>
        <v>2.6935158325000002</v>
      </c>
    </row>
    <row r="20" spans="1:12" x14ac:dyDescent="0.2">
      <c r="A20" s="9">
        <v>44407</v>
      </c>
      <c r="B20" s="10">
        <v>-3.6484840099999999E-2</v>
      </c>
      <c r="C20" s="10">
        <v>-1.5071960318333335</v>
      </c>
      <c r="D20" s="10"/>
      <c r="E20" s="11">
        <f t="shared" si="0"/>
        <v>9.176633E-3</v>
      </c>
      <c r="F20" s="10">
        <v>-1.5071960318333335</v>
      </c>
      <c r="H20">
        <v>9.176633E-3</v>
      </c>
      <c r="I20" s="10">
        <v>-1.5071960318333335</v>
      </c>
      <c r="K20">
        <f t="shared" si="1"/>
        <v>0.38979666780000005</v>
      </c>
      <c r="L20">
        <f t="shared" si="2"/>
        <v>2.6411660848333334</v>
      </c>
    </row>
    <row r="21" spans="1:12" x14ac:dyDescent="0.2">
      <c r="A21" s="9">
        <v>44439</v>
      </c>
      <c r="B21" s="10">
        <v>2.1345320599999999E-2</v>
      </c>
      <c r="C21" s="10">
        <v>-0.48952572771428571</v>
      </c>
      <c r="D21" s="10"/>
      <c r="E21" s="11">
        <f>-B22</f>
        <v>3.0521953599999999E-2</v>
      </c>
      <c r="F21" s="10">
        <v>-0.48952572771428571</v>
      </c>
      <c r="H21">
        <v>3.0521953599999999E-2</v>
      </c>
      <c r="I21" s="10">
        <v>-0.48952572771428571</v>
      </c>
      <c r="K21">
        <f t="shared" si="1"/>
        <v>0.41114198840000005</v>
      </c>
      <c r="L21">
        <f t="shared" si="2"/>
        <v>3.6588363889523814</v>
      </c>
    </row>
    <row r="22" spans="1:12" x14ac:dyDescent="0.2">
      <c r="A22" s="12">
        <v>44469</v>
      </c>
      <c r="B22" s="13">
        <v>-3.0521953599999999E-2</v>
      </c>
      <c r="C22" s="10">
        <v>0</v>
      </c>
      <c r="D22" s="10"/>
      <c r="E22" s="14">
        <v>0</v>
      </c>
      <c r="F22" s="10">
        <v>0</v>
      </c>
      <c r="G22" s="14"/>
      <c r="H22" s="14">
        <v>0</v>
      </c>
      <c r="I22" s="10">
        <v>0</v>
      </c>
      <c r="J22" s="14"/>
      <c r="K22">
        <f t="shared" si="1"/>
        <v>0.38062003480000006</v>
      </c>
      <c r="L22">
        <f t="shared" si="2"/>
        <v>4.1483621166666671</v>
      </c>
    </row>
    <row r="23" spans="1:12" x14ac:dyDescent="0.2">
      <c r="C23" s="10"/>
      <c r="D23" s="10"/>
      <c r="F23" s="10"/>
      <c r="I23" s="10"/>
    </row>
    <row r="24" spans="1:12" x14ac:dyDescent="0.2">
      <c r="C24" s="10"/>
      <c r="D24" s="10"/>
      <c r="F24" s="10"/>
      <c r="I24" s="10"/>
    </row>
    <row r="25" spans="1:12" x14ac:dyDescent="0.2">
      <c r="C25" s="10"/>
      <c r="D25" s="10"/>
      <c r="F25" s="10"/>
      <c r="I25" s="10"/>
    </row>
    <row r="26" spans="1:12" x14ac:dyDescent="0.2">
      <c r="C26" s="10"/>
      <c r="D26" s="10"/>
      <c r="F26" s="10"/>
      <c r="I26" s="10"/>
    </row>
    <row r="27" spans="1:12" x14ac:dyDescent="0.2">
      <c r="C27" s="10"/>
      <c r="D27" s="10"/>
      <c r="F27" s="10"/>
      <c r="I27" s="10"/>
    </row>
    <row r="28" spans="1:12" x14ac:dyDescent="0.2">
      <c r="C28" s="10"/>
      <c r="D28" s="10"/>
      <c r="F28" s="10"/>
      <c r="I28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C34E-55EE-DC43-A606-83224B5F569C}">
  <dimension ref="A1:F59"/>
  <sheetViews>
    <sheetView workbookViewId="0">
      <selection activeCell="B2" sqref="B2"/>
    </sheetView>
  </sheetViews>
  <sheetFormatPr baseColWidth="10" defaultRowHeight="16" x14ac:dyDescent="0.2"/>
  <cols>
    <col min="1" max="1" width="16.83203125" style="5" bestFit="1" customWidth="1"/>
    <col min="2" max="2" width="10.83203125" style="1"/>
  </cols>
  <sheetData>
    <row r="1" spans="1:6" x14ac:dyDescent="0.2">
      <c r="A1" s="6" t="s">
        <v>9</v>
      </c>
      <c r="B1" s="7" t="s">
        <v>8</v>
      </c>
    </row>
    <row r="2" spans="1:6" x14ac:dyDescent="0.2">
      <c r="A2" s="6" t="s">
        <v>10</v>
      </c>
      <c r="B2" s="8">
        <v>-7.2516350000000003</v>
      </c>
      <c r="C2">
        <f t="shared" ref="C2:C51" si="0">B2*100</f>
        <v>-725.1635</v>
      </c>
      <c r="D2">
        <f t="shared" ref="D2:D51" si="1">C2+100</f>
        <v>-625.1635</v>
      </c>
      <c r="E2">
        <f>D2+625.1635</f>
        <v>0</v>
      </c>
      <c r="F2" s="8"/>
    </row>
    <row r="3" spans="1:6" x14ac:dyDescent="0.2">
      <c r="A3" s="6" t="s">
        <v>11</v>
      </c>
      <c r="B3" s="8">
        <v>-6.5717319999999999</v>
      </c>
      <c r="C3">
        <f t="shared" si="0"/>
        <v>-657.17319999999995</v>
      </c>
      <c r="D3">
        <f t="shared" si="1"/>
        <v>-557.17319999999995</v>
      </c>
      <c r="E3">
        <f t="shared" ref="E3:E59" si="2">D3+625.1635</f>
        <v>67.990300000000047</v>
      </c>
      <c r="F3" s="8"/>
    </row>
    <row r="4" spans="1:6" x14ac:dyDescent="0.2">
      <c r="A4" s="6" t="s">
        <v>12</v>
      </c>
      <c r="B4" s="8">
        <v>-6.4251360000000002</v>
      </c>
      <c r="C4">
        <f t="shared" si="0"/>
        <v>-642.5136</v>
      </c>
      <c r="D4">
        <f t="shared" si="1"/>
        <v>-542.5136</v>
      </c>
      <c r="E4">
        <f t="shared" si="2"/>
        <v>82.649900000000002</v>
      </c>
      <c r="F4" s="8"/>
    </row>
    <row r="5" spans="1:6" x14ac:dyDescent="0.2">
      <c r="A5" s="6" t="s">
        <v>13</v>
      </c>
      <c r="B5" s="8">
        <v>-7.0960390000000002</v>
      </c>
      <c r="C5">
        <f t="shared" si="0"/>
        <v>-709.60390000000007</v>
      </c>
      <c r="D5">
        <f t="shared" si="1"/>
        <v>-609.60390000000007</v>
      </c>
      <c r="E5">
        <f t="shared" si="2"/>
        <v>15.559599999999932</v>
      </c>
      <c r="F5" s="8"/>
    </row>
    <row r="6" spans="1:6" x14ac:dyDescent="0.2">
      <c r="A6" s="6" t="s">
        <v>14</v>
      </c>
      <c r="B6" s="8">
        <v>-6.9001830000000002</v>
      </c>
      <c r="C6">
        <f t="shared" si="0"/>
        <v>-690.01830000000007</v>
      </c>
      <c r="D6">
        <f t="shared" si="1"/>
        <v>-590.01830000000007</v>
      </c>
      <c r="E6">
        <f t="shared" si="2"/>
        <v>35.145199999999932</v>
      </c>
      <c r="F6" s="8"/>
    </row>
    <row r="7" spans="1:6" x14ac:dyDescent="0.2">
      <c r="A7" s="6" t="s">
        <v>15</v>
      </c>
      <c r="B7" s="8">
        <v>-5.0268988950000004</v>
      </c>
      <c r="C7">
        <f t="shared" si="0"/>
        <v>-502.68988950000005</v>
      </c>
      <c r="D7">
        <f t="shared" si="1"/>
        <v>-402.68988950000005</v>
      </c>
      <c r="E7">
        <f t="shared" si="2"/>
        <v>222.47361049999995</v>
      </c>
      <c r="F7" s="8"/>
    </row>
    <row r="8" spans="1:6" x14ac:dyDescent="0.2">
      <c r="A8" s="6" t="s">
        <v>16</v>
      </c>
      <c r="B8" s="8">
        <v>-3.95275898</v>
      </c>
      <c r="C8">
        <f t="shared" si="0"/>
        <v>-395.27589799999998</v>
      </c>
      <c r="D8">
        <f t="shared" si="1"/>
        <v>-295.27589799999998</v>
      </c>
      <c r="E8">
        <f t="shared" si="2"/>
        <v>329.88760200000002</v>
      </c>
      <c r="F8" s="8"/>
    </row>
    <row r="9" spans="1:6" x14ac:dyDescent="0.2">
      <c r="A9" s="6" t="s">
        <v>17</v>
      </c>
      <c r="B9" s="8">
        <v>-3.4806210050000002</v>
      </c>
      <c r="C9">
        <f t="shared" si="0"/>
        <v>-348.06210050000004</v>
      </c>
      <c r="D9">
        <f t="shared" si="1"/>
        <v>-248.06210050000004</v>
      </c>
      <c r="E9">
        <f t="shared" si="2"/>
        <v>377.10139949999996</v>
      </c>
      <c r="F9" s="8"/>
    </row>
    <row r="10" spans="1:6" x14ac:dyDescent="0.2">
      <c r="A10" s="6" t="s">
        <v>18</v>
      </c>
      <c r="B10" s="8">
        <v>-3.4674335950000001</v>
      </c>
      <c r="C10">
        <f t="shared" si="0"/>
        <v>-346.7433595</v>
      </c>
      <c r="D10">
        <f t="shared" si="1"/>
        <v>-246.7433595</v>
      </c>
      <c r="E10">
        <f t="shared" si="2"/>
        <v>378.4201405</v>
      </c>
      <c r="F10" s="8"/>
    </row>
    <row r="11" spans="1:6" x14ac:dyDescent="0.2">
      <c r="A11" s="6" t="s">
        <v>19</v>
      </c>
      <c r="B11" s="8">
        <v>-3.5823581999999998</v>
      </c>
      <c r="C11">
        <f t="shared" si="0"/>
        <v>-358.23581999999999</v>
      </c>
      <c r="D11">
        <f t="shared" si="1"/>
        <v>-258.23581999999999</v>
      </c>
      <c r="E11">
        <f t="shared" si="2"/>
        <v>366.92768000000001</v>
      </c>
      <c r="F11" s="8"/>
    </row>
    <row r="12" spans="1:6" x14ac:dyDescent="0.2">
      <c r="A12" s="6" t="s">
        <v>20</v>
      </c>
      <c r="B12" s="8">
        <v>-3.9296949433333332</v>
      </c>
      <c r="C12">
        <f t="shared" si="0"/>
        <v>-392.96949433333333</v>
      </c>
      <c r="D12">
        <f t="shared" si="1"/>
        <v>-292.96949433333333</v>
      </c>
      <c r="E12">
        <f t="shared" si="2"/>
        <v>332.19400566666667</v>
      </c>
      <c r="F12" s="8"/>
    </row>
    <row r="13" spans="1:6" x14ac:dyDescent="0.2">
      <c r="A13" s="6" t="s">
        <v>21</v>
      </c>
      <c r="B13" s="8">
        <v>-3.9604050833333333</v>
      </c>
      <c r="C13">
        <f t="shared" si="0"/>
        <v>-396.04050833333332</v>
      </c>
      <c r="D13">
        <f t="shared" si="1"/>
        <v>-296.04050833333332</v>
      </c>
      <c r="E13">
        <f t="shared" si="2"/>
        <v>329.12299166666668</v>
      </c>
      <c r="F13" s="8"/>
    </row>
    <row r="14" spans="1:6" x14ac:dyDescent="0.2">
      <c r="A14" s="6" t="s">
        <v>22</v>
      </c>
      <c r="B14" s="8">
        <v>-4.2841197600000003</v>
      </c>
      <c r="C14">
        <f t="shared" si="0"/>
        <v>-428.41197600000004</v>
      </c>
      <c r="D14">
        <f t="shared" si="1"/>
        <v>-328.41197600000004</v>
      </c>
      <c r="E14">
        <f t="shared" si="2"/>
        <v>296.75152399999996</v>
      </c>
      <c r="F14" s="8"/>
    </row>
    <row r="15" spans="1:6" x14ac:dyDescent="0.2">
      <c r="A15" s="6" t="s">
        <v>23</v>
      </c>
      <c r="B15" s="8">
        <v>-4.2500679933333334</v>
      </c>
      <c r="C15">
        <f t="shared" si="0"/>
        <v>-425.00679933333333</v>
      </c>
      <c r="D15">
        <f t="shared" si="1"/>
        <v>-325.00679933333333</v>
      </c>
      <c r="E15">
        <f t="shared" si="2"/>
        <v>300.15670066666667</v>
      </c>
      <c r="F15" s="8"/>
    </row>
    <row r="16" spans="1:6" x14ac:dyDescent="0.2">
      <c r="A16" s="6" t="s">
        <v>24</v>
      </c>
      <c r="B16" s="8">
        <v>-4.4704402666666665</v>
      </c>
      <c r="C16">
        <f t="shared" si="0"/>
        <v>-447.04402666666664</v>
      </c>
      <c r="D16">
        <f t="shared" si="1"/>
        <v>-347.04402666666664</v>
      </c>
      <c r="E16">
        <f t="shared" si="2"/>
        <v>278.11947333333336</v>
      </c>
      <c r="F16" s="8"/>
    </row>
    <row r="17" spans="1:6" x14ac:dyDescent="0.2">
      <c r="A17" s="6" t="s">
        <v>25</v>
      </c>
      <c r="B17" s="8">
        <v>-4.5762739733333335</v>
      </c>
      <c r="C17">
        <f t="shared" si="0"/>
        <v>-457.62739733333336</v>
      </c>
      <c r="D17">
        <f t="shared" si="1"/>
        <v>-357.62739733333336</v>
      </c>
      <c r="E17">
        <f t="shared" si="2"/>
        <v>267.53610266666664</v>
      </c>
      <c r="F17" s="8"/>
    </row>
    <row r="18" spans="1:6" x14ac:dyDescent="0.2">
      <c r="A18" s="6" t="s">
        <v>26</v>
      </c>
      <c r="B18" s="8">
        <v>-4.6876649700000002</v>
      </c>
      <c r="C18">
        <f t="shared" si="0"/>
        <v>-468.76649700000002</v>
      </c>
      <c r="D18">
        <f t="shared" si="1"/>
        <v>-368.76649700000002</v>
      </c>
      <c r="E18">
        <f t="shared" si="2"/>
        <v>256.39700299999998</v>
      </c>
      <c r="F18" s="8"/>
    </row>
    <row r="19" spans="1:6" x14ac:dyDescent="0.2">
      <c r="A19" s="6" t="s">
        <v>27</v>
      </c>
      <c r="B19" s="8">
        <v>-4.5757848699999997</v>
      </c>
      <c r="C19">
        <f t="shared" si="0"/>
        <v>-457.578487</v>
      </c>
      <c r="D19">
        <f t="shared" si="1"/>
        <v>-357.578487</v>
      </c>
      <c r="E19">
        <f t="shared" si="2"/>
        <v>267.585013</v>
      </c>
      <c r="F19" s="8"/>
    </row>
    <row r="20" spans="1:6" x14ac:dyDescent="0.2">
      <c r="A20" s="6" t="s">
        <v>28</v>
      </c>
      <c r="B20" s="8">
        <v>-4.8592945100000007</v>
      </c>
      <c r="C20">
        <f t="shared" si="0"/>
        <v>-485.92945100000009</v>
      </c>
      <c r="D20">
        <f t="shared" si="1"/>
        <v>-385.92945100000009</v>
      </c>
      <c r="E20">
        <f t="shared" si="2"/>
        <v>239.23404899999991</v>
      </c>
      <c r="F20" s="8"/>
    </row>
    <row r="21" spans="1:6" x14ac:dyDescent="0.2">
      <c r="A21" s="6" t="s">
        <v>29</v>
      </c>
      <c r="B21" s="8">
        <v>-4.6447759966666666</v>
      </c>
      <c r="C21">
        <f t="shared" si="0"/>
        <v>-464.47759966666666</v>
      </c>
      <c r="D21">
        <f t="shared" si="1"/>
        <v>-364.47759966666666</v>
      </c>
      <c r="E21">
        <f t="shared" si="2"/>
        <v>260.68590033333334</v>
      </c>
      <c r="F21" s="8"/>
    </row>
    <row r="22" spans="1:6" x14ac:dyDescent="0.2">
      <c r="A22" s="6" t="s">
        <v>30</v>
      </c>
      <c r="B22" s="8">
        <v>-4.5564234966666666</v>
      </c>
      <c r="C22">
        <f t="shared" si="0"/>
        <v>-455.64234966666663</v>
      </c>
      <c r="D22">
        <f t="shared" si="1"/>
        <v>-355.64234966666663</v>
      </c>
      <c r="E22">
        <f t="shared" si="2"/>
        <v>269.52115033333337</v>
      </c>
      <c r="F22" s="8"/>
    </row>
    <row r="23" spans="1:6" x14ac:dyDescent="0.2">
      <c r="A23" s="6" t="s">
        <v>31</v>
      </c>
      <c r="B23" s="8">
        <v>-4.2989212033333333</v>
      </c>
      <c r="C23">
        <f t="shared" si="0"/>
        <v>-429.89212033333331</v>
      </c>
      <c r="D23">
        <f t="shared" si="1"/>
        <v>-329.89212033333331</v>
      </c>
      <c r="E23">
        <f t="shared" si="2"/>
        <v>295.27137966666669</v>
      </c>
      <c r="F23" s="8"/>
    </row>
    <row r="24" spans="1:6" x14ac:dyDescent="0.2">
      <c r="A24" s="6" t="s">
        <v>32</v>
      </c>
      <c r="B24" s="8">
        <v>-4.5679001933333332</v>
      </c>
      <c r="C24">
        <f t="shared" si="0"/>
        <v>-456.7900193333333</v>
      </c>
      <c r="D24">
        <f t="shared" si="1"/>
        <v>-356.7900193333333</v>
      </c>
      <c r="E24">
        <f t="shared" si="2"/>
        <v>268.37348066666669</v>
      </c>
      <c r="F24" s="8"/>
    </row>
    <row r="25" spans="1:6" x14ac:dyDescent="0.2">
      <c r="A25" s="6" t="s">
        <v>33</v>
      </c>
      <c r="B25" s="8">
        <v>-4.117866583333333</v>
      </c>
      <c r="C25">
        <f t="shared" si="0"/>
        <v>-411.78665833333332</v>
      </c>
      <c r="D25">
        <f t="shared" si="1"/>
        <v>-311.78665833333332</v>
      </c>
      <c r="E25">
        <f t="shared" si="2"/>
        <v>313.37684166666668</v>
      </c>
      <c r="F25" s="8"/>
    </row>
    <row r="26" spans="1:6" x14ac:dyDescent="0.2">
      <c r="A26" s="6" t="s">
        <v>34</v>
      </c>
      <c r="B26" s="8">
        <v>-4.3034732099999999</v>
      </c>
      <c r="C26">
        <f t="shared" si="0"/>
        <v>-430.34732099999997</v>
      </c>
      <c r="D26">
        <f t="shared" si="1"/>
        <v>-330.34732099999997</v>
      </c>
      <c r="E26">
        <f t="shared" si="2"/>
        <v>294.81617900000003</v>
      </c>
      <c r="F26" s="8"/>
    </row>
    <row r="27" spans="1:6" x14ac:dyDescent="0.2">
      <c r="A27" s="6" t="s">
        <v>35</v>
      </c>
      <c r="B27" s="8">
        <v>-4.271618216666667</v>
      </c>
      <c r="C27">
        <f t="shared" si="0"/>
        <v>-427.1618216666667</v>
      </c>
      <c r="D27">
        <f t="shared" si="1"/>
        <v>-327.1618216666667</v>
      </c>
      <c r="E27">
        <f t="shared" si="2"/>
        <v>298.0016783333333</v>
      </c>
      <c r="F27" s="8"/>
    </row>
    <row r="28" spans="1:6" x14ac:dyDescent="0.2">
      <c r="A28" s="6" t="s">
        <v>36</v>
      </c>
      <c r="B28" s="8">
        <v>-4.4593882799999998</v>
      </c>
      <c r="C28">
        <f t="shared" si="0"/>
        <v>-445.938828</v>
      </c>
      <c r="D28">
        <f t="shared" si="1"/>
        <v>-345.938828</v>
      </c>
      <c r="E28">
        <f t="shared" si="2"/>
        <v>279.224672</v>
      </c>
      <c r="F28" s="8"/>
    </row>
    <row r="29" spans="1:6" x14ac:dyDescent="0.2">
      <c r="A29" s="6" t="s">
        <v>37</v>
      </c>
      <c r="B29" s="8">
        <v>-4.5198255833333336</v>
      </c>
      <c r="C29">
        <f t="shared" si="0"/>
        <v>-451.98255833333337</v>
      </c>
      <c r="D29">
        <f t="shared" si="1"/>
        <v>-351.98255833333337</v>
      </c>
      <c r="E29">
        <f t="shared" si="2"/>
        <v>273.18094166666663</v>
      </c>
      <c r="F29" s="8"/>
    </row>
    <row r="30" spans="1:6" x14ac:dyDescent="0.2">
      <c r="A30" s="6" t="s">
        <v>38</v>
      </c>
      <c r="B30" s="8">
        <v>-4.5136403399999994</v>
      </c>
      <c r="C30">
        <f t="shared" si="0"/>
        <v>-451.36403399999995</v>
      </c>
      <c r="D30">
        <f t="shared" si="1"/>
        <v>-351.36403399999995</v>
      </c>
      <c r="E30">
        <f t="shared" si="2"/>
        <v>273.79946600000005</v>
      </c>
      <c r="F30" s="8"/>
    </row>
    <row r="31" spans="1:6" x14ac:dyDescent="0.2">
      <c r="A31" s="6" t="s">
        <v>39</v>
      </c>
      <c r="B31" s="8">
        <v>-4.2997339500000002</v>
      </c>
      <c r="C31">
        <f t="shared" si="0"/>
        <v>-429.97339500000004</v>
      </c>
      <c r="D31">
        <f t="shared" si="1"/>
        <v>-329.97339500000004</v>
      </c>
      <c r="E31">
        <f t="shared" si="2"/>
        <v>295.19010499999996</v>
      </c>
      <c r="F31" s="8"/>
    </row>
    <row r="32" spans="1:6" x14ac:dyDescent="0.2">
      <c r="A32" s="6" t="s">
        <v>40</v>
      </c>
      <c r="B32" s="8">
        <v>-4.3779081366666661</v>
      </c>
      <c r="C32">
        <f t="shared" si="0"/>
        <v>-437.79081366666662</v>
      </c>
      <c r="D32">
        <f t="shared" si="1"/>
        <v>-337.79081366666662</v>
      </c>
      <c r="E32">
        <f t="shared" si="2"/>
        <v>287.37268633333338</v>
      </c>
      <c r="F32" s="8"/>
    </row>
    <row r="33" spans="1:6" x14ac:dyDescent="0.2">
      <c r="A33" s="6" t="s">
        <v>41</v>
      </c>
      <c r="B33" s="8">
        <v>-4.1483621166666671</v>
      </c>
      <c r="C33">
        <f t="shared" si="0"/>
        <v>-414.83621166666671</v>
      </c>
      <c r="D33">
        <f t="shared" si="1"/>
        <v>-314.83621166666671</v>
      </c>
      <c r="E33">
        <f t="shared" si="2"/>
        <v>310.32728833333329</v>
      </c>
      <c r="F33" s="8">
        <f>B33-$B$33</f>
        <v>0</v>
      </c>
    </row>
    <row r="34" spans="1:6" x14ac:dyDescent="0.2">
      <c r="A34" s="6" t="s">
        <v>42</v>
      </c>
      <c r="B34" s="8">
        <v>-3.888220556666667</v>
      </c>
      <c r="C34">
        <f t="shared" si="0"/>
        <v>-388.8220556666667</v>
      </c>
      <c r="D34">
        <f t="shared" si="1"/>
        <v>-288.8220556666667</v>
      </c>
      <c r="E34">
        <f t="shared" si="2"/>
        <v>336.3414443333333</v>
      </c>
      <c r="F34" s="8">
        <f t="shared" ref="F34:F53" si="3">B34-$B$33</f>
        <v>0.2601415600000001</v>
      </c>
    </row>
    <row r="35" spans="1:6" x14ac:dyDescent="0.2">
      <c r="A35" s="6" t="s">
        <v>43</v>
      </c>
      <c r="B35" s="8">
        <v>-4.0847873466666664</v>
      </c>
      <c r="C35">
        <f t="shared" si="0"/>
        <v>-408.47873466666664</v>
      </c>
      <c r="D35">
        <f t="shared" si="1"/>
        <v>-308.47873466666664</v>
      </c>
      <c r="E35">
        <f t="shared" si="2"/>
        <v>316.68476533333336</v>
      </c>
      <c r="F35" s="8">
        <f t="shared" si="3"/>
        <v>6.3574770000000669E-2</v>
      </c>
    </row>
    <row r="36" spans="1:6" x14ac:dyDescent="0.2">
      <c r="A36" s="6" t="s">
        <v>44</v>
      </c>
      <c r="B36" s="8">
        <v>-4.00675648</v>
      </c>
      <c r="C36">
        <f t="shared" si="0"/>
        <v>-400.67564800000002</v>
      </c>
      <c r="D36">
        <f t="shared" si="1"/>
        <v>-300.67564800000002</v>
      </c>
      <c r="E36">
        <f t="shared" si="2"/>
        <v>324.48785199999998</v>
      </c>
      <c r="F36" s="8">
        <f t="shared" si="3"/>
        <v>0.14160563666666715</v>
      </c>
    </row>
    <row r="37" spans="1:6" x14ac:dyDescent="0.2">
      <c r="A37" s="6" t="s">
        <v>45</v>
      </c>
      <c r="B37" s="8">
        <v>-3.7775021299999998</v>
      </c>
      <c r="C37">
        <f t="shared" si="0"/>
        <v>-377.75021299999997</v>
      </c>
      <c r="D37">
        <f t="shared" si="1"/>
        <v>-277.75021299999997</v>
      </c>
      <c r="E37">
        <f t="shared" si="2"/>
        <v>347.41328700000003</v>
      </c>
      <c r="F37" s="8">
        <f t="shared" si="3"/>
        <v>0.37085998666666731</v>
      </c>
    </row>
    <row r="38" spans="1:6" x14ac:dyDescent="0.2">
      <c r="A38" s="6" t="s">
        <v>46</v>
      </c>
      <c r="B38" s="8">
        <v>-3.5678758299999997</v>
      </c>
      <c r="C38">
        <f t="shared" si="0"/>
        <v>-356.78758299999998</v>
      </c>
      <c r="D38">
        <f t="shared" si="1"/>
        <v>-256.78758299999998</v>
      </c>
      <c r="E38">
        <f t="shared" si="2"/>
        <v>368.37591700000002</v>
      </c>
      <c r="F38" s="8">
        <f t="shared" si="3"/>
        <v>0.58048628666666735</v>
      </c>
    </row>
    <row r="39" spans="1:6" x14ac:dyDescent="0.2">
      <c r="A39" s="6" t="s">
        <v>47</v>
      </c>
      <c r="B39" s="8">
        <v>-3.2695799566666666</v>
      </c>
      <c r="C39">
        <f t="shared" si="0"/>
        <v>-326.95799566666665</v>
      </c>
      <c r="D39">
        <f t="shared" si="1"/>
        <v>-226.95799566666665</v>
      </c>
      <c r="E39">
        <f t="shared" si="2"/>
        <v>398.20550433333335</v>
      </c>
      <c r="F39" s="8">
        <f t="shared" si="3"/>
        <v>0.87878216000000053</v>
      </c>
    </row>
    <row r="40" spans="1:6" x14ac:dyDescent="0.2">
      <c r="A40" s="6" t="s">
        <v>48</v>
      </c>
      <c r="B40" s="8">
        <v>-3.09695981</v>
      </c>
      <c r="C40">
        <f t="shared" si="0"/>
        <v>-309.69598100000002</v>
      </c>
      <c r="D40">
        <f t="shared" si="1"/>
        <v>-209.69598100000002</v>
      </c>
      <c r="E40">
        <f t="shared" si="2"/>
        <v>415.46751899999998</v>
      </c>
      <c r="F40" s="8">
        <f t="shared" si="3"/>
        <v>1.0514023066666671</v>
      </c>
    </row>
    <row r="41" spans="1:6" x14ac:dyDescent="0.2">
      <c r="A41" s="6" t="s">
        <v>49</v>
      </c>
      <c r="B41" s="8">
        <v>-2.8646939233333328</v>
      </c>
      <c r="C41">
        <f t="shared" si="0"/>
        <v>-286.4693923333333</v>
      </c>
      <c r="D41">
        <f t="shared" si="1"/>
        <v>-186.4693923333333</v>
      </c>
      <c r="E41">
        <f t="shared" si="2"/>
        <v>438.6941076666667</v>
      </c>
      <c r="F41" s="8">
        <f t="shared" si="3"/>
        <v>1.2836681933333343</v>
      </c>
    </row>
    <row r="42" spans="1:6" x14ac:dyDescent="0.2">
      <c r="A42" s="6" t="s">
        <v>50</v>
      </c>
      <c r="B42" s="8">
        <v>-2.5166756466666667</v>
      </c>
      <c r="C42">
        <f t="shared" si="0"/>
        <v>-251.66756466666666</v>
      </c>
      <c r="D42">
        <f t="shared" si="1"/>
        <v>-151.66756466666666</v>
      </c>
      <c r="E42">
        <f t="shared" si="2"/>
        <v>473.49593533333336</v>
      </c>
      <c r="F42" s="8">
        <f t="shared" si="3"/>
        <v>1.6316864700000004</v>
      </c>
    </row>
    <row r="43" spans="1:6" x14ac:dyDescent="0.2">
      <c r="A43" s="6" t="s">
        <v>51</v>
      </c>
      <c r="B43" s="8">
        <v>-2.3505665433333331</v>
      </c>
      <c r="C43">
        <f t="shared" si="0"/>
        <v>-235.05665433333331</v>
      </c>
      <c r="D43">
        <f t="shared" si="1"/>
        <v>-135.05665433333331</v>
      </c>
      <c r="E43">
        <f t="shared" si="2"/>
        <v>490.10684566666669</v>
      </c>
      <c r="F43" s="8">
        <f t="shared" si="3"/>
        <v>1.797795573333334</v>
      </c>
    </row>
    <row r="44" spans="1:6" x14ac:dyDescent="0.2">
      <c r="A44" s="6" t="s">
        <v>52</v>
      </c>
      <c r="B44" s="8">
        <v>-2.3142257133333337</v>
      </c>
      <c r="C44">
        <f t="shared" si="0"/>
        <v>-231.42257133333337</v>
      </c>
      <c r="D44">
        <f t="shared" si="1"/>
        <v>-131.42257133333337</v>
      </c>
      <c r="E44">
        <f t="shared" si="2"/>
        <v>493.7409286666666</v>
      </c>
      <c r="F44" s="8">
        <f t="shared" si="3"/>
        <v>1.8341364033333334</v>
      </c>
    </row>
    <row r="45" spans="1:6" x14ac:dyDescent="0.2">
      <c r="A45" s="6" t="s">
        <v>53</v>
      </c>
      <c r="B45" s="8">
        <v>-1.1711693757499999</v>
      </c>
      <c r="C45">
        <f t="shared" si="0"/>
        <v>-117.11693757499999</v>
      </c>
      <c r="D45">
        <f t="shared" si="1"/>
        <v>-17.116937574999994</v>
      </c>
      <c r="E45">
        <f t="shared" si="2"/>
        <v>608.04656242500005</v>
      </c>
      <c r="F45" s="8">
        <f t="shared" si="3"/>
        <v>2.9771927409166672</v>
      </c>
    </row>
    <row r="46" spans="1:6" x14ac:dyDescent="0.2">
      <c r="A46" s="6" t="s">
        <v>54</v>
      </c>
      <c r="B46" s="8">
        <v>-0.66652826425</v>
      </c>
      <c r="C46">
        <f t="shared" si="0"/>
        <v>-66.652826425000001</v>
      </c>
      <c r="D46">
        <f t="shared" si="1"/>
        <v>33.347173574999999</v>
      </c>
      <c r="E46">
        <f t="shared" si="2"/>
        <v>658.51067357500006</v>
      </c>
      <c r="F46" s="8">
        <f t="shared" si="3"/>
        <v>3.481833852416667</v>
      </c>
    </row>
    <row r="47" spans="1:6" x14ac:dyDescent="0.2">
      <c r="A47" s="6" t="s">
        <v>55</v>
      </c>
      <c r="B47" s="8">
        <v>-0.50145095925000005</v>
      </c>
      <c r="C47">
        <f t="shared" si="0"/>
        <v>-50.145095925000007</v>
      </c>
      <c r="D47">
        <f t="shared" si="1"/>
        <v>49.854904074999993</v>
      </c>
      <c r="E47">
        <f t="shared" si="2"/>
        <v>675.01840407500003</v>
      </c>
      <c r="F47" s="8">
        <f t="shared" si="3"/>
        <v>3.646911157416667</v>
      </c>
    </row>
    <row r="48" spans="1:6" x14ac:dyDescent="0.2">
      <c r="A48" s="6" t="s">
        <v>56</v>
      </c>
      <c r="B48" s="8">
        <v>-1.7668812490000001</v>
      </c>
      <c r="C48">
        <f t="shared" si="0"/>
        <v>-176.68812490000002</v>
      </c>
      <c r="D48">
        <f t="shared" si="1"/>
        <v>-76.68812490000002</v>
      </c>
      <c r="E48">
        <f t="shared" si="2"/>
        <v>548.47537509999995</v>
      </c>
      <c r="F48" s="8">
        <f t="shared" si="3"/>
        <v>2.3814808676666672</v>
      </c>
    </row>
    <row r="49" spans="1:6" x14ac:dyDescent="0.2">
      <c r="A49" s="6" t="s">
        <v>57</v>
      </c>
      <c r="B49" s="8">
        <v>-1.1463375213333333</v>
      </c>
      <c r="C49">
        <f t="shared" si="0"/>
        <v>-114.63375213333333</v>
      </c>
      <c r="D49">
        <f t="shared" si="1"/>
        <v>-14.633752133333331</v>
      </c>
      <c r="E49">
        <f t="shared" si="2"/>
        <v>610.52974786666664</v>
      </c>
      <c r="F49" s="8">
        <f t="shared" si="3"/>
        <v>3.0020245953333338</v>
      </c>
    </row>
    <row r="50" spans="1:6" x14ac:dyDescent="0.2">
      <c r="A50" s="6" t="s">
        <v>58</v>
      </c>
      <c r="B50" s="8">
        <v>-1.4548462841666667</v>
      </c>
      <c r="C50">
        <f t="shared" si="0"/>
        <v>-145.48462841666668</v>
      </c>
      <c r="D50">
        <f t="shared" si="1"/>
        <v>-45.484628416666681</v>
      </c>
      <c r="E50">
        <f t="shared" si="2"/>
        <v>579.67887158333338</v>
      </c>
      <c r="F50" s="8">
        <f t="shared" si="3"/>
        <v>2.6935158325000002</v>
      </c>
    </row>
    <row r="51" spans="1:6" x14ac:dyDescent="0.2">
      <c r="A51" s="6" t="s">
        <v>59</v>
      </c>
      <c r="B51" s="8">
        <v>-1.5071960318333335</v>
      </c>
      <c r="C51">
        <f t="shared" si="0"/>
        <v>-150.71960318333336</v>
      </c>
      <c r="D51">
        <f t="shared" si="1"/>
        <v>-50.719603183333362</v>
      </c>
      <c r="E51">
        <f t="shared" si="2"/>
        <v>574.44389681666667</v>
      </c>
      <c r="F51" s="8">
        <f t="shared" si="3"/>
        <v>2.6411660848333334</v>
      </c>
    </row>
    <row r="52" spans="1:6" x14ac:dyDescent="0.2">
      <c r="A52" s="6" t="s">
        <v>60</v>
      </c>
      <c r="B52" s="8">
        <v>-0.48952572771428571</v>
      </c>
      <c r="C52">
        <f>B52*100</f>
        <v>-48.952572771428571</v>
      </c>
      <c r="D52">
        <f>C52+100</f>
        <v>51.047427228571429</v>
      </c>
      <c r="E52">
        <f t="shared" si="2"/>
        <v>676.21092722857145</v>
      </c>
      <c r="F52" s="8">
        <f t="shared" si="3"/>
        <v>3.6588363889523814</v>
      </c>
    </row>
    <row r="53" spans="1:6" x14ac:dyDescent="0.2">
      <c r="A53" s="6" t="s">
        <v>61</v>
      </c>
      <c r="B53" s="8">
        <v>0</v>
      </c>
      <c r="C53">
        <v>100</v>
      </c>
      <c r="D53">
        <v>100</v>
      </c>
      <c r="E53">
        <f t="shared" si="2"/>
        <v>725.1635</v>
      </c>
      <c r="F53" s="8">
        <f t="shared" si="3"/>
        <v>4.1483621166666671</v>
      </c>
    </row>
    <row r="54" spans="1:6" x14ac:dyDescent="0.2">
      <c r="A54" s="6" t="s">
        <v>62</v>
      </c>
      <c r="B54" s="8">
        <v>0.135171396</v>
      </c>
      <c r="C54">
        <f>B54*100</f>
        <v>13.5171396</v>
      </c>
      <c r="D54">
        <f>C54+100</f>
        <v>113.51713960000001</v>
      </c>
      <c r="E54">
        <f t="shared" si="2"/>
        <v>738.68063959999995</v>
      </c>
      <c r="F54" s="8"/>
    </row>
    <row r="55" spans="1:6" x14ac:dyDescent="0.2">
      <c r="A55" s="6" t="s">
        <v>63</v>
      </c>
      <c r="B55" s="8">
        <v>0.19268249783333333</v>
      </c>
      <c r="C55">
        <f t="shared" ref="C55:C59" si="4">B55*100</f>
        <v>19.268249783333331</v>
      </c>
      <c r="D55">
        <f t="shared" ref="D55:D59" si="5">C55+100</f>
        <v>119.26824978333333</v>
      </c>
      <c r="E55">
        <f t="shared" si="2"/>
        <v>744.43174978333332</v>
      </c>
      <c r="F55" s="8"/>
    </row>
    <row r="56" spans="1:6" x14ac:dyDescent="0.2">
      <c r="A56" s="6" t="s">
        <v>64</v>
      </c>
      <c r="B56" s="8">
        <v>-6.3538180333333347E-2</v>
      </c>
      <c r="C56">
        <f t="shared" si="4"/>
        <v>-6.3538180333333347</v>
      </c>
      <c r="D56">
        <f t="shared" si="5"/>
        <v>93.64618196666666</v>
      </c>
      <c r="E56">
        <f t="shared" si="2"/>
        <v>718.80968196666663</v>
      </c>
      <c r="F56" s="8"/>
    </row>
    <row r="57" spans="1:6" x14ac:dyDescent="0.2">
      <c r="A57" s="6" t="s">
        <v>65</v>
      </c>
      <c r="B57" s="8">
        <v>-5.2663308714285713E-2</v>
      </c>
      <c r="C57">
        <f t="shared" si="4"/>
        <v>-5.266330871428571</v>
      </c>
      <c r="D57">
        <f t="shared" si="5"/>
        <v>94.733669128571435</v>
      </c>
      <c r="E57">
        <f t="shared" si="2"/>
        <v>719.89716912857148</v>
      </c>
      <c r="F57" s="8"/>
    </row>
    <row r="58" spans="1:6" x14ac:dyDescent="0.2">
      <c r="A58" s="6" t="s">
        <v>66</v>
      </c>
      <c r="B58" s="8">
        <v>-0.26288837785714286</v>
      </c>
      <c r="C58">
        <f t="shared" si="4"/>
        <v>-26.288837785714286</v>
      </c>
      <c r="D58">
        <f t="shared" si="5"/>
        <v>73.711162214285707</v>
      </c>
      <c r="E58">
        <f t="shared" si="2"/>
        <v>698.87466221428576</v>
      </c>
      <c r="F58" s="8"/>
    </row>
    <row r="59" spans="1:6" x14ac:dyDescent="0.2">
      <c r="A59" s="6" t="s">
        <v>67</v>
      </c>
      <c r="B59" s="8">
        <v>-0.81583950666666671</v>
      </c>
      <c r="C59">
        <f t="shared" si="4"/>
        <v>-81.583950666666667</v>
      </c>
      <c r="D59">
        <f t="shared" si="5"/>
        <v>18.416049333333333</v>
      </c>
      <c r="E59">
        <f t="shared" si="2"/>
        <v>643.57954933333338</v>
      </c>
      <c r="F5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6207-92F4-CD48-9A70-65496FC975A5}">
  <dimension ref="A1:I59"/>
  <sheetViews>
    <sheetView workbookViewId="0">
      <selection sqref="A1:F25"/>
    </sheetView>
  </sheetViews>
  <sheetFormatPr baseColWidth="10" defaultRowHeight="15" x14ac:dyDescent="0.2"/>
  <sheetData>
    <row r="1" spans="1:9" ht="16" x14ac:dyDescent="0.2">
      <c r="A1" s="6" t="s">
        <v>9</v>
      </c>
      <c r="B1" s="7" t="s">
        <v>8</v>
      </c>
      <c r="C1" s="6" t="s">
        <v>9</v>
      </c>
      <c r="D1" s="7" t="s">
        <v>8</v>
      </c>
      <c r="E1" s="6" t="s">
        <v>9</v>
      </c>
      <c r="F1" s="7" t="s">
        <v>8</v>
      </c>
      <c r="H1" t="s">
        <v>8</v>
      </c>
    </row>
    <row r="2" spans="1:9" ht="16" x14ac:dyDescent="0.2">
      <c r="A2" s="6" t="s">
        <v>10</v>
      </c>
      <c r="B2" s="15">
        <v>1</v>
      </c>
      <c r="C2" s="6" t="s">
        <v>34</v>
      </c>
      <c r="D2" s="15">
        <v>3.9481617900000003</v>
      </c>
      <c r="E2" s="6" t="s">
        <v>58</v>
      </c>
      <c r="F2" s="15">
        <v>6.7967887158333333</v>
      </c>
      <c r="H2">
        <v>0</v>
      </c>
      <c r="I2">
        <f>H2+1</f>
        <v>1</v>
      </c>
    </row>
    <row r="3" spans="1:9" ht="16" x14ac:dyDescent="0.2">
      <c r="A3" s="6" t="s">
        <v>11</v>
      </c>
      <c r="B3" s="15">
        <v>1.6799030000000004</v>
      </c>
      <c r="C3" s="6" t="s">
        <v>35</v>
      </c>
      <c r="D3" s="15">
        <v>3.9800167833333333</v>
      </c>
      <c r="E3" s="6" t="s">
        <v>59</v>
      </c>
      <c r="F3" s="15">
        <v>6.7444389681666665</v>
      </c>
      <c r="H3">
        <v>0.67990300000000037</v>
      </c>
      <c r="I3">
        <f t="shared" ref="I3:I59" si="0">H3+1</f>
        <v>1.6799030000000004</v>
      </c>
    </row>
    <row r="4" spans="1:9" ht="16" x14ac:dyDescent="0.2">
      <c r="A4" s="6" t="s">
        <v>12</v>
      </c>
      <c r="B4" s="15">
        <v>1.8264990000000001</v>
      </c>
      <c r="C4" s="6" t="s">
        <v>36</v>
      </c>
      <c r="D4" s="15">
        <v>3.7922467200000005</v>
      </c>
      <c r="E4" s="6" t="s">
        <v>60</v>
      </c>
      <c r="F4" s="15">
        <v>7.7621092722857146</v>
      </c>
      <c r="H4">
        <v>0.82649900000000009</v>
      </c>
      <c r="I4">
        <f t="shared" si="0"/>
        <v>1.8264990000000001</v>
      </c>
    </row>
    <row r="5" spans="1:9" ht="16" x14ac:dyDescent="0.2">
      <c r="A5" s="6" t="s">
        <v>13</v>
      </c>
      <c r="B5" s="15">
        <v>1.1555960000000001</v>
      </c>
      <c r="C5" s="6" t="s">
        <v>37</v>
      </c>
      <c r="D5" s="15">
        <v>3.7318094166666667</v>
      </c>
      <c r="E5" s="6" t="s">
        <v>61</v>
      </c>
      <c r="F5" s="15">
        <v>8.2516350000000003</v>
      </c>
      <c r="H5">
        <v>0.15559600000000007</v>
      </c>
      <c r="I5">
        <f t="shared" si="0"/>
        <v>1.1555960000000001</v>
      </c>
    </row>
    <row r="6" spans="1:9" ht="16" x14ac:dyDescent="0.2">
      <c r="A6" s="6" t="s">
        <v>14</v>
      </c>
      <c r="B6" s="15">
        <v>1.3514520000000001</v>
      </c>
      <c r="C6" s="6" t="s">
        <v>38</v>
      </c>
      <c r="D6" s="15">
        <v>3.7379946600000009</v>
      </c>
      <c r="E6" s="6" t="s">
        <v>62</v>
      </c>
      <c r="F6" s="15">
        <v>8.3868063960000008</v>
      </c>
      <c r="H6">
        <v>0.3514520000000001</v>
      </c>
      <c r="I6">
        <f t="shared" si="0"/>
        <v>1.3514520000000001</v>
      </c>
    </row>
    <row r="7" spans="1:9" ht="16" x14ac:dyDescent="0.2">
      <c r="A7" s="6" t="s">
        <v>15</v>
      </c>
      <c r="B7" s="15">
        <v>3.2247361049999999</v>
      </c>
      <c r="C7" s="6" t="s">
        <v>39</v>
      </c>
      <c r="D7" s="15">
        <v>3.95190105</v>
      </c>
      <c r="E7" s="6" t="s">
        <v>63</v>
      </c>
      <c r="F7" s="15">
        <v>8.4443174978333335</v>
      </c>
      <c r="H7">
        <v>2.2247361049999999</v>
      </c>
      <c r="I7">
        <f t="shared" si="0"/>
        <v>3.2247361049999999</v>
      </c>
    </row>
    <row r="8" spans="1:9" ht="16" x14ac:dyDescent="0.2">
      <c r="A8" s="6" t="s">
        <v>16</v>
      </c>
      <c r="B8" s="15">
        <v>4.2988760199999998</v>
      </c>
      <c r="C8" s="6" t="s">
        <v>40</v>
      </c>
      <c r="D8" s="15">
        <v>3.8737268633333342</v>
      </c>
      <c r="E8" s="6" t="s">
        <v>64</v>
      </c>
      <c r="F8" s="15">
        <v>8.1880968196666668</v>
      </c>
      <c r="H8">
        <v>3.2988760200000002</v>
      </c>
      <c r="I8">
        <f t="shared" si="0"/>
        <v>4.2988760199999998</v>
      </c>
    </row>
    <row r="9" spans="1:9" ht="16" x14ac:dyDescent="0.2">
      <c r="A9" s="6" t="s">
        <v>17</v>
      </c>
      <c r="B9" s="15">
        <v>4.7710139950000006</v>
      </c>
      <c r="C9" s="6" t="s">
        <v>41</v>
      </c>
      <c r="D9" s="15">
        <v>4.1032728833333332</v>
      </c>
      <c r="E9" s="6" t="s">
        <v>65</v>
      </c>
      <c r="F9" s="15">
        <v>8.1989716912857133</v>
      </c>
      <c r="H9">
        <v>3.7710139950000001</v>
      </c>
      <c r="I9">
        <f t="shared" si="0"/>
        <v>4.7710139950000006</v>
      </c>
    </row>
    <row r="10" spans="1:9" ht="16" x14ac:dyDescent="0.2">
      <c r="A10" s="6" t="s">
        <v>18</v>
      </c>
      <c r="B10" s="15">
        <v>4.7842014050000001</v>
      </c>
      <c r="C10" s="6" t="s">
        <v>42</v>
      </c>
      <c r="D10" s="15">
        <v>4.3634144433333333</v>
      </c>
      <c r="E10" s="6" t="s">
        <v>66</v>
      </c>
      <c r="F10" s="15">
        <v>7.9887466221428571</v>
      </c>
      <c r="H10">
        <v>3.7842014050000001</v>
      </c>
      <c r="I10">
        <f t="shared" si="0"/>
        <v>4.7842014050000001</v>
      </c>
    </row>
    <row r="11" spans="1:9" ht="16" x14ac:dyDescent="0.2">
      <c r="A11" s="6" t="s">
        <v>19</v>
      </c>
      <c r="B11" s="15">
        <v>4.6692768000000004</v>
      </c>
      <c r="C11" s="6" t="s">
        <v>43</v>
      </c>
      <c r="D11" s="15">
        <v>4.1668476533333338</v>
      </c>
      <c r="E11" s="6" t="s">
        <v>67</v>
      </c>
      <c r="F11" s="15">
        <v>7.4357954933333339</v>
      </c>
      <c r="H11">
        <v>3.6692768000000004</v>
      </c>
      <c r="I11">
        <f t="shared" si="0"/>
        <v>4.6692768000000004</v>
      </c>
    </row>
    <row r="12" spans="1:9" ht="16" x14ac:dyDescent="0.2">
      <c r="A12" s="6" t="s">
        <v>20</v>
      </c>
      <c r="B12" s="15">
        <v>4.3219400566666675</v>
      </c>
      <c r="C12" s="6" t="s">
        <v>44</v>
      </c>
      <c r="D12" s="15">
        <v>4.2448785200000003</v>
      </c>
      <c r="E12" s="19"/>
      <c r="F12" s="19"/>
      <c r="H12">
        <v>3.321940056666667</v>
      </c>
      <c r="I12">
        <f t="shared" si="0"/>
        <v>4.3219400566666675</v>
      </c>
    </row>
    <row r="13" spans="1:9" ht="16" x14ac:dyDescent="0.2">
      <c r="A13" s="6" t="s">
        <v>21</v>
      </c>
      <c r="B13" s="15">
        <v>4.2912299166666674</v>
      </c>
      <c r="C13" s="6" t="s">
        <v>45</v>
      </c>
      <c r="D13" s="15">
        <v>4.47413287</v>
      </c>
      <c r="E13" s="19"/>
      <c r="F13" s="19"/>
      <c r="H13">
        <v>3.291229916666667</v>
      </c>
      <c r="I13">
        <f t="shared" si="0"/>
        <v>4.2912299166666674</v>
      </c>
    </row>
    <row r="14" spans="1:9" ht="16" x14ac:dyDescent="0.2">
      <c r="A14" s="6" t="s">
        <v>22</v>
      </c>
      <c r="B14" s="15">
        <v>3.96751524</v>
      </c>
      <c r="C14" s="6" t="s">
        <v>46</v>
      </c>
      <c r="D14" s="15">
        <v>4.6837591700000001</v>
      </c>
      <c r="E14" s="19"/>
      <c r="F14" s="19"/>
      <c r="H14">
        <v>2.96751524</v>
      </c>
      <c r="I14">
        <f t="shared" si="0"/>
        <v>3.96751524</v>
      </c>
    </row>
    <row r="15" spans="1:9" ht="16" x14ac:dyDescent="0.2">
      <c r="A15" s="6" t="s">
        <v>23</v>
      </c>
      <c r="B15" s="15">
        <v>4.0015670066666669</v>
      </c>
      <c r="C15" s="6" t="s">
        <v>47</v>
      </c>
      <c r="D15" s="15">
        <v>4.9820550433333342</v>
      </c>
      <c r="E15" s="19"/>
      <c r="F15" s="19"/>
      <c r="H15">
        <v>3.0015670066666669</v>
      </c>
      <c r="I15">
        <f t="shared" si="0"/>
        <v>4.0015670066666669</v>
      </c>
    </row>
    <row r="16" spans="1:9" ht="16" x14ac:dyDescent="0.2">
      <c r="A16" s="6" t="s">
        <v>24</v>
      </c>
      <c r="B16" s="15">
        <v>3.7811947333333338</v>
      </c>
      <c r="C16" s="6" t="s">
        <v>48</v>
      </c>
      <c r="D16" s="15">
        <v>5.1546751900000007</v>
      </c>
      <c r="E16" s="19"/>
      <c r="F16" s="19"/>
      <c r="H16">
        <v>2.7811947333333338</v>
      </c>
      <c r="I16">
        <f t="shared" si="0"/>
        <v>3.7811947333333338</v>
      </c>
    </row>
    <row r="17" spans="1:9" ht="16" x14ac:dyDescent="0.2">
      <c r="A17" s="6" t="s">
        <v>25</v>
      </c>
      <c r="B17" s="15">
        <v>3.6753610266666668</v>
      </c>
      <c r="C17" s="6" t="s">
        <v>49</v>
      </c>
      <c r="D17" s="15">
        <v>5.3869410766666679</v>
      </c>
      <c r="E17" s="19"/>
      <c r="F17" s="19"/>
      <c r="H17">
        <v>2.6753610266666668</v>
      </c>
      <c r="I17">
        <f t="shared" si="0"/>
        <v>3.6753610266666668</v>
      </c>
    </row>
    <row r="18" spans="1:9" ht="16" x14ac:dyDescent="0.2">
      <c r="A18" s="6" t="s">
        <v>26</v>
      </c>
      <c r="B18" s="15">
        <v>3.5639700300000001</v>
      </c>
      <c r="C18" s="6" t="s">
        <v>50</v>
      </c>
      <c r="D18" s="15">
        <v>5.7349593533333341</v>
      </c>
      <c r="E18" s="19"/>
      <c r="F18" s="19"/>
      <c r="H18">
        <v>2.5639700300000001</v>
      </c>
      <c r="I18">
        <f t="shared" si="0"/>
        <v>3.5639700300000001</v>
      </c>
    </row>
    <row r="19" spans="1:9" ht="16" x14ac:dyDescent="0.2">
      <c r="A19" s="6" t="s">
        <v>27</v>
      </c>
      <c r="B19" s="15">
        <v>3.6758501300000006</v>
      </c>
      <c r="C19" s="6" t="s">
        <v>51</v>
      </c>
      <c r="D19" s="15">
        <v>5.9010684566666676</v>
      </c>
      <c r="E19" s="19"/>
      <c r="F19" s="19"/>
      <c r="H19">
        <v>2.6758501300000006</v>
      </c>
      <c r="I19">
        <f t="shared" si="0"/>
        <v>3.6758501300000006</v>
      </c>
    </row>
    <row r="20" spans="1:9" ht="16" x14ac:dyDescent="0.2">
      <c r="A20" s="6" t="s">
        <v>28</v>
      </c>
      <c r="B20" s="15">
        <v>3.3923404899999996</v>
      </c>
      <c r="C20" s="6" t="s">
        <v>52</v>
      </c>
      <c r="D20" s="15">
        <v>5.9374092866666661</v>
      </c>
      <c r="E20" s="19"/>
      <c r="F20" s="19"/>
      <c r="H20">
        <v>2.3923404899999996</v>
      </c>
      <c r="I20">
        <f t="shared" si="0"/>
        <v>3.3923404899999996</v>
      </c>
    </row>
    <row r="21" spans="1:9" ht="16" x14ac:dyDescent="0.2">
      <c r="A21" s="6" t="s">
        <v>29</v>
      </c>
      <c r="B21" s="15">
        <v>3.6068590033333336</v>
      </c>
      <c r="C21" s="6" t="s">
        <v>53</v>
      </c>
      <c r="D21" s="15">
        <v>7.0804656242500004</v>
      </c>
      <c r="E21" s="19"/>
      <c r="F21" s="19"/>
      <c r="H21">
        <v>2.6068590033333336</v>
      </c>
      <c r="I21">
        <f t="shared" si="0"/>
        <v>3.6068590033333336</v>
      </c>
    </row>
    <row r="22" spans="1:9" ht="16" x14ac:dyDescent="0.2">
      <c r="A22" s="6" t="s">
        <v>30</v>
      </c>
      <c r="B22" s="15">
        <v>3.6952115033333337</v>
      </c>
      <c r="C22" s="6" t="s">
        <v>54</v>
      </c>
      <c r="D22" s="15">
        <v>7.5851067357500002</v>
      </c>
      <c r="E22" s="19"/>
      <c r="F22" s="19"/>
      <c r="H22">
        <v>2.6952115033333337</v>
      </c>
      <c r="I22">
        <f t="shared" si="0"/>
        <v>3.6952115033333337</v>
      </c>
    </row>
    <row r="23" spans="1:9" ht="16" x14ac:dyDescent="0.2">
      <c r="A23" s="6" t="s">
        <v>31</v>
      </c>
      <c r="B23" s="15">
        <v>3.952713796666667</v>
      </c>
      <c r="C23" s="6" t="s">
        <v>55</v>
      </c>
      <c r="D23" s="15">
        <v>7.7501840407499998</v>
      </c>
      <c r="E23" s="19"/>
      <c r="F23" s="19"/>
      <c r="H23">
        <v>2.952713796666667</v>
      </c>
      <c r="I23">
        <f t="shared" si="0"/>
        <v>3.952713796666667</v>
      </c>
    </row>
    <row r="24" spans="1:9" ht="16" x14ac:dyDescent="0.2">
      <c r="A24" s="6" t="s">
        <v>32</v>
      </c>
      <c r="B24" s="15">
        <v>3.6837348066666671</v>
      </c>
      <c r="C24" s="6" t="s">
        <v>56</v>
      </c>
      <c r="D24" s="15">
        <v>6.4847537510000004</v>
      </c>
      <c r="E24" s="19"/>
      <c r="F24" s="19"/>
      <c r="H24">
        <v>2.6837348066666671</v>
      </c>
      <c r="I24">
        <f t="shared" si="0"/>
        <v>3.6837348066666671</v>
      </c>
    </row>
    <row r="25" spans="1:9" ht="16" x14ac:dyDescent="0.2">
      <c r="A25" s="6" t="s">
        <v>33</v>
      </c>
      <c r="B25" s="15">
        <v>4.1337684166666673</v>
      </c>
      <c r="C25" s="6" t="s">
        <v>57</v>
      </c>
      <c r="D25" s="15">
        <v>7.1052974786666674</v>
      </c>
      <c r="E25" s="19"/>
      <c r="F25" s="19"/>
      <c r="H25">
        <v>3.1337684166666673</v>
      </c>
      <c r="I25">
        <f t="shared" si="0"/>
        <v>4.1337684166666673</v>
      </c>
    </row>
    <row r="26" spans="1:9" x14ac:dyDescent="0.2">
      <c r="H26">
        <v>2.9481617900000003</v>
      </c>
      <c r="I26">
        <f t="shared" si="0"/>
        <v>3.9481617900000003</v>
      </c>
    </row>
    <row r="27" spans="1:9" x14ac:dyDescent="0.2">
      <c r="H27">
        <v>2.9800167833333333</v>
      </c>
      <c r="I27">
        <f t="shared" si="0"/>
        <v>3.9800167833333333</v>
      </c>
    </row>
    <row r="28" spans="1:9" x14ac:dyDescent="0.2">
      <c r="H28">
        <v>2.7922467200000005</v>
      </c>
      <c r="I28">
        <f t="shared" si="0"/>
        <v>3.7922467200000005</v>
      </c>
    </row>
    <row r="29" spans="1:9" x14ac:dyDescent="0.2">
      <c r="H29">
        <v>2.7318094166666667</v>
      </c>
      <c r="I29">
        <f t="shared" si="0"/>
        <v>3.7318094166666667</v>
      </c>
    </row>
    <row r="30" spans="1:9" x14ac:dyDescent="0.2">
      <c r="H30">
        <v>2.7379946600000009</v>
      </c>
      <c r="I30">
        <f t="shared" si="0"/>
        <v>3.7379946600000009</v>
      </c>
    </row>
    <row r="31" spans="1:9" x14ac:dyDescent="0.2">
      <c r="H31">
        <v>2.95190105</v>
      </c>
      <c r="I31">
        <f t="shared" si="0"/>
        <v>3.95190105</v>
      </c>
    </row>
    <row r="32" spans="1:9" x14ac:dyDescent="0.2">
      <c r="H32">
        <v>2.8737268633333342</v>
      </c>
      <c r="I32">
        <f t="shared" si="0"/>
        <v>3.8737268633333342</v>
      </c>
    </row>
    <row r="33" spans="8:9" x14ac:dyDescent="0.2">
      <c r="H33">
        <v>3.1032728833333332</v>
      </c>
      <c r="I33">
        <f t="shared" si="0"/>
        <v>4.1032728833333332</v>
      </c>
    </row>
    <row r="34" spans="8:9" x14ac:dyDescent="0.2">
      <c r="H34">
        <v>3.3634144433333333</v>
      </c>
      <c r="I34">
        <f t="shared" si="0"/>
        <v>4.3634144433333333</v>
      </c>
    </row>
    <row r="35" spans="8:9" x14ac:dyDescent="0.2">
      <c r="H35">
        <v>3.1668476533333338</v>
      </c>
      <c r="I35">
        <f t="shared" si="0"/>
        <v>4.1668476533333338</v>
      </c>
    </row>
    <row r="36" spans="8:9" x14ac:dyDescent="0.2">
      <c r="H36">
        <v>3.2448785200000003</v>
      </c>
      <c r="I36">
        <f t="shared" si="0"/>
        <v>4.2448785200000003</v>
      </c>
    </row>
    <row r="37" spans="8:9" x14ac:dyDescent="0.2">
      <c r="H37">
        <v>3.4741328700000005</v>
      </c>
      <c r="I37">
        <f t="shared" si="0"/>
        <v>4.47413287</v>
      </c>
    </row>
    <row r="38" spans="8:9" x14ac:dyDescent="0.2">
      <c r="H38">
        <v>3.6837591700000005</v>
      </c>
      <c r="I38">
        <f t="shared" si="0"/>
        <v>4.6837591700000001</v>
      </c>
    </row>
    <row r="39" spans="8:9" x14ac:dyDescent="0.2">
      <c r="H39">
        <v>3.9820550433333337</v>
      </c>
      <c r="I39">
        <f t="shared" si="0"/>
        <v>4.9820550433333342</v>
      </c>
    </row>
    <row r="40" spans="8:9" x14ac:dyDescent="0.2">
      <c r="H40">
        <v>4.1546751900000007</v>
      </c>
      <c r="I40">
        <f t="shared" si="0"/>
        <v>5.1546751900000007</v>
      </c>
    </row>
    <row r="41" spans="8:9" x14ac:dyDescent="0.2">
      <c r="H41">
        <v>4.3869410766666679</v>
      </c>
      <c r="I41">
        <f t="shared" si="0"/>
        <v>5.3869410766666679</v>
      </c>
    </row>
    <row r="42" spans="8:9" x14ac:dyDescent="0.2">
      <c r="H42">
        <v>4.7349593533333341</v>
      </c>
      <c r="I42">
        <f t="shared" si="0"/>
        <v>5.7349593533333341</v>
      </c>
    </row>
    <row r="43" spans="8:9" x14ac:dyDescent="0.2">
      <c r="H43">
        <v>4.9010684566666676</v>
      </c>
      <c r="I43">
        <f t="shared" si="0"/>
        <v>5.9010684566666676</v>
      </c>
    </row>
    <row r="44" spans="8:9" x14ac:dyDescent="0.2">
      <c r="H44">
        <v>4.9374092866666661</v>
      </c>
      <c r="I44">
        <f t="shared" si="0"/>
        <v>5.9374092866666661</v>
      </c>
    </row>
    <row r="45" spans="8:9" x14ac:dyDescent="0.2">
      <c r="H45">
        <v>6.0804656242500004</v>
      </c>
      <c r="I45">
        <f t="shared" si="0"/>
        <v>7.0804656242500004</v>
      </c>
    </row>
    <row r="46" spans="8:9" x14ac:dyDescent="0.2">
      <c r="H46">
        <v>6.5851067357500002</v>
      </c>
      <c r="I46">
        <f t="shared" si="0"/>
        <v>7.5851067357500002</v>
      </c>
    </row>
    <row r="47" spans="8:9" x14ac:dyDescent="0.2">
      <c r="H47">
        <v>6.7501840407499998</v>
      </c>
      <c r="I47">
        <f t="shared" si="0"/>
        <v>7.7501840407499998</v>
      </c>
    </row>
    <row r="48" spans="8:9" x14ac:dyDescent="0.2">
      <c r="H48">
        <v>5.4847537510000004</v>
      </c>
      <c r="I48">
        <f t="shared" si="0"/>
        <v>6.4847537510000004</v>
      </c>
    </row>
    <row r="49" spans="8:9" x14ac:dyDescent="0.2">
      <c r="H49">
        <v>6.1052974786666674</v>
      </c>
      <c r="I49">
        <f t="shared" si="0"/>
        <v>7.1052974786666674</v>
      </c>
    </row>
    <row r="50" spans="8:9" x14ac:dyDescent="0.2">
      <c r="H50">
        <v>5.7967887158333333</v>
      </c>
      <c r="I50">
        <f t="shared" si="0"/>
        <v>6.7967887158333333</v>
      </c>
    </row>
    <row r="51" spans="8:9" x14ac:dyDescent="0.2">
      <c r="H51">
        <v>5.7444389681666665</v>
      </c>
      <c r="I51">
        <f t="shared" si="0"/>
        <v>6.7444389681666665</v>
      </c>
    </row>
    <row r="52" spans="8:9" x14ac:dyDescent="0.2">
      <c r="H52">
        <v>6.7621092722857146</v>
      </c>
      <c r="I52">
        <f t="shared" si="0"/>
        <v>7.7621092722857146</v>
      </c>
    </row>
    <row r="53" spans="8:9" x14ac:dyDescent="0.2">
      <c r="H53">
        <v>7.2516350000000003</v>
      </c>
      <c r="I53">
        <f t="shared" si="0"/>
        <v>8.2516350000000003</v>
      </c>
    </row>
    <row r="54" spans="8:9" x14ac:dyDescent="0.2">
      <c r="H54">
        <v>7.3868063959999999</v>
      </c>
      <c r="I54">
        <f t="shared" si="0"/>
        <v>8.3868063960000008</v>
      </c>
    </row>
    <row r="55" spans="8:9" x14ac:dyDescent="0.2">
      <c r="H55">
        <v>7.4443174978333335</v>
      </c>
      <c r="I55">
        <f t="shared" si="0"/>
        <v>8.4443174978333335</v>
      </c>
    </row>
    <row r="56" spans="8:9" x14ac:dyDescent="0.2">
      <c r="H56">
        <v>7.1880968196666668</v>
      </c>
      <c r="I56">
        <f t="shared" si="0"/>
        <v>8.1880968196666668</v>
      </c>
    </row>
    <row r="57" spans="8:9" x14ac:dyDescent="0.2">
      <c r="H57">
        <v>7.1989716912857142</v>
      </c>
      <c r="I57">
        <f t="shared" si="0"/>
        <v>8.1989716912857133</v>
      </c>
    </row>
    <row r="58" spans="8:9" x14ac:dyDescent="0.2">
      <c r="H58">
        <v>6.9887466221428571</v>
      </c>
      <c r="I58">
        <f t="shared" si="0"/>
        <v>7.9887466221428571</v>
      </c>
    </row>
    <row r="59" spans="8:9" x14ac:dyDescent="0.2">
      <c r="H59">
        <v>6.4357954933333339</v>
      </c>
      <c r="I59">
        <f t="shared" si="0"/>
        <v>7.4357954933333339</v>
      </c>
    </row>
  </sheetData>
  <mergeCells count="1">
    <mergeCell ref="E12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NFT</vt:lpstr>
      <vt:lpstr>NFT_ART</vt:lpstr>
      <vt:lpstr>All_indices</vt:lpstr>
      <vt:lpstr>Portfolio_NFT</vt:lpstr>
      <vt:lpstr>Portfolio_NFT_ART</vt:lpstr>
      <vt:lpstr>Sheet8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andrew.kluban@gmail.com</cp:lastModifiedBy>
  <dcterms:created xsi:type="dcterms:W3CDTF">2022-04-28T08:50:49Z</dcterms:created>
  <dcterms:modified xsi:type="dcterms:W3CDTF">2022-05-19T13:22:35Z</dcterms:modified>
</cp:coreProperties>
</file>