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luban/Desktop/Diploma/Данные/Workings/"/>
    </mc:Choice>
  </mc:AlternateContent>
  <xr:revisionPtr revIDLastSave="0" documentId="13_ncr:1_{062392F8-380C-2640-8BFD-05F3D6C7E00B}" xr6:coauthVersionLast="47" xr6:coauthVersionMax="47" xr10:uidLastSave="{00000000-0000-0000-0000-000000000000}"/>
  <bookViews>
    <workbookView xWindow="2440" yWindow="500" windowWidth="26360" windowHeight="16280" xr2:uid="{1FA43433-C113-154B-9641-A7F3673A5715}"/>
  </bookViews>
  <sheets>
    <sheet name="ART" sheetId="3" r:id="rId1"/>
    <sheet name="ART_Graph" sheetId="2" r:id="rId2"/>
    <sheet name="Sheet3" sheetId="5" r:id="rId3"/>
    <sheet name="Sheet4" sheetId="4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D3" i="2" s="1"/>
  <c r="D2" i="2"/>
  <c r="L22" i="4"/>
  <c r="K22" i="4"/>
  <c r="L21" i="4"/>
  <c r="K21" i="4"/>
  <c r="E21" i="4"/>
  <c r="L20" i="4"/>
  <c r="K20" i="4"/>
  <c r="E20" i="4"/>
  <c r="E19" i="4" s="1"/>
  <c r="E18" i="4" s="1"/>
  <c r="E17" i="4" s="1"/>
  <c r="E16" i="4" s="1"/>
  <c r="E15" i="4" s="1"/>
  <c r="E14" i="4" s="1"/>
  <c r="E13" i="4" s="1"/>
  <c r="E12" i="4" s="1"/>
  <c r="E11" i="4" s="1"/>
  <c r="E10" i="4" s="1"/>
  <c r="E9" i="4" s="1"/>
  <c r="E8" i="4" s="1"/>
  <c r="E7" i="4" s="1"/>
  <c r="E6" i="4" s="1"/>
  <c r="E5" i="4" s="1"/>
  <c r="E4" i="4" s="1"/>
  <c r="E3" i="4" s="1"/>
  <c r="E2" i="4" s="1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K2" i="4"/>
  <c r="C4" i="2" l="1"/>
  <c r="D8" i="1"/>
  <c r="C8" i="1"/>
  <c r="C9" i="1"/>
  <c r="D21" i="1"/>
  <c r="C21" i="1"/>
  <c r="C20" i="1"/>
  <c r="D20" i="1" s="1"/>
  <c r="D19" i="1"/>
  <c r="C19" i="1"/>
  <c r="C18" i="1"/>
  <c r="D18" i="1" s="1"/>
  <c r="D17" i="1"/>
  <c r="C17" i="1"/>
  <c r="C16" i="1"/>
  <c r="D16" i="1" s="1"/>
  <c r="D15" i="1"/>
  <c r="C15" i="1"/>
  <c r="C14" i="1"/>
  <c r="D14" i="1" s="1"/>
  <c r="D13" i="1"/>
  <c r="C13" i="1"/>
  <c r="C12" i="1"/>
  <c r="D12" i="1" s="1"/>
  <c r="D11" i="1"/>
  <c r="C11" i="1"/>
  <c r="C10" i="1"/>
  <c r="D10" i="1" s="1"/>
  <c r="D9" i="1"/>
  <c r="C7" i="1"/>
  <c r="D7" i="1" s="1"/>
  <c r="C6" i="1"/>
  <c r="D6" i="1" s="1"/>
  <c r="C5" i="1"/>
  <c r="D5" i="1" s="1"/>
  <c r="C4" i="1"/>
  <c r="D4" i="1" s="1"/>
  <c r="C3" i="1"/>
  <c r="D3" i="1" s="1"/>
  <c r="D2" i="1"/>
  <c r="C2" i="1"/>
  <c r="C5" i="2" l="1"/>
  <c r="D4" i="2"/>
  <c r="D5" i="2" l="1"/>
  <c r="C6" i="2"/>
  <c r="C7" i="2" l="1"/>
  <c r="D6" i="2"/>
  <c r="D7" i="2" l="1"/>
  <c r="C8" i="2"/>
  <c r="C9" i="2" l="1"/>
  <c r="D8" i="2"/>
  <c r="D9" i="2" l="1"/>
  <c r="C10" i="2"/>
  <c r="C11" i="2" l="1"/>
  <c r="D10" i="2"/>
  <c r="D11" i="2" l="1"/>
  <c r="C12" i="2"/>
  <c r="C13" i="2" l="1"/>
  <c r="D12" i="2"/>
  <c r="D13" i="2" l="1"/>
  <c r="C14" i="2"/>
  <c r="C15" i="2" l="1"/>
  <c r="D14" i="2"/>
  <c r="D15" i="2" l="1"/>
  <c r="C16" i="2"/>
  <c r="C17" i="2" l="1"/>
  <c r="D16" i="2"/>
  <c r="D17" i="2" l="1"/>
  <c r="C18" i="2"/>
  <c r="C19" i="2" l="1"/>
  <c r="D18" i="2"/>
  <c r="D19" i="2" l="1"/>
  <c r="C20" i="2"/>
  <c r="C21" i="2" l="1"/>
  <c r="D20" i="2"/>
  <c r="D21" i="2" l="1"/>
  <c r="C22" i="2"/>
  <c r="D22" i="2" l="1"/>
</calcChain>
</file>

<file path=xl/sharedStrings.xml><?xml version="1.0" encoding="utf-8"?>
<sst xmlns="http://schemas.openxmlformats.org/spreadsheetml/2006/main" count="85" uniqueCount="52">
  <si>
    <t>2020 01</t>
  </si>
  <si>
    <t>2020 02</t>
  </si>
  <si>
    <t>2020 03</t>
  </si>
  <si>
    <t>2020 04</t>
  </si>
  <si>
    <t>2020 05</t>
  </si>
  <si>
    <t>2020 06</t>
  </si>
  <si>
    <t>2020 07</t>
  </si>
  <si>
    <t>2020 08</t>
  </si>
  <si>
    <t>2020 09</t>
  </si>
  <si>
    <t>2020 10</t>
  </si>
  <si>
    <t>2020 11</t>
  </si>
  <si>
    <t>2020 12</t>
  </si>
  <si>
    <t>2021 01</t>
  </si>
  <si>
    <t>2021 02</t>
  </si>
  <si>
    <t>2021 03</t>
  </si>
  <si>
    <t>2021 04</t>
  </si>
  <si>
    <t>2021 05</t>
  </si>
  <si>
    <t>2021 06</t>
  </si>
  <si>
    <t>2021 07</t>
  </si>
  <si>
    <t>2021 08</t>
  </si>
  <si>
    <t>Monthly</t>
  </si>
  <si>
    <t>2021 09</t>
  </si>
  <si>
    <t>ALL_Art</t>
  </si>
  <si>
    <t>Art_Index_100</t>
  </si>
  <si>
    <t>Art_Index_-100</t>
  </si>
  <si>
    <t>SP500</t>
  </si>
  <si>
    <t>ART</t>
  </si>
  <si>
    <t>Янв 2020</t>
  </si>
  <si>
    <t>Фев 2020</t>
  </si>
  <si>
    <t>Апр 2020</t>
  </si>
  <si>
    <t>Мар 2020</t>
  </si>
  <si>
    <t>Май 2020</t>
  </si>
  <si>
    <t>Июн 2020</t>
  </si>
  <si>
    <t>Июл 2020</t>
  </si>
  <si>
    <t>Авг 2020</t>
  </si>
  <si>
    <t>Окт 2020</t>
  </si>
  <si>
    <t>Ноя 2020</t>
  </si>
  <si>
    <t>Сен 2020</t>
  </si>
  <si>
    <t>Дек 2020</t>
  </si>
  <si>
    <t>Янв 2021</t>
  </si>
  <si>
    <t>Фев 2021</t>
  </si>
  <si>
    <t>Мар 2021</t>
  </si>
  <si>
    <t>Апр 2021</t>
  </si>
  <si>
    <t>Май 2021</t>
  </si>
  <si>
    <t>Июн 2021</t>
  </si>
  <si>
    <t>Июл 2021</t>
  </si>
  <si>
    <t>Авг 2021</t>
  </si>
  <si>
    <t>Сен 2021</t>
  </si>
  <si>
    <t>Арт-Индекс</t>
  </si>
  <si>
    <t>Месяц</t>
  </si>
  <si>
    <t>Beta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</si>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</sst>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Lucida Grande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0" fillId="2" borderId="0" xfId="0" applyFill="1"/>
    <xf numFmtId="14" fontId="1" fillId="3" borderId="0" xfId="0" applyNumberFormat="1" applyFont="1" applyFill="1"/>
    <xf numFmtId="0" fontId="2" fillId="3" borderId="0" xfId="0" applyFont="1" applyFill="1"/>
    <xf numFmtId="0" fontId="0" fillId="3" borderId="0" xfId="0" applyFill="1"/>
    <xf numFmtId="0" fontId="4" fillId="5" borderId="1" xfId="0" applyFont="1" applyFill="1" applyBorder="1"/>
    <xf numFmtId="14" fontId="5" fillId="5" borderId="1" xfId="0" applyNumberFormat="1" applyFont="1" applyFill="1" applyBorder="1"/>
    <xf numFmtId="164" fontId="0" fillId="0" borderId="0" xfId="0" applyNumberFormat="1"/>
    <xf numFmtId="164" fontId="0" fillId="4" borderId="1" xfId="0" applyNumberFormat="1" applyFill="1" applyBorder="1"/>
    <xf numFmtId="164" fontId="0" fillId="4" borderId="2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0" fontId="6" fillId="0" borderId="0" xfId="1"/>
    <xf numFmtId="0" fontId="6" fillId="6" borderId="0" xfId="1" applyFill="1"/>
    <xf numFmtId="164" fontId="6" fillId="0" borderId="0" xfId="1" applyNumberFormat="1"/>
  </cellXfs>
  <cellStyles count="2">
    <cellStyle name="Normal" xfId="0" builtinId="0"/>
    <cellStyle name="Normal 2" xfId="1" xr:uid="{3E58F152-BEB0-2644-8A15-6E1D3DCCA4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31EBD-5B18-F349-8AF2-EA111E59CB6C}">
  <dimension ref="A1:B22"/>
  <sheetViews>
    <sheetView tabSelected="1" workbookViewId="0">
      <selection activeCell="D26" sqref="D26"/>
    </sheetView>
  </sheetViews>
  <sheetFormatPr baseColWidth="10" defaultRowHeight="16" x14ac:dyDescent="0.2"/>
  <cols>
    <col min="1" max="1" width="12.5" bestFit="1" customWidth="1"/>
  </cols>
  <sheetData>
    <row r="1" spans="1:2" x14ac:dyDescent="0.2">
      <c r="A1" t="s">
        <v>20</v>
      </c>
      <c r="B1" t="s">
        <v>22</v>
      </c>
    </row>
    <row r="2" spans="1:2" x14ac:dyDescent="0.2">
      <c r="A2" s="3">
        <v>43861</v>
      </c>
      <c r="B2">
        <v>0</v>
      </c>
    </row>
    <row r="3" spans="1:2" x14ac:dyDescent="0.2">
      <c r="A3" s="3">
        <v>43889</v>
      </c>
      <c r="B3">
        <v>0.11511184699999999</v>
      </c>
    </row>
    <row r="4" spans="1:2" x14ac:dyDescent="0.2">
      <c r="A4" s="3">
        <v>43921</v>
      </c>
      <c r="B4">
        <v>-1.0169324049999999</v>
      </c>
    </row>
    <row r="5" spans="1:2" x14ac:dyDescent="0.2">
      <c r="A5" s="3">
        <v>43951</v>
      </c>
      <c r="B5">
        <v>-0.72415025199999994</v>
      </c>
    </row>
    <row r="6" spans="1:2" x14ac:dyDescent="0.2">
      <c r="A6" s="3">
        <v>43980</v>
      </c>
      <c r="B6">
        <v>-0.86491881999999998</v>
      </c>
    </row>
    <row r="7" spans="1:2" x14ac:dyDescent="0.2">
      <c r="A7" s="3">
        <v>44012</v>
      </c>
      <c r="B7">
        <v>-1.1101163999999941E-2</v>
      </c>
    </row>
    <row r="8" spans="1:2" x14ac:dyDescent="0.2">
      <c r="A8" s="3">
        <v>44043</v>
      </c>
      <c r="B8">
        <v>-0.502398715</v>
      </c>
    </row>
    <row r="9" spans="1:2" x14ac:dyDescent="0.2">
      <c r="A9" s="3">
        <v>44074</v>
      </c>
      <c r="B9">
        <v>-1.3729324469999999</v>
      </c>
    </row>
    <row r="10" spans="1:2" x14ac:dyDescent="0.2">
      <c r="A10" s="3">
        <v>44104</v>
      </c>
      <c r="B10">
        <v>-1.1652210460000001</v>
      </c>
    </row>
    <row r="11" spans="1:2" x14ac:dyDescent="0.2">
      <c r="A11" s="3">
        <v>44134</v>
      </c>
      <c r="B11">
        <v>7.3985649000000042E-2</v>
      </c>
    </row>
    <row r="12" spans="1:2" x14ac:dyDescent="0.2">
      <c r="A12" s="3">
        <v>44165</v>
      </c>
      <c r="B12">
        <v>-0.27380052899999996</v>
      </c>
    </row>
    <row r="13" spans="1:2" x14ac:dyDescent="0.2">
      <c r="A13" s="3">
        <v>44196</v>
      </c>
      <c r="B13">
        <v>-0.84878718399999997</v>
      </c>
    </row>
    <row r="14" spans="1:2" x14ac:dyDescent="0.2">
      <c r="A14" s="3">
        <v>44225</v>
      </c>
      <c r="B14">
        <v>-1.166771862</v>
      </c>
    </row>
    <row r="15" spans="1:2" x14ac:dyDescent="0.2">
      <c r="A15" s="3">
        <v>44253</v>
      </c>
      <c r="B15">
        <v>0.41400090599999995</v>
      </c>
    </row>
    <row r="16" spans="1:2" x14ac:dyDescent="0.2">
      <c r="A16" s="3">
        <v>44286</v>
      </c>
      <c r="B16">
        <v>-0.23764372700000003</v>
      </c>
    </row>
    <row r="17" spans="1:2" x14ac:dyDescent="0.2">
      <c r="A17" s="3">
        <v>44316</v>
      </c>
      <c r="B17">
        <v>-0.78068509899999994</v>
      </c>
    </row>
    <row r="18" spans="1:2" x14ac:dyDescent="0.2">
      <c r="A18" s="3">
        <v>44344</v>
      </c>
      <c r="B18">
        <v>0.76805801499999993</v>
      </c>
    </row>
    <row r="19" spans="1:2" x14ac:dyDescent="0.2">
      <c r="A19" s="3">
        <v>44377</v>
      </c>
      <c r="B19">
        <v>0.6525302220000001</v>
      </c>
    </row>
    <row r="20" spans="1:2" x14ac:dyDescent="0.2">
      <c r="A20" s="3">
        <v>44407</v>
      </c>
      <c r="B20">
        <v>-1.212811944</v>
      </c>
    </row>
    <row r="21" spans="1:2" x14ac:dyDescent="0.2">
      <c r="A21" s="3">
        <v>44439</v>
      </c>
      <c r="B21">
        <v>-1.201002541</v>
      </c>
    </row>
    <row r="22" spans="1:2" x14ac:dyDescent="0.2">
      <c r="A22" s="5">
        <v>44469</v>
      </c>
      <c r="B22">
        <v>-0.78570986799999998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681AB-B9F1-6546-8FAC-EED114284AFD}">
  <dimension ref="A1:D59"/>
  <sheetViews>
    <sheetView workbookViewId="0">
      <selection activeCell="D2" sqref="D2:D22"/>
    </sheetView>
  </sheetViews>
  <sheetFormatPr baseColWidth="10" defaultRowHeight="16" x14ac:dyDescent="0.2"/>
  <cols>
    <col min="1" max="1" width="9" bestFit="1" customWidth="1"/>
    <col min="2" max="2" width="13.6640625" bestFit="1" customWidth="1"/>
    <col min="3" max="4" width="10.83203125" style="18"/>
  </cols>
  <sheetData>
    <row r="1" spans="1:4" x14ac:dyDescent="0.2">
      <c r="A1" t="s">
        <v>20</v>
      </c>
      <c r="B1" t="s">
        <v>50</v>
      </c>
      <c r="C1" t="s">
        <v>22</v>
      </c>
      <c r="D1" s="18" t="s">
        <v>51</v>
      </c>
    </row>
    <row r="2" spans="1:4" x14ac:dyDescent="0.2">
      <c r="A2" s="1" t="s">
        <v>0</v>
      </c>
      <c r="B2">
        <v>0</v>
      </c>
      <c r="C2" s="19">
        <v>100</v>
      </c>
      <c r="D2" s="20">
        <f>C2/100</f>
        <v>1</v>
      </c>
    </row>
    <row r="3" spans="1:4" x14ac:dyDescent="0.2">
      <c r="A3" s="1" t="s">
        <v>1</v>
      </c>
      <c r="B3">
        <v>0.11511184699999999</v>
      </c>
      <c r="C3">
        <f>C2*EXP(B3-B2)</f>
        <v>112.19989227677509</v>
      </c>
      <c r="D3" s="20">
        <f t="shared" ref="D3:D47" si="0">C3/100</f>
        <v>1.1219989227677509</v>
      </c>
    </row>
    <row r="4" spans="1:4" x14ac:dyDescent="0.2">
      <c r="A4" s="1" t="s">
        <v>2</v>
      </c>
      <c r="B4">
        <v>-1.0169324049999999</v>
      </c>
      <c r="C4">
        <f>C3*EXP(B4-B3)</f>
        <v>36.170279776903186</v>
      </c>
      <c r="D4" s="20">
        <f t="shared" si="0"/>
        <v>0.36170279776903186</v>
      </c>
    </row>
    <row r="5" spans="1:4" x14ac:dyDescent="0.2">
      <c r="A5" s="1" t="s">
        <v>3</v>
      </c>
      <c r="B5">
        <v>-0.72415025199999994</v>
      </c>
      <c r="C5">
        <f>C4*EXP(B5-B4)</f>
        <v>48.473629769724582</v>
      </c>
      <c r="D5" s="20">
        <f t="shared" si="0"/>
        <v>0.4847362976972458</v>
      </c>
    </row>
    <row r="6" spans="1:4" x14ac:dyDescent="0.2">
      <c r="A6" s="1" t="s">
        <v>4</v>
      </c>
      <c r="B6">
        <v>-0.86491881999999998</v>
      </c>
      <c r="C6">
        <f t="shared" ref="C6:C47" si="1">C5*EXP(B6-B5)</f>
        <v>42.108573497980636</v>
      </c>
      <c r="D6" s="20">
        <f t="shared" si="0"/>
        <v>0.42108573497980634</v>
      </c>
    </row>
    <row r="7" spans="1:4" x14ac:dyDescent="0.2">
      <c r="A7" s="1" t="s">
        <v>5</v>
      </c>
      <c r="B7">
        <v>-1.1101163999999941E-2</v>
      </c>
      <c r="C7">
        <f t="shared" si="1"/>
        <v>98.896022654225405</v>
      </c>
      <c r="D7" s="20">
        <f t="shared" si="0"/>
        <v>0.98896022654225402</v>
      </c>
    </row>
    <row r="8" spans="1:4" x14ac:dyDescent="0.2">
      <c r="A8" s="1" t="s">
        <v>6</v>
      </c>
      <c r="B8">
        <v>-0.502398715</v>
      </c>
      <c r="C8">
        <f t="shared" si="1"/>
        <v>60.507750906511411</v>
      </c>
      <c r="D8" s="20">
        <f t="shared" si="0"/>
        <v>0.60507750906511415</v>
      </c>
    </row>
    <row r="9" spans="1:4" x14ac:dyDescent="0.2">
      <c r="A9" s="1" t="s">
        <v>7</v>
      </c>
      <c r="B9">
        <v>-1.3729324469999999</v>
      </c>
      <c r="C9">
        <f t="shared" si="1"/>
        <v>25.336289585845353</v>
      </c>
      <c r="D9" s="20">
        <f t="shared" si="0"/>
        <v>0.25336289585845351</v>
      </c>
    </row>
    <row r="10" spans="1:4" x14ac:dyDescent="0.2">
      <c r="A10" s="1" t="s">
        <v>8</v>
      </c>
      <c r="B10">
        <v>-1.1652210460000001</v>
      </c>
      <c r="C10">
        <f t="shared" si="1"/>
        <v>31.185372039581235</v>
      </c>
      <c r="D10" s="20">
        <f t="shared" si="0"/>
        <v>0.31185372039581233</v>
      </c>
    </row>
    <row r="11" spans="1:4" x14ac:dyDescent="0.2">
      <c r="A11" s="1" t="s">
        <v>9</v>
      </c>
      <c r="B11">
        <v>7.3985649000000042E-2</v>
      </c>
      <c r="C11">
        <f t="shared" si="1"/>
        <v>107.67913523526386</v>
      </c>
      <c r="D11" s="20">
        <f t="shared" si="0"/>
        <v>1.0767913523526387</v>
      </c>
    </row>
    <row r="12" spans="1:4" x14ac:dyDescent="0.2">
      <c r="A12" s="1" t="s">
        <v>10</v>
      </c>
      <c r="B12">
        <v>-0.27380052899999996</v>
      </c>
      <c r="C12">
        <f t="shared" si="1"/>
        <v>76.048375458757704</v>
      </c>
      <c r="D12" s="20">
        <f t="shared" si="0"/>
        <v>0.760483754587577</v>
      </c>
    </row>
    <row r="13" spans="1:4" x14ac:dyDescent="0.2">
      <c r="A13" s="1" t="s">
        <v>11</v>
      </c>
      <c r="B13">
        <v>-0.84878718399999997</v>
      </c>
      <c r="C13">
        <f t="shared" si="1"/>
        <v>42.793362209110548</v>
      </c>
      <c r="D13" s="20">
        <f t="shared" si="0"/>
        <v>0.42793362209110547</v>
      </c>
    </row>
    <row r="14" spans="1:4" x14ac:dyDescent="0.2">
      <c r="A14" s="1" t="s">
        <v>12</v>
      </c>
      <c r="B14">
        <v>-1.166771862</v>
      </c>
      <c r="C14">
        <f t="shared" si="1"/>
        <v>31.137046747159957</v>
      </c>
      <c r="D14" s="20">
        <f t="shared" si="0"/>
        <v>0.31137046747159958</v>
      </c>
    </row>
    <row r="15" spans="1:4" x14ac:dyDescent="0.2">
      <c r="A15" s="1" t="s">
        <v>13</v>
      </c>
      <c r="B15">
        <v>0.41400090599999995</v>
      </c>
      <c r="C15">
        <f t="shared" si="1"/>
        <v>151.28584975335724</v>
      </c>
      <c r="D15" s="20">
        <f t="shared" si="0"/>
        <v>1.5128584975335724</v>
      </c>
    </row>
    <row r="16" spans="1:4" x14ac:dyDescent="0.2">
      <c r="A16" s="1" t="s">
        <v>14</v>
      </c>
      <c r="B16">
        <v>-0.23764372700000003</v>
      </c>
      <c r="C16">
        <f t="shared" si="1"/>
        <v>78.848355646053705</v>
      </c>
      <c r="D16" s="20">
        <f t="shared" si="0"/>
        <v>0.78848355646053703</v>
      </c>
    </row>
    <row r="17" spans="1:4" x14ac:dyDescent="0.2">
      <c r="A17" s="1" t="s">
        <v>15</v>
      </c>
      <c r="B17">
        <v>-0.78068509899999994</v>
      </c>
      <c r="C17">
        <f t="shared" si="1"/>
        <v>45.809206535959063</v>
      </c>
      <c r="D17" s="20">
        <f t="shared" si="0"/>
        <v>0.45809206535959063</v>
      </c>
    </row>
    <row r="18" spans="1:4" x14ac:dyDescent="0.2">
      <c r="A18" s="1" t="s">
        <v>16</v>
      </c>
      <c r="B18">
        <v>0.76805801499999993</v>
      </c>
      <c r="C18">
        <f t="shared" si="1"/>
        <v>215.55760900509839</v>
      </c>
      <c r="D18" s="20">
        <f t="shared" si="0"/>
        <v>2.1555760900509839</v>
      </c>
    </row>
    <row r="19" spans="1:4" x14ac:dyDescent="0.2">
      <c r="A19" s="1" t="s">
        <v>17</v>
      </c>
      <c r="B19">
        <v>0.6525302220000001</v>
      </c>
      <c r="C19">
        <f t="shared" si="1"/>
        <v>192.03937094047089</v>
      </c>
      <c r="D19" s="20">
        <f t="shared" si="0"/>
        <v>1.920393709404709</v>
      </c>
    </row>
    <row r="20" spans="1:4" x14ac:dyDescent="0.2">
      <c r="A20" s="1" t="s">
        <v>18</v>
      </c>
      <c r="B20">
        <v>-1.212811944</v>
      </c>
      <c r="C20">
        <f t="shared" si="1"/>
        <v>29.73599432022057</v>
      </c>
      <c r="D20" s="20">
        <f t="shared" si="0"/>
        <v>0.29735994320220571</v>
      </c>
    </row>
    <row r="21" spans="1:4" x14ac:dyDescent="0.2">
      <c r="A21" s="1" t="s">
        <v>19</v>
      </c>
      <c r="B21">
        <v>-1.201002541</v>
      </c>
      <c r="C21">
        <f t="shared" si="1"/>
        <v>30.089240367864029</v>
      </c>
      <c r="D21" s="20">
        <f t="shared" si="0"/>
        <v>0.30089240367864029</v>
      </c>
    </row>
    <row r="22" spans="1:4" x14ac:dyDescent="0.2">
      <c r="A22" s="1" t="s">
        <v>21</v>
      </c>
      <c r="B22">
        <v>-0.78570986799999998</v>
      </c>
      <c r="C22">
        <f t="shared" si="1"/>
        <v>45.57960319002111</v>
      </c>
      <c r="D22" s="20">
        <f t="shared" si="0"/>
        <v>0.45579603190021112</v>
      </c>
    </row>
    <row r="23" spans="1:4" x14ac:dyDescent="0.2">
      <c r="C23"/>
    </row>
    <row r="24" spans="1:4" x14ac:dyDescent="0.2">
      <c r="C24"/>
    </row>
    <row r="25" spans="1:4" x14ac:dyDescent="0.2">
      <c r="C25"/>
    </row>
    <row r="26" spans="1:4" x14ac:dyDescent="0.2">
      <c r="C26"/>
    </row>
    <row r="27" spans="1:4" x14ac:dyDescent="0.2">
      <c r="C27"/>
    </row>
    <row r="28" spans="1:4" x14ac:dyDescent="0.2">
      <c r="C28"/>
    </row>
    <row r="29" spans="1:4" x14ac:dyDescent="0.2">
      <c r="C29"/>
    </row>
    <row r="30" spans="1:4" x14ac:dyDescent="0.2">
      <c r="C30"/>
    </row>
    <row r="31" spans="1:4" x14ac:dyDescent="0.2">
      <c r="C31"/>
    </row>
    <row r="32" spans="1:4" x14ac:dyDescent="0.2">
      <c r="C32"/>
    </row>
    <row r="33" spans="3:3" x14ac:dyDescent="0.2">
      <c r="C33"/>
    </row>
    <row r="34" spans="3:3" x14ac:dyDescent="0.2">
      <c r="C34"/>
    </row>
    <row r="35" spans="3:3" x14ac:dyDescent="0.2">
      <c r="C35"/>
    </row>
    <row r="36" spans="3:3" x14ac:dyDescent="0.2">
      <c r="C36"/>
    </row>
    <row r="37" spans="3:3" x14ac:dyDescent="0.2">
      <c r="C37"/>
    </row>
    <row r="38" spans="3:3" x14ac:dyDescent="0.2">
      <c r="C38"/>
    </row>
    <row r="39" spans="3:3" x14ac:dyDescent="0.2">
      <c r="C39"/>
    </row>
    <row r="40" spans="3:3" x14ac:dyDescent="0.2">
      <c r="C40"/>
    </row>
    <row r="41" spans="3:3" x14ac:dyDescent="0.2">
      <c r="C41"/>
    </row>
    <row r="42" spans="3:3" x14ac:dyDescent="0.2">
      <c r="C42"/>
    </row>
    <row r="43" spans="3:3" x14ac:dyDescent="0.2">
      <c r="C43"/>
    </row>
    <row r="44" spans="3:3" x14ac:dyDescent="0.2">
      <c r="C44"/>
    </row>
    <row r="45" spans="3:3" x14ac:dyDescent="0.2">
      <c r="C45"/>
    </row>
    <row r="46" spans="3:3" x14ac:dyDescent="0.2">
      <c r="C46"/>
    </row>
    <row r="47" spans="3:3" x14ac:dyDescent="0.2">
      <c r="C47"/>
    </row>
    <row r="48" spans="3:3" x14ac:dyDescent="0.2">
      <c r="C48"/>
    </row>
    <row r="49" spans="3:3" x14ac:dyDescent="0.2">
      <c r="C49"/>
    </row>
    <row r="50" spans="3:3" x14ac:dyDescent="0.2">
      <c r="C50"/>
    </row>
    <row r="51" spans="3:3" x14ac:dyDescent="0.2">
      <c r="C51"/>
    </row>
    <row r="52" spans="3:3" x14ac:dyDescent="0.2">
      <c r="C52"/>
    </row>
    <row r="53" spans="3:3" x14ac:dyDescent="0.2">
      <c r="C53"/>
    </row>
    <row r="54" spans="3:3" x14ac:dyDescent="0.2">
      <c r="C54"/>
    </row>
    <row r="55" spans="3:3" x14ac:dyDescent="0.2">
      <c r="C55"/>
    </row>
    <row r="56" spans="3:3" x14ac:dyDescent="0.2">
      <c r="C56"/>
    </row>
    <row r="57" spans="3:3" x14ac:dyDescent="0.2">
      <c r="C57"/>
    </row>
    <row r="58" spans="3:3" x14ac:dyDescent="0.2">
      <c r="C58"/>
    </row>
    <row r="59" spans="3:3" x14ac:dyDescent="0.2">
      <c r="C5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70281-6E29-6A4C-B442-81131BF64F25}">
  <dimension ref="A1:D22"/>
  <sheetViews>
    <sheetView workbookViewId="0">
      <selection activeCell="F17" sqref="F17"/>
    </sheetView>
  </sheetViews>
  <sheetFormatPr baseColWidth="10" defaultRowHeight="16" x14ac:dyDescent="0.2"/>
  <cols>
    <col min="1" max="1" width="12.5" bestFit="1" customWidth="1"/>
    <col min="2" max="2" width="11" bestFit="1" customWidth="1"/>
    <col min="3" max="3" width="12.33203125" bestFit="1" customWidth="1"/>
  </cols>
  <sheetData>
    <row r="1" spans="1:4" x14ac:dyDescent="0.2">
      <c r="A1" s="8" t="s">
        <v>49</v>
      </c>
      <c r="B1" s="8" t="s">
        <v>48</v>
      </c>
      <c r="C1" s="8" t="s">
        <v>49</v>
      </c>
      <c r="D1" s="8" t="s">
        <v>48</v>
      </c>
    </row>
    <row r="2" spans="1:4" x14ac:dyDescent="0.2">
      <c r="A2" s="9" t="s">
        <v>27</v>
      </c>
      <c r="B2" s="11">
        <v>1</v>
      </c>
      <c r="C2" s="9" t="s">
        <v>39</v>
      </c>
      <c r="D2" s="11">
        <v>-0.16677186200000005</v>
      </c>
    </row>
    <row r="3" spans="1:4" x14ac:dyDescent="0.2">
      <c r="A3" s="9" t="s">
        <v>28</v>
      </c>
      <c r="B3" s="11">
        <v>1.1151118470000001</v>
      </c>
      <c r="C3" s="9" t="s">
        <v>40</v>
      </c>
      <c r="D3" s="11">
        <v>1.4140009060000001</v>
      </c>
    </row>
    <row r="4" spans="1:4" x14ac:dyDescent="0.2">
      <c r="A4" s="9" t="s">
        <v>30</v>
      </c>
      <c r="B4" s="11">
        <v>-1.6932404999999928E-2</v>
      </c>
      <c r="C4" s="9" t="s">
        <v>41</v>
      </c>
      <c r="D4" s="11">
        <v>0.76235627299999997</v>
      </c>
    </row>
    <row r="5" spans="1:4" x14ac:dyDescent="0.2">
      <c r="A5" s="9" t="s">
        <v>29</v>
      </c>
      <c r="B5" s="11">
        <v>0.27584974800000006</v>
      </c>
      <c r="C5" s="9" t="s">
        <v>42</v>
      </c>
      <c r="D5" s="11">
        <v>0.21931490100000006</v>
      </c>
    </row>
    <row r="6" spans="1:4" x14ac:dyDescent="0.2">
      <c r="A6" s="9" t="s">
        <v>31</v>
      </c>
      <c r="B6" s="11">
        <v>0.13508118000000002</v>
      </c>
      <c r="C6" s="9" t="s">
        <v>43</v>
      </c>
      <c r="D6" s="11">
        <v>1.7680580149999998</v>
      </c>
    </row>
    <row r="7" spans="1:4" x14ac:dyDescent="0.2">
      <c r="A7" s="9" t="s">
        <v>32</v>
      </c>
      <c r="B7" s="11">
        <v>0.98889883600000006</v>
      </c>
      <c r="C7" s="9" t="s">
        <v>44</v>
      </c>
      <c r="D7" s="11">
        <v>1.6525302220000002</v>
      </c>
    </row>
    <row r="8" spans="1:4" x14ac:dyDescent="0.2">
      <c r="A8" s="9" t="s">
        <v>33</v>
      </c>
      <c r="B8" s="11">
        <v>0.497601285</v>
      </c>
      <c r="C8" s="9" t="s">
        <v>45</v>
      </c>
      <c r="D8" s="11">
        <v>-0.21281194400000003</v>
      </c>
    </row>
    <row r="9" spans="1:4" x14ac:dyDescent="0.2">
      <c r="A9" s="9" t="s">
        <v>34</v>
      </c>
      <c r="B9" s="11">
        <v>-0.37293244699999994</v>
      </c>
      <c r="C9" s="9" t="s">
        <v>46</v>
      </c>
      <c r="D9" s="11">
        <v>-0.20100254100000003</v>
      </c>
    </row>
    <row r="10" spans="1:4" x14ac:dyDescent="0.2">
      <c r="A10" s="9" t="s">
        <v>37</v>
      </c>
      <c r="B10" s="11">
        <v>-0.16522104600000009</v>
      </c>
      <c r="C10" s="9" t="s">
        <v>47</v>
      </c>
      <c r="D10" s="11">
        <v>0.21429013200000002</v>
      </c>
    </row>
    <row r="11" spans="1:4" x14ac:dyDescent="0.2">
      <c r="A11" s="9" t="s">
        <v>35</v>
      </c>
      <c r="B11" s="11">
        <v>1.0739856489999999</v>
      </c>
      <c r="C11" s="12"/>
      <c r="D11" s="13"/>
    </row>
    <row r="12" spans="1:4" x14ac:dyDescent="0.2">
      <c r="A12" s="9" t="s">
        <v>36</v>
      </c>
      <c r="B12" s="11">
        <v>0.72619947100000004</v>
      </c>
      <c r="C12" s="14"/>
      <c r="D12" s="15"/>
    </row>
    <row r="13" spans="1:4" x14ac:dyDescent="0.2">
      <c r="A13" s="9" t="s">
        <v>38</v>
      </c>
      <c r="B13" s="11">
        <v>0.15121281600000003</v>
      </c>
      <c r="C13" s="16"/>
      <c r="D13" s="17"/>
    </row>
    <row r="14" spans="1:4" x14ac:dyDescent="0.2">
      <c r="C14" s="10"/>
    </row>
    <row r="15" spans="1:4" x14ac:dyDescent="0.2">
      <c r="C15" s="10"/>
    </row>
    <row r="16" spans="1:4" x14ac:dyDescent="0.2">
      <c r="C16" s="10"/>
    </row>
    <row r="17" spans="3:3" x14ac:dyDescent="0.2">
      <c r="C17" s="10"/>
    </row>
    <row r="18" spans="3:3" x14ac:dyDescent="0.2">
      <c r="C18" s="10"/>
    </row>
    <row r="19" spans="3:3" x14ac:dyDescent="0.2">
      <c r="C19" s="10"/>
    </row>
    <row r="20" spans="3:3" x14ac:dyDescent="0.2">
      <c r="C20" s="10"/>
    </row>
    <row r="21" spans="3:3" x14ac:dyDescent="0.2">
      <c r="C21" s="10"/>
    </row>
    <row r="22" spans="3:3" x14ac:dyDescent="0.2">
      <c r="C22" s="10"/>
    </row>
  </sheetData>
  <mergeCells count="1">
    <mergeCell ref="C11:D1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63D8-E8DB-724E-BD4D-E4D67DEDD40B}">
  <dimension ref="A1:L28"/>
  <sheetViews>
    <sheetView workbookViewId="0">
      <selection activeCell="L1" sqref="L1:L1048576"/>
    </sheetView>
  </sheetViews>
  <sheetFormatPr baseColWidth="10" defaultRowHeight="16" x14ac:dyDescent="0.2"/>
  <cols>
    <col min="1" max="1" width="12.5" bestFit="1" customWidth="1"/>
  </cols>
  <sheetData>
    <row r="1" spans="1:12" x14ac:dyDescent="0.2">
      <c r="B1" t="s">
        <v>25</v>
      </c>
      <c r="C1" t="s">
        <v>26</v>
      </c>
      <c r="E1" t="s">
        <v>25</v>
      </c>
      <c r="F1" t="s">
        <v>26</v>
      </c>
      <c r="H1" t="s">
        <v>25</v>
      </c>
      <c r="I1" t="s">
        <v>26</v>
      </c>
      <c r="K1" t="s">
        <v>25</v>
      </c>
      <c r="L1" t="s">
        <v>26</v>
      </c>
    </row>
    <row r="2" spans="1:12" x14ac:dyDescent="0.2">
      <c r="A2" s="3">
        <v>43861</v>
      </c>
      <c r="B2" s="2">
        <v>-3.2610662999999998E-2</v>
      </c>
      <c r="C2" s="2">
        <v>0.78570986799999998</v>
      </c>
      <c r="D2" s="2"/>
      <c r="E2" s="4">
        <f t="shared" ref="E2:E20" si="0">E3-B3</f>
        <v>-0.38062003480000006</v>
      </c>
      <c r="F2" s="2">
        <v>0.78570986799999998</v>
      </c>
      <c r="H2">
        <v>-0.38062003480000006</v>
      </c>
      <c r="I2" s="2">
        <v>0.78570986799999998</v>
      </c>
      <c r="K2">
        <f t="shared" ref="K2:L22" si="1">H2-H$2</f>
        <v>0</v>
      </c>
      <c r="L2">
        <f t="shared" si="1"/>
        <v>0</v>
      </c>
    </row>
    <row r="3" spans="1:12" x14ac:dyDescent="0.2">
      <c r="A3" s="3">
        <v>43889</v>
      </c>
      <c r="B3" s="2">
        <v>-8.5269444700000002E-2</v>
      </c>
      <c r="C3" s="2">
        <v>0.90082171499999997</v>
      </c>
      <c r="D3" s="2"/>
      <c r="E3" s="4">
        <f t="shared" si="0"/>
        <v>-0.46588947950000004</v>
      </c>
      <c r="F3" s="2">
        <v>0.90082171499999997</v>
      </c>
      <c r="H3">
        <v>-0.46588947950000004</v>
      </c>
      <c r="I3" s="2">
        <v>0.90082171499999997</v>
      </c>
      <c r="K3">
        <f t="shared" si="1"/>
        <v>-8.5269444699999974E-2</v>
      </c>
      <c r="L3">
        <f t="shared" si="1"/>
        <v>0.11511184699999999</v>
      </c>
    </row>
    <row r="4" spans="1:12" x14ac:dyDescent="0.2">
      <c r="A4" s="3">
        <v>43921</v>
      </c>
      <c r="B4" s="2">
        <v>-0.21899451119999999</v>
      </c>
      <c r="C4" s="2">
        <v>-0.23122253700000001</v>
      </c>
      <c r="D4" s="2"/>
      <c r="E4" s="4">
        <f t="shared" si="0"/>
        <v>-0.68488399070000006</v>
      </c>
      <c r="F4" s="2">
        <v>-0.23122253700000001</v>
      </c>
      <c r="H4">
        <v>-0.68488399070000006</v>
      </c>
      <c r="I4" s="2">
        <v>-0.23122253700000001</v>
      </c>
      <c r="K4">
        <f t="shared" si="1"/>
        <v>-0.30426395589999999</v>
      </c>
      <c r="L4">
        <f t="shared" si="1"/>
        <v>-1.0169324049999999</v>
      </c>
    </row>
    <row r="5" spans="1:12" x14ac:dyDescent="0.2">
      <c r="A5" s="3">
        <v>43951</v>
      </c>
      <c r="B5" s="2">
        <v>0.13664041390000001</v>
      </c>
      <c r="C5" s="2">
        <v>6.1559615999999998E-2</v>
      </c>
      <c r="D5" s="2"/>
      <c r="E5" s="4">
        <f t="shared" si="0"/>
        <v>-0.54824357680000002</v>
      </c>
      <c r="F5" s="2">
        <v>6.1559615999999998E-2</v>
      </c>
      <c r="H5">
        <v>-0.54824357680000002</v>
      </c>
      <c r="I5" s="2">
        <v>6.1559615999999998E-2</v>
      </c>
      <c r="K5">
        <f t="shared" si="1"/>
        <v>-0.16762354199999996</v>
      </c>
      <c r="L5">
        <f t="shared" si="1"/>
        <v>-0.72415025199999994</v>
      </c>
    </row>
    <row r="6" spans="1:12" x14ac:dyDescent="0.2">
      <c r="A6" s="3">
        <v>43980</v>
      </c>
      <c r="B6" s="2">
        <v>6.3616805900000004E-2</v>
      </c>
      <c r="C6" s="2">
        <v>-7.9208951999999999E-2</v>
      </c>
      <c r="D6" s="2"/>
      <c r="E6" s="4">
        <f t="shared" si="0"/>
        <v>-0.4846267709</v>
      </c>
      <c r="F6" s="2">
        <v>-7.9208951999999999E-2</v>
      </c>
      <c r="H6">
        <v>-0.4846267709</v>
      </c>
      <c r="I6" s="2">
        <v>-7.9208951999999999E-2</v>
      </c>
      <c r="K6">
        <f t="shared" si="1"/>
        <v>-0.10400673609999994</v>
      </c>
      <c r="L6">
        <f t="shared" si="1"/>
        <v>-0.86491881999999998</v>
      </c>
    </row>
    <row r="7" spans="1:12" x14ac:dyDescent="0.2">
      <c r="A7" s="3">
        <v>44012</v>
      </c>
      <c r="B7" s="2">
        <v>3.3951647500000001E-2</v>
      </c>
      <c r="C7" s="2">
        <v>0.77460870400000004</v>
      </c>
      <c r="D7" s="2"/>
      <c r="E7" s="4">
        <f t="shared" si="0"/>
        <v>-0.45067512339999999</v>
      </c>
      <c r="F7" s="2">
        <v>0.77460870400000004</v>
      </c>
      <c r="H7">
        <v>-0.45067512339999999</v>
      </c>
      <c r="I7" s="2">
        <v>0.77460870400000004</v>
      </c>
      <c r="K7">
        <f t="shared" si="1"/>
        <v>-7.0055088599999926E-2</v>
      </c>
      <c r="L7">
        <f t="shared" si="1"/>
        <v>-1.1101163999999941E-2</v>
      </c>
    </row>
    <row r="8" spans="1:12" x14ac:dyDescent="0.2">
      <c r="A8" s="3">
        <v>44043</v>
      </c>
      <c r="B8" s="2">
        <v>2.7099259099999998E-2</v>
      </c>
      <c r="C8" s="2">
        <v>0.28331115299999998</v>
      </c>
      <c r="D8" s="2"/>
      <c r="E8" s="4">
        <f t="shared" si="0"/>
        <v>-0.42357586429999999</v>
      </c>
      <c r="F8" s="2">
        <v>0.28331115299999998</v>
      </c>
      <c r="H8">
        <v>-0.42357586429999999</v>
      </c>
      <c r="I8" s="2">
        <v>0.28331115299999998</v>
      </c>
      <c r="K8">
        <f t="shared" si="1"/>
        <v>-4.2955829499999931E-2</v>
      </c>
      <c r="L8">
        <f t="shared" si="1"/>
        <v>-0.502398715</v>
      </c>
    </row>
    <row r="9" spans="1:12" x14ac:dyDescent="0.2">
      <c r="A9" s="3">
        <v>44074</v>
      </c>
      <c r="B9" s="2">
        <v>5.5017763800000001E-2</v>
      </c>
      <c r="C9" s="2">
        <v>-0.58722257899999997</v>
      </c>
      <c r="D9" s="2"/>
      <c r="E9" s="4">
        <f t="shared" si="0"/>
        <v>-0.36855810049999999</v>
      </c>
      <c r="F9" s="2">
        <v>-0.58722257899999997</v>
      </c>
      <c r="H9">
        <v>-0.36855810049999999</v>
      </c>
      <c r="I9" s="2">
        <v>-0.58722257899999997</v>
      </c>
      <c r="K9">
        <f t="shared" si="1"/>
        <v>1.2061934300000077E-2</v>
      </c>
      <c r="L9">
        <f t="shared" si="1"/>
        <v>-1.3729324469999999</v>
      </c>
    </row>
    <row r="10" spans="1:12" x14ac:dyDescent="0.2">
      <c r="A10" s="3">
        <v>44104</v>
      </c>
      <c r="B10" s="2">
        <v>-3.4695407999999997E-2</v>
      </c>
      <c r="C10" s="2">
        <v>-0.379511178</v>
      </c>
      <c r="D10" s="2"/>
      <c r="E10" s="4">
        <f t="shared" si="0"/>
        <v>-0.40325350849999997</v>
      </c>
      <c r="F10" s="2">
        <v>-0.379511178</v>
      </c>
      <c r="H10">
        <v>-0.40325350849999997</v>
      </c>
      <c r="I10" s="2">
        <v>-0.379511178</v>
      </c>
      <c r="K10">
        <f t="shared" si="1"/>
        <v>-2.2633473699999906E-2</v>
      </c>
      <c r="L10">
        <f t="shared" si="1"/>
        <v>-1.1652210460000001</v>
      </c>
    </row>
    <row r="11" spans="1:12" x14ac:dyDescent="0.2">
      <c r="A11" s="3">
        <v>44134</v>
      </c>
      <c r="B11" s="2">
        <v>2.04219967E-2</v>
      </c>
      <c r="C11" s="2">
        <v>0.85969551700000002</v>
      </c>
      <c r="D11" s="2"/>
      <c r="E11" s="4">
        <f t="shared" si="0"/>
        <v>-0.38283151179999997</v>
      </c>
      <c r="F11" s="2">
        <v>0.85969551700000002</v>
      </c>
      <c r="H11">
        <v>-0.38283151179999997</v>
      </c>
      <c r="I11" s="2">
        <v>0.85969551700000002</v>
      </c>
      <c r="K11">
        <f t="shared" si="1"/>
        <v>-2.2114769999999062E-3</v>
      </c>
      <c r="L11">
        <f t="shared" si="1"/>
        <v>7.3985649000000042E-2</v>
      </c>
    </row>
    <row r="12" spans="1:12" x14ac:dyDescent="0.2">
      <c r="A12" s="3">
        <v>44165</v>
      </c>
      <c r="B12" s="2">
        <v>0.1828687859</v>
      </c>
      <c r="C12" s="2">
        <v>0.51190933900000002</v>
      </c>
      <c r="D12" s="2"/>
      <c r="E12" s="4">
        <f t="shared" si="0"/>
        <v>-0.1999627259</v>
      </c>
      <c r="F12" s="2">
        <v>0.51190933900000002</v>
      </c>
      <c r="H12">
        <v>-0.1999627259</v>
      </c>
      <c r="I12" s="2">
        <v>0.51190933900000002</v>
      </c>
      <c r="K12">
        <f t="shared" si="1"/>
        <v>0.18065730890000006</v>
      </c>
      <c r="L12">
        <f t="shared" si="1"/>
        <v>-0.27380052899999996</v>
      </c>
    </row>
    <row r="13" spans="1:12" x14ac:dyDescent="0.2">
      <c r="A13" s="3">
        <v>44196</v>
      </c>
      <c r="B13" s="2">
        <v>8.5195262999999993E-2</v>
      </c>
      <c r="C13" s="2">
        <v>-6.3077315999999994E-2</v>
      </c>
      <c r="D13" s="2"/>
      <c r="E13" s="4">
        <f t="shared" si="0"/>
        <v>-0.11476746290000001</v>
      </c>
      <c r="F13" s="2">
        <v>-6.3077315999999994E-2</v>
      </c>
      <c r="H13">
        <v>-0.11476746290000001</v>
      </c>
      <c r="I13" s="2">
        <v>-6.3077315999999994E-2</v>
      </c>
      <c r="K13">
        <f t="shared" si="1"/>
        <v>0.26585257190000006</v>
      </c>
      <c r="L13">
        <f t="shared" si="1"/>
        <v>-0.84878718399999997</v>
      </c>
    </row>
    <row r="14" spans="1:12" x14ac:dyDescent="0.2">
      <c r="A14" s="3">
        <v>44225</v>
      </c>
      <c r="B14" s="2">
        <v>5.0018689300000002E-2</v>
      </c>
      <c r="C14" s="2">
        <v>-0.38106199400000001</v>
      </c>
      <c r="D14" s="2"/>
      <c r="E14" s="4">
        <f t="shared" si="0"/>
        <v>-6.4748773600000004E-2</v>
      </c>
      <c r="F14" s="2">
        <v>-0.38106199400000001</v>
      </c>
      <c r="H14">
        <v>-6.4748773600000004E-2</v>
      </c>
      <c r="I14" s="2">
        <v>-0.38106199400000001</v>
      </c>
      <c r="K14">
        <f t="shared" si="1"/>
        <v>0.31587126120000009</v>
      </c>
      <c r="L14">
        <f t="shared" si="1"/>
        <v>-1.166771862</v>
      </c>
    </row>
    <row r="15" spans="1:12" x14ac:dyDescent="0.2">
      <c r="A15" s="3">
        <v>44253</v>
      </c>
      <c r="B15" s="2">
        <v>6.1442758899999998E-2</v>
      </c>
      <c r="C15" s="2">
        <v>1.1997107739999999</v>
      </c>
      <c r="D15" s="2"/>
      <c r="E15" s="4">
        <f t="shared" si="0"/>
        <v>-3.3060146999999984E-3</v>
      </c>
      <c r="F15" s="2">
        <v>1.1997107739999999</v>
      </c>
      <c r="H15">
        <v>-3.3060146999999984E-3</v>
      </c>
      <c r="I15" s="2">
        <v>1.1997107739999999</v>
      </c>
      <c r="K15">
        <f t="shared" si="1"/>
        <v>0.37731402010000004</v>
      </c>
      <c r="L15">
        <f t="shared" si="1"/>
        <v>0.41400090599999995</v>
      </c>
    </row>
    <row r="16" spans="1:12" x14ac:dyDescent="0.2">
      <c r="A16" s="3">
        <v>44286</v>
      </c>
      <c r="B16" s="2">
        <v>8.8457647999999993E-3</v>
      </c>
      <c r="C16" s="2">
        <v>0.54806614099999995</v>
      </c>
      <c r="D16" s="2"/>
      <c r="E16" s="4">
        <f t="shared" si="0"/>
        <v>5.5397501000000009E-3</v>
      </c>
      <c r="F16" s="2">
        <v>0.54806614099999995</v>
      </c>
      <c r="H16">
        <v>5.5397501000000009E-3</v>
      </c>
      <c r="I16" s="2">
        <v>0.54806614099999995</v>
      </c>
      <c r="K16">
        <f t="shared" si="1"/>
        <v>0.38615978490000008</v>
      </c>
      <c r="L16">
        <f t="shared" si="1"/>
        <v>-0.23764372700000003</v>
      </c>
    </row>
    <row r="17" spans="1:12" x14ac:dyDescent="0.2">
      <c r="A17" s="3">
        <v>44316</v>
      </c>
      <c r="B17" s="2">
        <v>2.0684312900000001E-2</v>
      </c>
      <c r="C17" s="2">
        <v>5.0247690000000001E-3</v>
      </c>
      <c r="D17" s="2"/>
      <c r="E17" s="4">
        <f t="shared" si="0"/>
        <v>2.6224063000000002E-2</v>
      </c>
      <c r="F17" s="2">
        <v>5.0247690000000001E-3</v>
      </c>
      <c r="H17">
        <v>2.6224063000000002E-2</v>
      </c>
      <c r="I17" s="2">
        <v>5.0247690000000001E-3</v>
      </c>
      <c r="K17">
        <f t="shared" si="1"/>
        <v>0.40684409780000008</v>
      </c>
      <c r="L17">
        <f t="shared" si="1"/>
        <v>-0.78068509899999994</v>
      </c>
    </row>
    <row r="18" spans="1:12" x14ac:dyDescent="0.2">
      <c r="A18" s="3">
        <v>44344</v>
      </c>
      <c r="B18" s="2">
        <v>1.1118797999999999E-3</v>
      </c>
      <c r="C18" s="2">
        <v>1.5537678829999999</v>
      </c>
      <c r="D18" s="2"/>
      <c r="E18" s="4">
        <f t="shared" si="0"/>
        <v>2.7335942800000002E-2</v>
      </c>
      <c r="F18" s="2">
        <v>1.5537678829999999</v>
      </c>
      <c r="H18">
        <v>2.7335942800000002E-2</v>
      </c>
      <c r="I18" s="2">
        <v>1.5537678829999999</v>
      </c>
      <c r="K18">
        <f t="shared" si="1"/>
        <v>0.40795597760000007</v>
      </c>
      <c r="L18">
        <f t="shared" si="1"/>
        <v>0.76805801499999993</v>
      </c>
    </row>
    <row r="19" spans="1:12" x14ac:dyDescent="0.2">
      <c r="A19" s="3">
        <v>44377</v>
      </c>
      <c r="B19" s="2">
        <v>1.83255303E-2</v>
      </c>
      <c r="C19" s="2">
        <v>1.4382400900000001</v>
      </c>
      <c r="D19" s="2"/>
      <c r="E19" s="4">
        <f t="shared" si="0"/>
        <v>4.5661473100000002E-2</v>
      </c>
      <c r="F19" s="2">
        <v>1.4382400900000001</v>
      </c>
      <c r="H19">
        <v>4.5661473100000002E-2</v>
      </c>
      <c r="I19" s="2">
        <v>1.4382400900000001</v>
      </c>
      <c r="K19">
        <f t="shared" si="1"/>
        <v>0.42628150790000008</v>
      </c>
      <c r="L19">
        <f t="shared" si="1"/>
        <v>0.6525302220000001</v>
      </c>
    </row>
    <row r="20" spans="1:12" x14ac:dyDescent="0.2">
      <c r="A20" s="3">
        <v>44407</v>
      </c>
      <c r="B20" s="2">
        <v>-3.6484840099999999E-2</v>
      </c>
      <c r="C20" s="2">
        <v>-0.427102076</v>
      </c>
      <c r="D20" s="2"/>
      <c r="E20" s="4">
        <f t="shared" si="0"/>
        <v>9.176633E-3</v>
      </c>
      <c r="F20" s="2">
        <v>-0.427102076</v>
      </c>
      <c r="H20">
        <v>9.176633E-3</v>
      </c>
      <c r="I20" s="2">
        <v>-0.427102076</v>
      </c>
      <c r="K20">
        <f t="shared" si="1"/>
        <v>0.38979666780000005</v>
      </c>
      <c r="L20">
        <f t="shared" si="1"/>
        <v>-1.212811944</v>
      </c>
    </row>
    <row r="21" spans="1:12" x14ac:dyDescent="0.2">
      <c r="A21" s="3">
        <v>44439</v>
      </c>
      <c r="B21" s="2">
        <v>2.1345320599999999E-2</v>
      </c>
      <c r="C21" s="2">
        <v>-0.415292673</v>
      </c>
      <c r="D21" s="2"/>
      <c r="E21" s="4">
        <f>-B22</f>
        <v>3.0521953599999999E-2</v>
      </c>
      <c r="F21" s="2">
        <v>-0.415292673</v>
      </c>
      <c r="H21">
        <v>3.0521953599999999E-2</v>
      </c>
      <c r="I21" s="2">
        <v>-0.415292673</v>
      </c>
      <c r="K21">
        <f t="shared" si="1"/>
        <v>0.41114198840000005</v>
      </c>
      <c r="L21">
        <f t="shared" si="1"/>
        <v>-1.201002541</v>
      </c>
    </row>
    <row r="22" spans="1:12" x14ac:dyDescent="0.2">
      <c r="A22" s="5">
        <v>44469</v>
      </c>
      <c r="B22" s="6">
        <v>-3.0521953599999999E-2</v>
      </c>
      <c r="C22" s="2">
        <v>0</v>
      </c>
      <c r="D22" s="2"/>
      <c r="E22" s="7">
        <v>0</v>
      </c>
      <c r="F22" s="2">
        <v>0</v>
      </c>
      <c r="G22" s="7"/>
      <c r="H22" s="7">
        <v>0</v>
      </c>
      <c r="I22" s="2">
        <v>0</v>
      </c>
      <c r="J22" s="7"/>
      <c r="K22">
        <f t="shared" si="1"/>
        <v>0.38062003480000006</v>
      </c>
      <c r="L22">
        <f t="shared" si="1"/>
        <v>-0.78570986799999998</v>
      </c>
    </row>
    <row r="23" spans="1:12" x14ac:dyDescent="0.2">
      <c r="D23" s="2"/>
    </row>
    <row r="24" spans="1:12" x14ac:dyDescent="0.2">
      <c r="D24" s="2"/>
    </row>
    <row r="25" spans="1:12" x14ac:dyDescent="0.2">
      <c r="D25" s="2"/>
    </row>
    <row r="26" spans="1:12" x14ac:dyDescent="0.2">
      <c r="D26" s="2"/>
    </row>
    <row r="27" spans="1:12" x14ac:dyDescent="0.2">
      <c r="D27" s="2"/>
    </row>
    <row r="28" spans="1:12" x14ac:dyDescent="0.2">
      <c r="D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F9A56-BD7A-AE4E-96A7-D017B87BD188}">
  <dimension ref="A1:D22"/>
  <sheetViews>
    <sheetView workbookViewId="0">
      <selection sqref="A1:B1048576"/>
    </sheetView>
  </sheetViews>
  <sheetFormatPr baseColWidth="10" defaultRowHeight="16" x14ac:dyDescent="0.2"/>
  <cols>
    <col min="1" max="1" width="9" bestFit="1" customWidth="1"/>
    <col min="3" max="3" width="13" bestFit="1" customWidth="1"/>
    <col min="4" max="4" width="13.6640625" bestFit="1" customWidth="1"/>
  </cols>
  <sheetData>
    <row r="1" spans="1:4" x14ac:dyDescent="0.2">
      <c r="A1" t="s">
        <v>20</v>
      </c>
      <c r="B1" t="s">
        <v>22</v>
      </c>
      <c r="C1" t="s">
        <v>23</v>
      </c>
      <c r="D1" t="s">
        <v>24</v>
      </c>
    </row>
    <row r="2" spans="1:4" x14ac:dyDescent="0.2">
      <c r="A2" s="1" t="s">
        <v>0</v>
      </c>
      <c r="B2" s="2">
        <v>0.78570986799999998</v>
      </c>
      <c r="C2">
        <f t="shared" ref="C2:C6" si="0">B2*100</f>
        <v>78.5709868</v>
      </c>
      <c r="D2">
        <f>C2+100</f>
        <v>178.57098680000001</v>
      </c>
    </row>
    <row r="3" spans="1:4" x14ac:dyDescent="0.2">
      <c r="A3" s="1" t="s">
        <v>1</v>
      </c>
      <c r="B3" s="2">
        <v>0.90082171499999997</v>
      </c>
      <c r="C3">
        <f t="shared" si="0"/>
        <v>90.082171500000001</v>
      </c>
      <c r="D3">
        <f t="shared" ref="D3:D7" si="1">C3+100</f>
        <v>190.08217150000002</v>
      </c>
    </row>
    <row r="4" spans="1:4" x14ac:dyDescent="0.2">
      <c r="A4" s="1" t="s">
        <v>2</v>
      </c>
      <c r="B4" s="2">
        <v>-0.23122253700000001</v>
      </c>
      <c r="C4">
        <f t="shared" si="0"/>
        <v>-23.122253700000002</v>
      </c>
      <c r="D4">
        <f t="shared" si="1"/>
        <v>76.877746299999998</v>
      </c>
    </row>
    <row r="5" spans="1:4" x14ac:dyDescent="0.2">
      <c r="A5" s="1" t="s">
        <v>3</v>
      </c>
      <c r="B5" s="2">
        <v>6.1559615999999998E-2</v>
      </c>
      <c r="C5">
        <f t="shared" si="0"/>
        <v>6.1559615999999995</v>
      </c>
      <c r="D5">
        <f t="shared" si="1"/>
        <v>106.1559616</v>
      </c>
    </row>
    <row r="6" spans="1:4" x14ac:dyDescent="0.2">
      <c r="A6" s="1" t="s">
        <v>4</v>
      </c>
      <c r="B6" s="2">
        <v>-7.9208951999999999E-2</v>
      </c>
      <c r="C6">
        <f t="shared" si="0"/>
        <v>-7.9208952000000004</v>
      </c>
      <c r="D6">
        <f t="shared" si="1"/>
        <v>92.079104799999996</v>
      </c>
    </row>
    <row r="7" spans="1:4" x14ac:dyDescent="0.2">
      <c r="A7" s="1" t="s">
        <v>5</v>
      </c>
      <c r="B7" s="2">
        <v>0.77460870400000004</v>
      </c>
      <c r="C7">
        <f>B7*100</f>
        <v>77.460870400000005</v>
      </c>
      <c r="D7">
        <f t="shared" si="1"/>
        <v>177.4608704</v>
      </c>
    </row>
    <row r="8" spans="1:4" x14ac:dyDescent="0.2">
      <c r="A8" s="1" t="s">
        <v>6</v>
      </c>
      <c r="B8" s="2">
        <v>0.28331115299999998</v>
      </c>
      <c r="C8">
        <f>B8*100</f>
        <v>28.331115299999997</v>
      </c>
      <c r="D8">
        <f>C8+100</f>
        <v>128.33111529999999</v>
      </c>
    </row>
    <row r="9" spans="1:4" x14ac:dyDescent="0.2">
      <c r="A9" s="1" t="s">
        <v>7</v>
      </c>
      <c r="B9" s="2">
        <v>-0.58722257899999997</v>
      </c>
      <c r="C9">
        <f>B9*100</f>
        <v>-58.722257899999995</v>
      </c>
      <c r="D9">
        <f>C9+100</f>
        <v>41.277742100000005</v>
      </c>
    </row>
    <row r="10" spans="1:4" x14ac:dyDescent="0.2">
      <c r="A10" s="1" t="s">
        <v>8</v>
      </c>
      <c r="B10" s="2">
        <v>-0.379511178</v>
      </c>
      <c r="C10">
        <f t="shared" ref="C10:C21" si="2">B10*100</f>
        <v>-37.951117799999999</v>
      </c>
      <c r="D10">
        <f t="shared" ref="D10:D21" si="3">C10+100</f>
        <v>62.048882200000001</v>
      </c>
    </row>
    <row r="11" spans="1:4" x14ac:dyDescent="0.2">
      <c r="A11" s="1" t="s">
        <v>9</v>
      </c>
      <c r="B11" s="2">
        <v>0.85969551700000002</v>
      </c>
      <c r="C11">
        <f t="shared" si="2"/>
        <v>85.969551699999997</v>
      </c>
      <c r="D11">
        <f t="shared" si="3"/>
        <v>185.96955170000001</v>
      </c>
    </row>
    <row r="12" spans="1:4" x14ac:dyDescent="0.2">
      <c r="A12" s="1" t="s">
        <v>10</v>
      </c>
      <c r="B12" s="2">
        <v>0.51190933900000002</v>
      </c>
      <c r="C12">
        <f t="shared" si="2"/>
        <v>51.190933900000005</v>
      </c>
      <c r="D12">
        <f t="shared" si="3"/>
        <v>151.1909339</v>
      </c>
    </row>
    <row r="13" spans="1:4" x14ac:dyDescent="0.2">
      <c r="A13" s="1" t="s">
        <v>11</v>
      </c>
      <c r="B13" s="2">
        <v>-6.3077315999999994E-2</v>
      </c>
      <c r="C13">
        <f t="shared" si="2"/>
        <v>-6.3077315999999994</v>
      </c>
      <c r="D13">
        <f t="shared" si="3"/>
        <v>93.692268400000003</v>
      </c>
    </row>
    <row r="14" spans="1:4" x14ac:dyDescent="0.2">
      <c r="A14" s="1" t="s">
        <v>12</v>
      </c>
      <c r="B14" s="2">
        <v>-0.38106199400000001</v>
      </c>
      <c r="C14">
        <f t="shared" si="2"/>
        <v>-38.106199400000001</v>
      </c>
      <c r="D14">
        <f t="shared" si="3"/>
        <v>61.893800599999999</v>
      </c>
    </row>
    <row r="15" spans="1:4" x14ac:dyDescent="0.2">
      <c r="A15" s="1" t="s">
        <v>13</v>
      </c>
      <c r="B15" s="2">
        <v>1.1997107739999999</v>
      </c>
      <c r="C15">
        <f t="shared" si="2"/>
        <v>119.9710774</v>
      </c>
      <c r="D15">
        <f t="shared" si="3"/>
        <v>219.97107740000001</v>
      </c>
    </row>
    <row r="16" spans="1:4" x14ac:dyDescent="0.2">
      <c r="A16" s="1" t="s">
        <v>14</v>
      </c>
      <c r="B16" s="2">
        <v>0.54806614099999995</v>
      </c>
      <c r="C16">
        <f t="shared" si="2"/>
        <v>54.806614099999997</v>
      </c>
      <c r="D16">
        <f t="shared" si="3"/>
        <v>154.80661409999999</v>
      </c>
    </row>
    <row r="17" spans="1:4" x14ac:dyDescent="0.2">
      <c r="A17" s="1" t="s">
        <v>15</v>
      </c>
      <c r="B17" s="2">
        <v>5.0247690000000001E-3</v>
      </c>
      <c r="C17">
        <f t="shared" si="2"/>
        <v>0.5024769</v>
      </c>
      <c r="D17">
        <f t="shared" si="3"/>
        <v>100.5024769</v>
      </c>
    </row>
    <row r="18" spans="1:4" x14ac:dyDescent="0.2">
      <c r="A18" s="1" t="s">
        <v>16</v>
      </c>
      <c r="B18" s="2">
        <v>1.5537678829999999</v>
      </c>
      <c r="C18">
        <f t="shared" si="2"/>
        <v>155.37678829999999</v>
      </c>
      <c r="D18">
        <f t="shared" si="3"/>
        <v>255.37678829999999</v>
      </c>
    </row>
    <row r="19" spans="1:4" x14ac:dyDescent="0.2">
      <c r="A19" s="1" t="s">
        <v>17</v>
      </c>
      <c r="B19" s="2">
        <v>1.4382400900000001</v>
      </c>
      <c r="C19">
        <f t="shared" si="2"/>
        <v>143.82400900000002</v>
      </c>
      <c r="D19">
        <f t="shared" si="3"/>
        <v>243.82400900000002</v>
      </c>
    </row>
    <row r="20" spans="1:4" x14ac:dyDescent="0.2">
      <c r="A20" s="1" t="s">
        <v>18</v>
      </c>
      <c r="B20" s="2">
        <v>-0.427102076</v>
      </c>
      <c r="C20">
        <f t="shared" si="2"/>
        <v>-42.710207599999997</v>
      </c>
      <c r="D20">
        <f t="shared" si="3"/>
        <v>57.289792400000003</v>
      </c>
    </row>
    <row r="21" spans="1:4" x14ac:dyDescent="0.2">
      <c r="A21" s="1" t="s">
        <v>19</v>
      </c>
      <c r="B21" s="2">
        <v>-0.415292673</v>
      </c>
      <c r="C21">
        <f t="shared" si="2"/>
        <v>-41.529267300000001</v>
      </c>
      <c r="D21">
        <f t="shared" si="3"/>
        <v>58.470732699999999</v>
      </c>
    </row>
    <row r="22" spans="1:4" x14ac:dyDescent="0.2">
      <c r="A22" s="1" t="s">
        <v>21</v>
      </c>
      <c r="B22" s="2">
        <v>0</v>
      </c>
      <c r="C22">
        <v>100</v>
      </c>
      <c r="D22">
        <v>100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ART</vt:lpstr>
      <vt:lpstr>ART_Graph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andrew.kluban@gmail.com</dc:creator>
  <cp:lastModifiedBy>andrew.kluban@gmail.com</cp:lastModifiedBy>
  <dcterms:created xsi:type="dcterms:W3CDTF">2022-04-30T13:05:37Z</dcterms:created>
  <dcterms:modified xsi:type="dcterms:W3CDTF">2022-05-19T10:51:02Z</dcterms:modified>
</cp:coreProperties>
</file>