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Virus" sheetId="1" r:id="rId1"/>
    <sheet name="Human" sheetId="3" r:id="rId2"/>
    <sheet name="Zombi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3" i="4"/>
  <c r="E4" i="4"/>
  <c r="F4" i="4"/>
  <c r="E5" i="4"/>
  <c r="F5" i="4"/>
  <c r="E6" i="4"/>
  <c r="F6" i="4"/>
  <c r="E7" i="4"/>
  <c r="F7" i="4"/>
  <c r="E8" i="4"/>
  <c r="F8" i="4"/>
  <c r="E9" i="4"/>
  <c r="F9" i="4"/>
  <c r="F3" i="4"/>
  <c r="E3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B4" i="4"/>
  <c r="B5" i="4"/>
  <c r="B6" i="4"/>
  <c r="B7" i="4"/>
  <c r="B8" i="4"/>
  <c r="B9" i="4"/>
  <c r="B3" i="4"/>
  <c r="O4" i="1"/>
  <c r="T4" i="1" s="1"/>
  <c r="Y4" i="1" s="1"/>
  <c r="P4" i="1"/>
  <c r="Q4" i="1"/>
  <c r="V4" i="1" s="1"/>
  <c r="R4" i="1"/>
  <c r="S4" i="1"/>
  <c r="X4" i="1" s="1"/>
  <c r="U4" i="1"/>
  <c r="W4" i="1"/>
  <c r="O5" i="1"/>
  <c r="P5" i="1"/>
  <c r="Q5" i="1"/>
  <c r="R5" i="1"/>
  <c r="W5" i="1" s="1"/>
  <c r="S5" i="1"/>
  <c r="X5" i="1" s="1"/>
  <c r="T5" i="1"/>
  <c r="Y5" i="1" s="1"/>
  <c r="U5" i="1"/>
  <c r="V5" i="1"/>
  <c r="O6" i="1"/>
  <c r="T6" i="1" s="1"/>
  <c r="Y6" i="1" s="1"/>
  <c r="P6" i="1"/>
  <c r="U6" i="1" s="1"/>
  <c r="Q6" i="1"/>
  <c r="V6" i="1" s="1"/>
  <c r="R6" i="1"/>
  <c r="S6" i="1"/>
  <c r="X6" i="1" s="1"/>
  <c r="W6" i="1"/>
  <c r="O7" i="1"/>
  <c r="P7" i="1"/>
  <c r="U7" i="1" s="1"/>
  <c r="Q7" i="1"/>
  <c r="R7" i="1"/>
  <c r="S7" i="1"/>
  <c r="T7" i="1"/>
  <c r="Y7" i="1" s="1"/>
  <c r="V7" i="1"/>
  <c r="W7" i="1"/>
  <c r="X7" i="1"/>
  <c r="P3" i="1"/>
  <c r="U3" i="1" s="1"/>
  <c r="Q3" i="1"/>
  <c r="R3" i="1"/>
  <c r="S3" i="1"/>
  <c r="T3" i="1"/>
  <c r="Y3" i="1" s="1"/>
  <c r="V3" i="1"/>
  <c r="W3" i="1"/>
  <c r="X3" i="1"/>
  <c r="H4" i="1"/>
  <c r="I4" i="1"/>
  <c r="N4" i="1" s="1"/>
  <c r="J4" i="1"/>
  <c r="K4" i="1"/>
  <c r="L4" i="1"/>
  <c r="M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N3" i="1"/>
  <c r="M3" i="1"/>
  <c r="L3" i="1"/>
  <c r="K3" i="1"/>
  <c r="O3" i="1"/>
  <c r="I3" i="1"/>
  <c r="J3" i="1"/>
  <c r="H3" i="1"/>
  <c r="D4" i="1"/>
  <c r="E4" i="1" s="1"/>
  <c r="F4" i="1" s="1"/>
  <c r="G4" i="1" s="1"/>
  <c r="D5" i="1"/>
  <c r="E5" i="1"/>
  <c r="F5" i="1"/>
  <c r="G5" i="1" s="1"/>
  <c r="D6" i="1"/>
  <c r="E6" i="1" s="1"/>
  <c r="F6" i="1" s="1"/>
  <c r="G6" i="1" s="1"/>
  <c r="D7" i="1"/>
  <c r="E7" i="1" s="1"/>
  <c r="F7" i="1" s="1"/>
  <c r="G7" i="1" s="1"/>
  <c r="E3" i="1"/>
  <c r="F3" i="1" s="1"/>
  <c r="G3" i="1" s="1"/>
  <c r="D3" i="1"/>
  <c r="C5" i="1"/>
  <c r="C6" i="1"/>
  <c r="C7" i="1"/>
  <c r="C3" i="1"/>
  <c r="C4" i="1"/>
  <c r="B4" i="1"/>
  <c r="B5" i="1"/>
  <c r="B6" i="1"/>
  <c r="B7" i="1"/>
  <c r="B3" i="1"/>
  <c r="K4" i="3"/>
  <c r="K5" i="3"/>
  <c r="K6" i="3"/>
  <c r="K7" i="3"/>
  <c r="K3" i="3"/>
  <c r="D4" i="3"/>
  <c r="E4" i="3" s="1"/>
  <c r="G4" i="3" s="1"/>
  <c r="C4" i="3"/>
  <c r="C5" i="3"/>
  <c r="D5" i="3" s="1"/>
  <c r="C6" i="3"/>
  <c r="D6" i="3" s="1"/>
  <c r="C7" i="3"/>
  <c r="D7" i="3" s="1"/>
  <c r="C3" i="3"/>
  <c r="D3" i="3" s="1"/>
  <c r="E3" i="3" l="1"/>
  <c r="G3" i="3" s="1"/>
  <c r="F3" i="3"/>
  <c r="F6" i="3"/>
  <c r="E6" i="3"/>
  <c r="G6" i="3" s="1"/>
  <c r="F7" i="3"/>
  <c r="E7" i="3"/>
  <c r="G7" i="3" s="1"/>
  <c r="F5" i="3"/>
  <c r="E5" i="3"/>
  <c r="G5" i="3" s="1"/>
  <c r="F4" i="3"/>
  <c r="J7" i="3"/>
  <c r="J6" i="3"/>
  <c r="J5" i="3"/>
  <c r="J3" i="3"/>
  <c r="J4" i="3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气候：
1.寒冷
2.均衡
3.炎热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环境：
1.干旱
2.温和
3.潮湿</t>
        </r>
      </text>
    </comment>
    <comment ref="T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气候：
1.寒冷
2.均衡
3.炎热</t>
        </r>
      </text>
    </comment>
    <comment ref="W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环境：
1.干旱
2.温和
3.潮湿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设定基础值，在各个关卡模式中由关卡指定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<sst xmlns="http://schemas.openxmlformats.org/spreadsheetml/2006/main" count="179" uniqueCount="125">
  <si>
    <t>病毒种类</t>
    <phoneticPr fontId="2" type="noConversion"/>
  </si>
  <si>
    <t>病毒自身的感染速度</t>
    <phoneticPr fontId="2" type="noConversion"/>
  </si>
  <si>
    <t>对周围人的传染概率</t>
    <phoneticPr fontId="2" type="noConversion"/>
  </si>
  <si>
    <t>人类的类型</t>
    <phoneticPr fontId="2" type="noConversion"/>
  </si>
  <si>
    <t>生命最大值</t>
    <phoneticPr fontId="2" type="noConversion"/>
  </si>
  <si>
    <t>物理攻击力</t>
    <phoneticPr fontId="2" type="noConversion"/>
  </si>
  <si>
    <t>魔法攻击力</t>
    <phoneticPr fontId="2" type="noConversion"/>
  </si>
  <si>
    <t>物理防御力</t>
    <phoneticPr fontId="2" type="noConversion"/>
  </si>
  <si>
    <t>魔法防御力</t>
    <phoneticPr fontId="2" type="noConversion"/>
  </si>
  <si>
    <t>移动速度</t>
    <phoneticPr fontId="2" type="noConversion"/>
  </si>
  <si>
    <t>魔法攻击力</t>
    <phoneticPr fontId="2" type="noConversion"/>
  </si>
  <si>
    <t>物理防御力</t>
    <phoneticPr fontId="2" type="noConversion"/>
  </si>
  <si>
    <t>移动速度</t>
    <phoneticPr fontId="2" type="noConversion"/>
  </si>
  <si>
    <t>生命值恢复速度</t>
    <phoneticPr fontId="2" type="noConversion"/>
  </si>
  <si>
    <t>丧尸的类型（由人类类型决定）</t>
    <phoneticPr fontId="2" type="noConversion"/>
  </si>
  <si>
    <t>生命值自然衰减速度</t>
    <phoneticPr fontId="2" type="noConversion"/>
  </si>
  <si>
    <t>攻击吸血百分比</t>
    <phoneticPr fontId="2" type="noConversion"/>
  </si>
  <si>
    <t>VirusID</t>
    <phoneticPr fontId="1" type="noConversion"/>
  </si>
  <si>
    <t>InfectSpeed</t>
    <phoneticPr fontId="1" type="noConversion"/>
  </si>
  <si>
    <t>InfectHuman_1</t>
    <phoneticPr fontId="1" type="noConversion"/>
  </si>
  <si>
    <t>对1类人的感染强度</t>
    <phoneticPr fontId="2" type="noConversion"/>
  </si>
  <si>
    <t>对2类人的感染强度</t>
  </si>
  <si>
    <t>对3类人的感染强度</t>
  </si>
  <si>
    <t>对4类人的感染强度</t>
  </si>
  <si>
    <t>对5类人的感染强度</t>
  </si>
  <si>
    <t>InfectHuman_2</t>
  </si>
  <si>
    <t>InfectHuman_3</t>
  </si>
  <si>
    <t>InfectHuman_4</t>
  </si>
  <si>
    <t>InfectHuman_5</t>
  </si>
  <si>
    <t>在2类环境下的感染强度</t>
  </si>
  <si>
    <t>在3类环境下的感染强度</t>
  </si>
  <si>
    <t>CommunicateRate</t>
    <phoneticPr fontId="1" type="noConversion"/>
  </si>
  <si>
    <t>对1类人的传染强度</t>
  </si>
  <si>
    <t>对2类人的传染强度</t>
  </si>
  <si>
    <t>对3类人的传染强度</t>
  </si>
  <si>
    <t>对4类人的传染强度</t>
  </si>
  <si>
    <t>对5类人的传染强度</t>
  </si>
  <si>
    <t>在1类环境下的传染强度</t>
  </si>
  <si>
    <t>在2类环境下的传染强度</t>
  </si>
  <si>
    <t>在3类环境下的传染强度</t>
  </si>
  <si>
    <t>HumanID</t>
    <phoneticPr fontId="1" type="noConversion"/>
  </si>
  <si>
    <t>MaxHP</t>
    <phoneticPr fontId="1" type="noConversion"/>
  </si>
  <si>
    <t>Atk_P</t>
    <phoneticPr fontId="1" type="noConversion"/>
  </si>
  <si>
    <t>Atk_M</t>
    <phoneticPr fontId="1" type="noConversion"/>
  </si>
  <si>
    <t>Def_P</t>
    <phoneticPr fontId="1" type="noConversion"/>
  </si>
  <si>
    <t>Def_M</t>
    <phoneticPr fontId="1" type="noConversion"/>
  </si>
  <si>
    <t>抗感染强度</t>
    <phoneticPr fontId="2" type="noConversion"/>
  </si>
  <si>
    <t>抗传染概率</t>
    <phoneticPr fontId="2" type="noConversion"/>
  </si>
  <si>
    <t>CommunicationAnti</t>
    <phoneticPr fontId="1" type="noConversion"/>
  </si>
  <si>
    <t>InfectionAnti</t>
    <phoneticPr fontId="1" type="noConversion"/>
  </si>
  <si>
    <t>2类环境属性增幅</t>
  </si>
  <si>
    <t>3类环境属性增幅</t>
  </si>
  <si>
    <t>在1类气候下的感染参数</t>
    <phoneticPr fontId="2" type="noConversion"/>
  </si>
  <si>
    <t>在2类气候下的感染参数</t>
  </si>
  <si>
    <t>在3类气候下的感染参数</t>
  </si>
  <si>
    <t>InfectBlock_Climate_1</t>
    <phoneticPr fontId="1" type="noConversion"/>
  </si>
  <si>
    <t>InfectBlock_Climate_2</t>
  </si>
  <si>
    <t>InfectBlock_Climate_3</t>
  </si>
  <si>
    <t>在1类环境下的感染强度</t>
    <phoneticPr fontId="1" type="noConversion"/>
  </si>
  <si>
    <t>InfectBlock_Envi_1</t>
    <phoneticPr fontId="1" type="noConversion"/>
  </si>
  <si>
    <t>InfectBlock_Envi_2</t>
  </si>
  <si>
    <t>InfectBlock_Envi_3</t>
  </si>
  <si>
    <t>在1类气候下的传染参数</t>
  </si>
  <si>
    <t>在2类气候下的传染参数</t>
  </si>
  <si>
    <t>在3类气候下的传染参数</t>
  </si>
  <si>
    <t>1类气候属性增幅</t>
    <phoneticPr fontId="2" type="noConversion"/>
  </si>
  <si>
    <t>2类气候属性增幅</t>
  </si>
  <si>
    <t>3类气候属性增幅</t>
  </si>
  <si>
    <t>1类环境属性增幅</t>
    <phoneticPr fontId="1" type="noConversion"/>
  </si>
  <si>
    <t>ClimateBoost_1</t>
    <phoneticPr fontId="1" type="noConversion"/>
  </si>
  <si>
    <t>ClimateBoost_2</t>
  </si>
  <si>
    <t>ClimateBoost_3</t>
  </si>
  <si>
    <t>EnviBoost_1</t>
    <phoneticPr fontId="1" type="noConversion"/>
  </si>
  <si>
    <t>EnviBoost_2</t>
  </si>
  <si>
    <t>EnviBoost_3</t>
  </si>
  <si>
    <t>特殊能力ID</t>
    <phoneticPr fontId="1" type="noConversion"/>
  </si>
  <si>
    <t>ZombieID</t>
    <phoneticPr fontId="1" type="noConversion"/>
  </si>
  <si>
    <t>DrainLife</t>
    <phoneticPr fontId="1" type="noConversion"/>
  </si>
  <si>
    <t>AbilityID</t>
    <phoneticPr fontId="1" type="noConversion"/>
  </si>
  <si>
    <t>HPDecay</t>
    <phoneticPr fontId="1" type="noConversion"/>
  </si>
  <si>
    <t>HPHealing</t>
    <phoneticPr fontId="1" type="noConversion"/>
  </si>
  <si>
    <t>CommunicateHuman_2</t>
  </si>
  <si>
    <t>CommunicateHuman_3</t>
  </si>
  <si>
    <t>CommunicateHuman_4</t>
  </si>
  <si>
    <t>CommunicateHuman_5</t>
  </si>
  <si>
    <t>CommunicateBlock_Envi_1</t>
  </si>
  <si>
    <t>CommunicateBlock_Envi_2</t>
  </si>
  <si>
    <t>CommunicateBlock_Envi_3</t>
  </si>
  <si>
    <t>CommunicateHuman_1</t>
  </si>
  <si>
    <t>CommunicateBlock_Climate_1</t>
    <phoneticPr fontId="1" type="noConversion"/>
  </si>
  <si>
    <t>CommunicateBlock_Climate_2</t>
  </si>
  <si>
    <t>CommunicateBlock_Climate_3</t>
  </si>
  <si>
    <t>MaxInfection</t>
    <phoneticPr fontId="1" type="noConversion"/>
  </si>
  <si>
    <t>最大感染度</t>
    <phoneticPr fontId="1" type="noConversion"/>
  </si>
  <si>
    <t>名称</t>
    <phoneticPr fontId="1" type="noConversion"/>
  </si>
  <si>
    <t>图片资源名</t>
    <phoneticPr fontId="1" type="noConversion"/>
  </si>
  <si>
    <t>Name</t>
    <phoneticPr fontId="1" type="noConversion"/>
  </si>
  <si>
    <t>Res</t>
    <phoneticPr fontId="1" type="noConversion"/>
  </si>
  <si>
    <t>Warrior</t>
    <phoneticPr fontId="1" type="noConversion"/>
  </si>
  <si>
    <t>Archer</t>
    <phoneticPr fontId="1" type="noConversion"/>
  </si>
  <si>
    <t>Wizard</t>
    <phoneticPr fontId="1" type="noConversion"/>
  </si>
  <si>
    <t>Paladin</t>
    <phoneticPr fontId="1" type="noConversion"/>
  </si>
  <si>
    <t>Mage</t>
    <phoneticPr fontId="1" type="noConversion"/>
  </si>
  <si>
    <t>Button A</t>
    <phoneticPr fontId="1" type="noConversion"/>
  </si>
  <si>
    <t>Button B</t>
    <phoneticPr fontId="1" type="noConversion"/>
  </si>
  <si>
    <t>Button X</t>
    <phoneticPr fontId="1" type="noConversion"/>
  </si>
  <si>
    <t>Button Y</t>
    <phoneticPr fontId="1" type="noConversion"/>
  </si>
  <si>
    <t>Emoticon - Laugh</t>
    <phoneticPr fontId="1" type="noConversion"/>
  </si>
  <si>
    <t>战术方案ID</t>
    <phoneticPr fontId="1" type="noConversion"/>
  </si>
  <si>
    <t>StrategyID</t>
    <phoneticPr fontId="1" type="noConversion"/>
  </si>
  <si>
    <t>初始策略点</t>
    <phoneticPr fontId="1" type="noConversion"/>
  </si>
  <si>
    <t>InitialSP</t>
    <phoneticPr fontId="1" type="noConversion"/>
  </si>
  <si>
    <t>描述</t>
    <phoneticPr fontId="1" type="noConversion"/>
  </si>
  <si>
    <t>Des</t>
    <phoneticPr fontId="1" type="noConversion"/>
  </si>
  <si>
    <t>WarriorDes</t>
    <phoneticPr fontId="1" type="noConversion"/>
  </si>
  <si>
    <t>ArcherDes</t>
    <phoneticPr fontId="1" type="noConversion"/>
  </si>
  <si>
    <t>WizardDes</t>
    <phoneticPr fontId="1" type="noConversion"/>
  </si>
  <si>
    <t>PaladinDes</t>
    <phoneticPr fontId="1" type="noConversion"/>
  </si>
  <si>
    <t>MageDes</t>
    <phoneticPr fontId="1" type="noConversion"/>
  </si>
  <si>
    <t>Weight</t>
    <phoneticPr fontId="1" type="noConversion"/>
  </si>
  <si>
    <t>登场权重</t>
    <phoneticPr fontId="1" type="noConversion"/>
  </si>
  <si>
    <t>登场权重</t>
    <phoneticPr fontId="1" type="noConversion"/>
  </si>
  <si>
    <t>InfectShield</t>
    <phoneticPr fontId="1" type="noConversion"/>
  </si>
  <si>
    <t>解锁需要关卡数</t>
    <phoneticPr fontId="1" type="noConversion"/>
  </si>
  <si>
    <t>UnlockNum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</si>
</sst>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"/>
  <sheetViews>
    <sheetView tabSelected="1" topLeftCell="S1" workbookViewId="0">
      <selection activeCell="AA9" sqref="AA9"/>
    </sheetView>
  </sheetViews>
  <sheetFormatPr defaultRowHeight="14.25" x14ac:dyDescent="0.2"/>
  <cols>
    <col min="2" max="2" width="19.25" bestFit="1" customWidth="1"/>
    <col min="3" max="7" width="18.375" bestFit="1" customWidth="1"/>
    <col min="8" max="12" width="22.5" bestFit="1" customWidth="1"/>
    <col min="13" max="13" width="22.5" customWidth="1"/>
    <col min="14" max="14" width="19.25" bestFit="1" customWidth="1"/>
    <col min="15" max="19" width="21.625" bestFit="1" customWidth="1"/>
    <col min="20" max="25" width="24.25" bestFit="1" customWidth="1"/>
    <col min="26" max="26" width="11" bestFit="1" customWidth="1"/>
    <col min="27" max="27" width="16.25" customWidth="1"/>
  </cols>
  <sheetData>
    <row r="1" spans="1:31" x14ac:dyDescent="0.2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52</v>
      </c>
      <c r="I1" s="1" t="s">
        <v>53</v>
      </c>
      <c r="J1" s="1" t="s">
        <v>54</v>
      </c>
      <c r="K1" s="1" t="s">
        <v>58</v>
      </c>
      <c r="L1" s="1" t="s">
        <v>29</v>
      </c>
      <c r="M1" s="1" t="s">
        <v>30</v>
      </c>
      <c r="N1" s="1" t="s">
        <v>2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62</v>
      </c>
      <c r="U1" s="1" t="s">
        <v>63</v>
      </c>
      <c r="V1" s="1" t="s">
        <v>64</v>
      </c>
      <c r="W1" s="1" t="s">
        <v>37</v>
      </c>
      <c r="X1" s="1" t="s">
        <v>38</v>
      </c>
      <c r="Y1" s="1" t="s">
        <v>39</v>
      </c>
      <c r="Z1" s="1" t="s">
        <v>110</v>
      </c>
      <c r="AA1" s="1" t="s">
        <v>123</v>
      </c>
      <c r="AB1" s="1" t="s">
        <v>94</v>
      </c>
      <c r="AC1" s="1" t="s">
        <v>112</v>
      </c>
      <c r="AD1" s="1" t="s">
        <v>95</v>
      </c>
      <c r="AE1" s="1" t="s">
        <v>108</v>
      </c>
    </row>
    <row r="2" spans="1:31" x14ac:dyDescent="0.2">
      <c r="A2" t="s">
        <v>17</v>
      </c>
      <c r="B2" t="s">
        <v>18</v>
      </c>
      <c r="C2" t="s">
        <v>19</v>
      </c>
      <c r="D2" t="s">
        <v>25</v>
      </c>
      <c r="E2" t="s">
        <v>26</v>
      </c>
      <c r="F2" t="s">
        <v>27</v>
      </c>
      <c r="G2" t="s">
        <v>28</v>
      </c>
      <c r="H2" t="s">
        <v>55</v>
      </c>
      <c r="I2" t="s">
        <v>56</v>
      </c>
      <c r="J2" t="s">
        <v>57</v>
      </c>
      <c r="K2" t="s">
        <v>59</v>
      </c>
      <c r="L2" t="s">
        <v>60</v>
      </c>
      <c r="M2" t="s">
        <v>61</v>
      </c>
      <c r="N2" t="s">
        <v>31</v>
      </c>
      <c r="O2" t="s">
        <v>88</v>
      </c>
      <c r="P2" t="s">
        <v>81</v>
      </c>
      <c r="Q2" t="s">
        <v>82</v>
      </c>
      <c r="R2" t="s">
        <v>83</v>
      </c>
      <c r="S2" t="s">
        <v>84</v>
      </c>
      <c r="T2" t="s">
        <v>89</v>
      </c>
      <c r="U2" t="s">
        <v>90</v>
      </c>
      <c r="V2" t="s">
        <v>91</v>
      </c>
      <c r="W2" t="s">
        <v>85</v>
      </c>
      <c r="X2" t="s">
        <v>86</v>
      </c>
      <c r="Y2" t="s">
        <v>87</v>
      </c>
      <c r="Z2" t="s">
        <v>111</v>
      </c>
      <c r="AA2" s="1" t="s">
        <v>124</v>
      </c>
      <c r="AB2" t="s">
        <v>96</v>
      </c>
      <c r="AC2" t="s">
        <v>113</v>
      </c>
      <c r="AD2" t="s">
        <v>97</v>
      </c>
      <c r="AE2" t="s">
        <v>109</v>
      </c>
    </row>
    <row r="3" spans="1:31" x14ac:dyDescent="0.2">
      <c r="A3">
        <v>1</v>
      </c>
      <c r="B3">
        <f>A3*10</f>
        <v>10</v>
      </c>
      <c r="C3">
        <f>B3/100</f>
        <v>0.1</v>
      </c>
      <c r="D3">
        <f>C3</f>
        <v>0.1</v>
      </c>
      <c r="E3">
        <f t="shared" ref="E3:G3" si="0">D3</f>
        <v>0.1</v>
      </c>
      <c r="F3">
        <f t="shared" si="0"/>
        <v>0.1</v>
      </c>
      <c r="G3">
        <f t="shared" si="0"/>
        <v>0.1</v>
      </c>
      <c r="H3">
        <f>C3</f>
        <v>0.1</v>
      </c>
      <c r="I3">
        <f t="shared" ref="I3:J3" si="1">D3</f>
        <v>0.1</v>
      </c>
      <c r="J3">
        <f t="shared" si="1"/>
        <v>0.1</v>
      </c>
      <c r="K3">
        <f>F3</f>
        <v>0.1</v>
      </c>
      <c r="L3">
        <f>G3</f>
        <v>0.1</v>
      </c>
      <c r="M3">
        <f>H3</f>
        <v>0.1</v>
      </c>
      <c r="N3">
        <f>I3</f>
        <v>0.1</v>
      </c>
      <c r="O3">
        <f t="shared" ref="O3" si="2">J3</f>
        <v>0.1</v>
      </c>
      <c r="P3">
        <f t="shared" ref="P3" si="3">K3</f>
        <v>0.1</v>
      </c>
      <c r="Q3">
        <f t="shared" ref="Q3" si="4">L3</f>
        <v>0.1</v>
      </c>
      <c r="R3">
        <f t="shared" ref="R3" si="5">M3</f>
        <v>0.1</v>
      </c>
      <c r="S3">
        <f t="shared" ref="S3" si="6">N3</f>
        <v>0.1</v>
      </c>
      <c r="T3">
        <f t="shared" ref="T3" si="7">O3</f>
        <v>0.1</v>
      </c>
      <c r="U3">
        <f t="shared" ref="U3" si="8">P3</f>
        <v>0.1</v>
      </c>
      <c r="V3">
        <f t="shared" ref="V3" si="9">Q3</f>
        <v>0.1</v>
      </c>
      <c r="W3">
        <f t="shared" ref="W3" si="10">R3</f>
        <v>0.1</v>
      </c>
      <c r="X3">
        <f t="shared" ref="X3" si="11">S3</f>
        <v>0.1</v>
      </c>
      <c r="Y3">
        <f t="shared" ref="Y3" si="12">T3</f>
        <v>0.1</v>
      </c>
      <c r="Z3">
        <v>5</v>
      </c>
      <c r="AA3">
        <v>0</v>
      </c>
      <c r="AB3" t="s">
        <v>98</v>
      </c>
      <c r="AC3" t="s">
        <v>114</v>
      </c>
      <c r="AD3" t="s">
        <v>103</v>
      </c>
      <c r="AE3">
        <v>1</v>
      </c>
    </row>
    <row r="4" spans="1:31" x14ac:dyDescent="0.2">
      <c r="A4">
        <v>2</v>
      </c>
      <c r="B4">
        <f t="shared" ref="B4:B7" si="13">A4*10</f>
        <v>20</v>
      </c>
      <c r="C4">
        <f>B4/100</f>
        <v>0.2</v>
      </c>
      <c r="D4">
        <f t="shared" ref="D4:G4" si="14">C4</f>
        <v>0.2</v>
      </c>
      <c r="E4">
        <f t="shared" si="14"/>
        <v>0.2</v>
      </c>
      <c r="F4">
        <f t="shared" si="14"/>
        <v>0.2</v>
      </c>
      <c r="G4">
        <f t="shared" si="14"/>
        <v>0.2</v>
      </c>
      <c r="H4">
        <f t="shared" ref="H4:H7" si="15">C4</f>
        <v>0.2</v>
      </c>
      <c r="I4">
        <f t="shared" ref="I4:I7" si="16">D4</f>
        <v>0.2</v>
      </c>
      <c r="J4">
        <f t="shared" ref="J4:J7" si="17">E4</f>
        <v>0.2</v>
      </c>
      <c r="K4">
        <f t="shared" ref="K4:K7" si="18">F4</f>
        <v>0.2</v>
      </c>
      <c r="L4">
        <f t="shared" ref="L4:L7" si="19">G4</f>
        <v>0.2</v>
      </c>
      <c r="M4">
        <f t="shared" ref="M4:M7" si="20">H4</f>
        <v>0.2</v>
      </c>
      <c r="N4">
        <f t="shared" ref="N4:N7" si="21">I4</f>
        <v>0.2</v>
      </c>
      <c r="O4">
        <f t="shared" ref="O4:O7" si="22">J4</f>
        <v>0.2</v>
      </c>
      <c r="P4">
        <f t="shared" ref="P4:P7" si="23">K4</f>
        <v>0.2</v>
      </c>
      <c r="Q4">
        <f t="shared" ref="Q4:Q7" si="24">L4</f>
        <v>0.2</v>
      </c>
      <c r="R4">
        <f t="shared" ref="R4:R7" si="25">M4</f>
        <v>0.2</v>
      </c>
      <c r="S4">
        <f t="shared" ref="S4:S7" si="26">N4</f>
        <v>0.2</v>
      </c>
      <c r="T4">
        <f t="shared" ref="T4:T7" si="27">O4</f>
        <v>0.2</v>
      </c>
      <c r="U4">
        <f t="shared" ref="U4:U7" si="28">P4</f>
        <v>0.2</v>
      </c>
      <c r="V4">
        <f t="shared" ref="V4:V7" si="29">Q4</f>
        <v>0.2</v>
      </c>
      <c r="W4">
        <f t="shared" ref="W4:W7" si="30">R4</f>
        <v>0.2</v>
      </c>
      <c r="X4">
        <f t="shared" ref="X4:X7" si="31">S4</f>
        <v>0.2</v>
      </c>
      <c r="Y4">
        <f t="shared" ref="Y4:Y7" si="32">T4</f>
        <v>0.2</v>
      </c>
      <c r="Z4">
        <v>0</v>
      </c>
      <c r="AA4">
        <v>1</v>
      </c>
      <c r="AB4" t="s">
        <v>99</v>
      </c>
      <c r="AC4" t="s">
        <v>115</v>
      </c>
      <c r="AD4" t="s">
        <v>104</v>
      </c>
      <c r="AE4">
        <v>2</v>
      </c>
    </row>
    <row r="5" spans="1:31" x14ac:dyDescent="0.2">
      <c r="A5">
        <v>3</v>
      </c>
      <c r="B5">
        <f t="shared" si="13"/>
        <v>30</v>
      </c>
      <c r="C5">
        <f t="shared" ref="C5:C7" si="33">B5/100</f>
        <v>0.3</v>
      </c>
      <c r="D5">
        <f t="shared" ref="D5:G5" si="34">C5</f>
        <v>0.3</v>
      </c>
      <c r="E5">
        <f t="shared" si="34"/>
        <v>0.3</v>
      </c>
      <c r="F5">
        <f t="shared" si="34"/>
        <v>0.3</v>
      </c>
      <c r="G5">
        <f t="shared" si="34"/>
        <v>0.3</v>
      </c>
      <c r="H5">
        <f t="shared" si="15"/>
        <v>0.3</v>
      </c>
      <c r="I5">
        <f t="shared" si="16"/>
        <v>0.3</v>
      </c>
      <c r="J5">
        <f t="shared" si="17"/>
        <v>0.3</v>
      </c>
      <c r="K5">
        <f t="shared" si="18"/>
        <v>0.3</v>
      </c>
      <c r="L5">
        <f t="shared" si="19"/>
        <v>0.3</v>
      </c>
      <c r="M5">
        <f t="shared" si="20"/>
        <v>0.3</v>
      </c>
      <c r="N5">
        <f t="shared" si="21"/>
        <v>0.3</v>
      </c>
      <c r="O5">
        <f t="shared" si="22"/>
        <v>0.3</v>
      </c>
      <c r="P5">
        <f t="shared" si="23"/>
        <v>0.3</v>
      </c>
      <c r="Q5">
        <f t="shared" si="24"/>
        <v>0.3</v>
      </c>
      <c r="R5">
        <f t="shared" si="25"/>
        <v>0.3</v>
      </c>
      <c r="S5">
        <f t="shared" si="26"/>
        <v>0.3</v>
      </c>
      <c r="T5">
        <f t="shared" si="27"/>
        <v>0.3</v>
      </c>
      <c r="U5">
        <f t="shared" si="28"/>
        <v>0.3</v>
      </c>
      <c r="V5">
        <f t="shared" si="29"/>
        <v>0.3</v>
      </c>
      <c r="W5">
        <f t="shared" si="30"/>
        <v>0.3</v>
      </c>
      <c r="X5">
        <f t="shared" si="31"/>
        <v>0.3</v>
      </c>
      <c r="Y5">
        <f t="shared" si="32"/>
        <v>0.3</v>
      </c>
      <c r="Z5">
        <v>0</v>
      </c>
      <c r="AA5">
        <v>2</v>
      </c>
      <c r="AB5" t="s">
        <v>100</v>
      </c>
      <c r="AC5" t="s">
        <v>116</v>
      </c>
      <c r="AD5" t="s">
        <v>105</v>
      </c>
      <c r="AE5">
        <v>3</v>
      </c>
    </row>
    <row r="6" spans="1:31" x14ac:dyDescent="0.2">
      <c r="A6">
        <v>4</v>
      </c>
      <c r="B6">
        <f t="shared" si="13"/>
        <v>40</v>
      </c>
      <c r="C6">
        <f t="shared" si="33"/>
        <v>0.4</v>
      </c>
      <c r="D6">
        <f t="shared" ref="D6:G6" si="35">C6</f>
        <v>0.4</v>
      </c>
      <c r="E6">
        <f t="shared" si="35"/>
        <v>0.4</v>
      </c>
      <c r="F6">
        <f t="shared" si="35"/>
        <v>0.4</v>
      </c>
      <c r="G6">
        <f t="shared" si="35"/>
        <v>0.4</v>
      </c>
      <c r="H6">
        <f t="shared" si="15"/>
        <v>0.4</v>
      </c>
      <c r="I6">
        <f t="shared" si="16"/>
        <v>0.4</v>
      </c>
      <c r="J6">
        <f t="shared" si="17"/>
        <v>0.4</v>
      </c>
      <c r="K6">
        <f t="shared" si="18"/>
        <v>0.4</v>
      </c>
      <c r="L6">
        <f t="shared" si="19"/>
        <v>0.4</v>
      </c>
      <c r="M6">
        <f t="shared" si="20"/>
        <v>0.4</v>
      </c>
      <c r="N6">
        <f t="shared" si="21"/>
        <v>0.4</v>
      </c>
      <c r="O6">
        <f t="shared" si="22"/>
        <v>0.4</v>
      </c>
      <c r="P6">
        <f t="shared" si="23"/>
        <v>0.4</v>
      </c>
      <c r="Q6">
        <f t="shared" si="24"/>
        <v>0.4</v>
      </c>
      <c r="R6">
        <f t="shared" si="25"/>
        <v>0.4</v>
      </c>
      <c r="S6">
        <f t="shared" si="26"/>
        <v>0.4</v>
      </c>
      <c r="T6">
        <f t="shared" si="27"/>
        <v>0.4</v>
      </c>
      <c r="U6">
        <f t="shared" si="28"/>
        <v>0.4</v>
      </c>
      <c r="V6">
        <f t="shared" si="29"/>
        <v>0.4</v>
      </c>
      <c r="W6">
        <f t="shared" si="30"/>
        <v>0.4</v>
      </c>
      <c r="X6">
        <f t="shared" si="31"/>
        <v>0.4</v>
      </c>
      <c r="Y6">
        <f t="shared" si="32"/>
        <v>0.4</v>
      </c>
      <c r="Z6">
        <v>0</v>
      </c>
      <c r="AA6">
        <v>3</v>
      </c>
      <c r="AB6" t="s">
        <v>101</v>
      </c>
      <c r="AC6" t="s">
        <v>117</v>
      </c>
      <c r="AD6" t="s">
        <v>106</v>
      </c>
      <c r="AE6">
        <v>4</v>
      </c>
    </row>
    <row r="7" spans="1:31" x14ac:dyDescent="0.2">
      <c r="A7">
        <v>5</v>
      </c>
      <c r="B7">
        <f t="shared" si="13"/>
        <v>50</v>
      </c>
      <c r="C7">
        <f t="shared" si="33"/>
        <v>0.5</v>
      </c>
      <c r="D7">
        <f t="shared" ref="D7:G7" si="36">C7</f>
        <v>0.5</v>
      </c>
      <c r="E7">
        <f t="shared" si="36"/>
        <v>0.5</v>
      </c>
      <c r="F7">
        <f t="shared" si="36"/>
        <v>0.5</v>
      </c>
      <c r="G7">
        <f t="shared" si="36"/>
        <v>0.5</v>
      </c>
      <c r="H7">
        <f t="shared" si="15"/>
        <v>0.5</v>
      </c>
      <c r="I7">
        <f t="shared" si="16"/>
        <v>0.5</v>
      </c>
      <c r="J7">
        <f t="shared" si="17"/>
        <v>0.5</v>
      </c>
      <c r="K7">
        <f t="shared" si="18"/>
        <v>0.5</v>
      </c>
      <c r="L7">
        <f t="shared" si="19"/>
        <v>0.5</v>
      </c>
      <c r="M7">
        <f t="shared" si="20"/>
        <v>0.5</v>
      </c>
      <c r="N7">
        <f t="shared" si="21"/>
        <v>0.5</v>
      </c>
      <c r="O7">
        <f t="shared" si="22"/>
        <v>0.5</v>
      </c>
      <c r="P7">
        <f t="shared" si="23"/>
        <v>0.5</v>
      </c>
      <c r="Q7">
        <f t="shared" si="24"/>
        <v>0.5</v>
      </c>
      <c r="R7">
        <f t="shared" si="25"/>
        <v>0.5</v>
      </c>
      <c r="S7">
        <f t="shared" si="26"/>
        <v>0.5</v>
      </c>
      <c r="T7">
        <f t="shared" si="27"/>
        <v>0.5</v>
      </c>
      <c r="U7">
        <f t="shared" si="28"/>
        <v>0.5</v>
      </c>
      <c r="V7">
        <f t="shared" si="29"/>
        <v>0.5</v>
      </c>
      <c r="W7">
        <f t="shared" si="30"/>
        <v>0.5</v>
      </c>
      <c r="X7">
        <f t="shared" si="31"/>
        <v>0.5</v>
      </c>
      <c r="Y7">
        <f t="shared" si="32"/>
        <v>0.5</v>
      </c>
      <c r="Z7">
        <v>0</v>
      </c>
      <c r="AA7">
        <v>4</v>
      </c>
      <c r="AB7" t="s">
        <v>102</v>
      </c>
      <c r="AC7" t="s">
        <v>118</v>
      </c>
      <c r="AD7" t="s">
        <v>107</v>
      </c>
      <c r="AE7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"/>
  <sheetViews>
    <sheetView topLeftCell="F1" workbookViewId="0">
      <selection activeCell="S8" sqref="S8"/>
    </sheetView>
  </sheetViews>
  <sheetFormatPr defaultRowHeight="14.25" x14ac:dyDescent="0.2"/>
  <cols>
    <col min="1" max="2" width="11" bestFit="1" customWidth="1"/>
    <col min="3" max="3" width="12.25" bestFit="1" customWidth="1"/>
    <col min="4" max="7" width="11" bestFit="1" customWidth="1"/>
    <col min="9" max="9" width="11.875" bestFit="1" customWidth="1"/>
    <col min="10" max="10" width="18.5" bestFit="1" customWidth="1"/>
    <col min="11" max="11" width="15.125" bestFit="1" customWidth="1"/>
    <col min="12" max="17" width="16.25" bestFit="1" customWidth="1"/>
    <col min="18" max="18" width="16.25" customWidth="1"/>
  </cols>
  <sheetData>
    <row r="1" spans="1:20" x14ac:dyDescent="0.2">
      <c r="A1" s="1" t="s">
        <v>3</v>
      </c>
      <c r="B1" s="1" t="s">
        <v>4</v>
      </c>
      <c r="C1" s="1" t="s">
        <v>93</v>
      </c>
      <c r="D1" s="1" t="s">
        <v>5</v>
      </c>
      <c r="E1" s="1" t="s">
        <v>10</v>
      </c>
      <c r="F1" s="1" t="s">
        <v>11</v>
      </c>
      <c r="G1" s="1" t="s">
        <v>8</v>
      </c>
      <c r="H1" s="1" t="s">
        <v>12</v>
      </c>
      <c r="I1" s="1" t="s">
        <v>46</v>
      </c>
      <c r="J1" s="1" t="s">
        <v>47</v>
      </c>
      <c r="K1" s="1" t="s">
        <v>13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50</v>
      </c>
      <c r="Q1" s="1" t="s">
        <v>51</v>
      </c>
      <c r="R1" s="1" t="s">
        <v>120</v>
      </c>
      <c r="S1" s="1" t="s">
        <v>94</v>
      </c>
      <c r="T1" s="1" t="s">
        <v>95</v>
      </c>
    </row>
    <row r="2" spans="1:20" x14ac:dyDescent="0.2">
      <c r="A2" t="s">
        <v>40</v>
      </c>
      <c r="B2" t="s">
        <v>41</v>
      </c>
      <c r="C2" t="s">
        <v>92</v>
      </c>
      <c r="D2" t="s">
        <v>42</v>
      </c>
      <c r="E2" t="s">
        <v>43</v>
      </c>
      <c r="F2" t="s">
        <v>44</v>
      </c>
      <c r="G2" t="s">
        <v>45</v>
      </c>
      <c r="H2" t="s">
        <v>122</v>
      </c>
      <c r="I2" t="s">
        <v>49</v>
      </c>
      <c r="J2" t="s">
        <v>48</v>
      </c>
      <c r="K2" t="s">
        <v>80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 t="s">
        <v>74</v>
      </c>
      <c r="R2" s="1" t="s">
        <v>119</v>
      </c>
      <c r="S2" t="s">
        <v>96</v>
      </c>
      <c r="T2" t="s">
        <v>97</v>
      </c>
    </row>
    <row r="3" spans="1:20" x14ac:dyDescent="0.2">
      <c r="A3">
        <v>1</v>
      </c>
      <c r="B3">
        <v>1000</v>
      </c>
      <c r="C3">
        <f>B3</f>
        <v>1000</v>
      </c>
      <c r="D3">
        <f>C3/10</f>
        <v>100</v>
      </c>
      <c r="E3">
        <f>D3</f>
        <v>100</v>
      </c>
      <c r="F3">
        <f>D3/2.5</f>
        <v>40</v>
      </c>
      <c r="G3">
        <f>E3/2.5</f>
        <v>40</v>
      </c>
      <c r="H3">
        <v>1</v>
      </c>
      <c r="I3">
        <v>1</v>
      </c>
      <c r="J3">
        <f t="shared" ref="J3" si="0">I3+1</f>
        <v>2</v>
      </c>
      <c r="K3">
        <f>B3/20</f>
        <v>50</v>
      </c>
      <c r="L3">
        <v>0.01</v>
      </c>
      <c r="M3">
        <v>0.02</v>
      </c>
      <c r="N3">
        <v>0.03</v>
      </c>
      <c r="O3">
        <v>0.05</v>
      </c>
      <c r="P3">
        <v>0.06</v>
      </c>
      <c r="Q3">
        <v>7.0000000000000007E-2</v>
      </c>
      <c r="R3">
        <v>1</v>
      </c>
      <c r="S3" t="s">
        <v>98</v>
      </c>
      <c r="T3" t="s">
        <v>103</v>
      </c>
    </row>
    <row r="4" spans="1:20" x14ac:dyDescent="0.2">
      <c r="A4">
        <v>2</v>
      </c>
      <c r="B4">
        <v>2000</v>
      </c>
      <c r="C4">
        <f t="shared" ref="C4:C7" si="1">B4</f>
        <v>2000</v>
      </c>
      <c r="D4">
        <f t="shared" ref="D4:D7" si="2">C4/10</f>
        <v>200</v>
      </c>
      <c r="E4">
        <f t="shared" ref="E4:E7" si="3">D4</f>
        <v>200</v>
      </c>
      <c r="F4">
        <f t="shared" ref="F4:F7" si="4">D4/2.5</f>
        <v>80</v>
      </c>
      <c r="G4">
        <f t="shared" ref="G4:G7" si="5">E4/2.5</f>
        <v>80</v>
      </c>
      <c r="H4">
        <v>1</v>
      </c>
      <c r="I4">
        <v>1</v>
      </c>
      <c r="J4">
        <f t="shared" ref="J4" si="6">I4+1</f>
        <v>2</v>
      </c>
      <c r="K4">
        <f t="shared" ref="K4:K7" si="7">B4/20</f>
        <v>100</v>
      </c>
      <c r="L4">
        <v>0.01</v>
      </c>
      <c r="M4">
        <v>0.02</v>
      </c>
      <c r="N4">
        <v>0.03</v>
      </c>
      <c r="O4">
        <v>0.05</v>
      </c>
      <c r="P4">
        <v>0.06</v>
      </c>
      <c r="Q4">
        <v>7.0000000000000007E-2</v>
      </c>
      <c r="R4">
        <v>2</v>
      </c>
      <c r="S4" t="s">
        <v>99</v>
      </c>
      <c r="T4" t="s">
        <v>104</v>
      </c>
    </row>
    <row r="5" spans="1:20" x14ac:dyDescent="0.2">
      <c r="A5">
        <v>3</v>
      </c>
      <c r="B5">
        <v>3000</v>
      </c>
      <c r="C5">
        <f t="shared" si="1"/>
        <v>3000</v>
      </c>
      <c r="D5">
        <f t="shared" si="2"/>
        <v>300</v>
      </c>
      <c r="E5">
        <f t="shared" si="3"/>
        <v>300</v>
      </c>
      <c r="F5">
        <f t="shared" si="4"/>
        <v>120</v>
      </c>
      <c r="G5">
        <f t="shared" si="5"/>
        <v>120</v>
      </c>
      <c r="H5">
        <v>1</v>
      </c>
      <c r="I5">
        <v>1</v>
      </c>
      <c r="J5">
        <f t="shared" ref="J5" si="8">I5+1</f>
        <v>2</v>
      </c>
      <c r="K5">
        <f t="shared" si="7"/>
        <v>150</v>
      </c>
      <c r="L5">
        <v>0.01</v>
      </c>
      <c r="M5">
        <v>0.02</v>
      </c>
      <c r="N5">
        <v>0.03</v>
      </c>
      <c r="O5">
        <v>0.05</v>
      </c>
      <c r="P5">
        <v>0.06</v>
      </c>
      <c r="Q5">
        <v>7.0000000000000007E-2</v>
      </c>
      <c r="R5">
        <v>3</v>
      </c>
      <c r="S5" t="s">
        <v>100</v>
      </c>
      <c r="T5" t="s">
        <v>105</v>
      </c>
    </row>
    <row r="6" spans="1:20" x14ac:dyDescent="0.2">
      <c r="A6">
        <v>4</v>
      </c>
      <c r="B6">
        <v>4000</v>
      </c>
      <c r="C6">
        <f t="shared" si="1"/>
        <v>4000</v>
      </c>
      <c r="D6">
        <f t="shared" si="2"/>
        <v>400</v>
      </c>
      <c r="E6">
        <f t="shared" si="3"/>
        <v>400</v>
      </c>
      <c r="F6">
        <f t="shared" si="4"/>
        <v>160</v>
      </c>
      <c r="G6">
        <f t="shared" si="5"/>
        <v>160</v>
      </c>
      <c r="H6">
        <v>1</v>
      </c>
      <c r="I6">
        <v>1</v>
      </c>
      <c r="J6">
        <f t="shared" ref="J6" si="9">I6+1</f>
        <v>2</v>
      </c>
      <c r="K6">
        <f t="shared" si="7"/>
        <v>200</v>
      </c>
      <c r="L6">
        <v>0.01</v>
      </c>
      <c r="M6">
        <v>0.02</v>
      </c>
      <c r="N6">
        <v>0.03</v>
      </c>
      <c r="O6">
        <v>0.05</v>
      </c>
      <c r="P6">
        <v>0.06</v>
      </c>
      <c r="Q6">
        <v>7.0000000000000007E-2</v>
      </c>
      <c r="R6">
        <v>4</v>
      </c>
      <c r="S6" t="s">
        <v>101</v>
      </c>
      <c r="T6" t="s">
        <v>106</v>
      </c>
    </row>
    <row r="7" spans="1:20" x14ac:dyDescent="0.2">
      <c r="A7">
        <v>5</v>
      </c>
      <c r="B7">
        <v>5000</v>
      </c>
      <c r="C7">
        <f t="shared" si="1"/>
        <v>5000</v>
      </c>
      <c r="D7">
        <f t="shared" si="2"/>
        <v>500</v>
      </c>
      <c r="E7">
        <f t="shared" si="3"/>
        <v>500</v>
      </c>
      <c r="F7">
        <f t="shared" si="4"/>
        <v>200</v>
      </c>
      <c r="G7">
        <f t="shared" si="5"/>
        <v>200</v>
      </c>
      <c r="H7">
        <v>1</v>
      </c>
      <c r="I7">
        <v>1</v>
      </c>
      <c r="J7">
        <f t="shared" ref="J7" si="10">I7+1</f>
        <v>2</v>
      </c>
      <c r="K7">
        <f t="shared" si="7"/>
        <v>250</v>
      </c>
      <c r="L7">
        <v>0.01</v>
      </c>
      <c r="M7">
        <v>0.02</v>
      </c>
      <c r="N7">
        <v>0.03</v>
      </c>
      <c r="O7">
        <v>0.05</v>
      </c>
      <c r="P7">
        <v>0.06</v>
      </c>
      <c r="Q7">
        <v>7.0000000000000007E-2</v>
      </c>
      <c r="R7">
        <v>5</v>
      </c>
      <c r="S7" t="s">
        <v>102</v>
      </c>
      <c r="T7" t="s">
        <v>107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H3" sqref="H3"/>
    </sheetView>
  </sheetViews>
  <sheetFormatPr defaultRowHeight="14.25" x14ac:dyDescent="0.2"/>
  <cols>
    <col min="1" max="1" width="29.625" bestFit="1" customWidth="1"/>
    <col min="2" max="7" width="11" bestFit="1" customWidth="1"/>
    <col min="8" max="8" width="19.25" bestFit="1" customWidth="1"/>
    <col min="9" max="9" width="15.125" bestFit="1" customWidth="1"/>
    <col min="10" max="10" width="15.125" customWidth="1"/>
    <col min="11" max="17" width="16.25" customWidth="1"/>
  </cols>
  <sheetData>
    <row r="1" spans="1:19" x14ac:dyDescent="0.2">
      <c r="A1" s="1" t="s">
        <v>14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15</v>
      </c>
      <c r="I1" s="1" t="s">
        <v>16</v>
      </c>
      <c r="J1" s="1" t="s">
        <v>75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50</v>
      </c>
      <c r="P1" s="1" t="s">
        <v>51</v>
      </c>
      <c r="Q1" s="1" t="s">
        <v>121</v>
      </c>
      <c r="R1" s="1" t="s">
        <v>94</v>
      </c>
      <c r="S1" s="1" t="s">
        <v>95</v>
      </c>
    </row>
    <row r="2" spans="1:19" x14ac:dyDescent="0.2">
      <c r="A2" t="s">
        <v>76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122</v>
      </c>
      <c r="H2" t="s">
        <v>79</v>
      </c>
      <c r="I2" t="s">
        <v>77</v>
      </c>
      <c r="J2" t="s">
        <v>78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  <c r="P2" t="s">
        <v>74</v>
      </c>
      <c r="Q2" t="s">
        <v>119</v>
      </c>
      <c r="R2" t="s">
        <v>96</v>
      </c>
      <c r="S2" t="s">
        <v>97</v>
      </c>
    </row>
    <row r="3" spans="1:19" x14ac:dyDescent="0.2">
      <c r="A3">
        <v>1</v>
      </c>
      <c r="B3">
        <f>A3*3000</f>
        <v>3000</v>
      </c>
      <c r="C3">
        <f>B3/10</f>
        <v>300</v>
      </c>
      <c r="D3">
        <f>B3/10</f>
        <v>300</v>
      </c>
      <c r="E3">
        <f>C3/5</f>
        <v>60</v>
      </c>
      <c r="F3">
        <f>D3/5</f>
        <v>60</v>
      </c>
      <c r="G3">
        <v>50</v>
      </c>
      <c r="H3">
        <f>B3/100</f>
        <v>30</v>
      </c>
      <c r="I3">
        <v>0.1</v>
      </c>
      <c r="J3">
        <v>1</v>
      </c>
      <c r="K3">
        <v>0.01</v>
      </c>
      <c r="L3">
        <v>0.01</v>
      </c>
      <c r="M3">
        <v>0.01</v>
      </c>
      <c r="N3">
        <v>0.01</v>
      </c>
      <c r="O3">
        <v>0.01</v>
      </c>
      <c r="P3">
        <v>0.01</v>
      </c>
      <c r="Q3">
        <v>1</v>
      </c>
      <c r="R3" t="s">
        <v>98</v>
      </c>
      <c r="S3" t="s">
        <v>103</v>
      </c>
    </row>
    <row r="4" spans="1:19" x14ac:dyDescent="0.2">
      <c r="A4">
        <v>2</v>
      </c>
      <c r="B4">
        <f t="shared" ref="B4:B9" si="0">A4*3000</f>
        <v>6000</v>
      </c>
      <c r="C4">
        <f t="shared" ref="C4:C9" si="1">B4/10</f>
        <v>600</v>
      </c>
      <c r="D4">
        <f t="shared" ref="D4:D9" si="2">B4/10</f>
        <v>600</v>
      </c>
      <c r="E4">
        <f t="shared" ref="E4:E9" si="3">C4/5</f>
        <v>120</v>
      </c>
      <c r="F4">
        <f t="shared" ref="F4:F9" si="4">D4/5</f>
        <v>120</v>
      </c>
      <c r="G4">
        <v>50</v>
      </c>
      <c r="H4">
        <f t="shared" ref="H4:H9" si="5">B4/100</f>
        <v>60</v>
      </c>
      <c r="I4">
        <v>0.2</v>
      </c>
      <c r="J4">
        <v>2</v>
      </c>
      <c r="K4">
        <v>0.01</v>
      </c>
      <c r="L4">
        <v>0.01</v>
      </c>
      <c r="M4">
        <v>0.01</v>
      </c>
      <c r="N4">
        <v>0.01</v>
      </c>
      <c r="O4">
        <v>0.01</v>
      </c>
      <c r="P4">
        <v>0.01</v>
      </c>
      <c r="Q4">
        <v>2</v>
      </c>
      <c r="R4" t="s">
        <v>99</v>
      </c>
      <c r="S4" t="s">
        <v>104</v>
      </c>
    </row>
    <row r="5" spans="1:19" x14ac:dyDescent="0.2">
      <c r="A5">
        <v>3</v>
      </c>
      <c r="B5">
        <f t="shared" si="0"/>
        <v>9000</v>
      </c>
      <c r="C5">
        <f t="shared" si="1"/>
        <v>900</v>
      </c>
      <c r="D5">
        <f t="shared" si="2"/>
        <v>900</v>
      </c>
      <c r="E5">
        <f t="shared" si="3"/>
        <v>180</v>
      </c>
      <c r="F5">
        <f t="shared" si="4"/>
        <v>180</v>
      </c>
      <c r="G5">
        <v>50</v>
      </c>
      <c r="H5">
        <f t="shared" si="5"/>
        <v>90</v>
      </c>
      <c r="I5">
        <v>0.3</v>
      </c>
      <c r="J5">
        <v>3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3</v>
      </c>
      <c r="R5" t="s">
        <v>100</v>
      </c>
      <c r="S5" t="s">
        <v>105</v>
      </c>
    </row>
    <row r="6" spans="1:19" x14ac:dyDescent="0.2">
      <c r="A6">
        <v>4</v>
      </c>
      <c r="B6">
        <f t="shared" si="0"/>
        <v>12000</v>
      </c>
      <c r="C6">
        <f t="shared" si="1"/>
        <v>1200</v>
      </c>
      <c r="D6">
        <f t="shared" si="2"/>
        <v>1200</v>
      </c>
      <c r="E6">
        <f t="shared" si="3"/>
        <v>240</v>
      </c>
      <c r="F6">
        <f t="shared" si="4"/>
        <v>240</v>
      </c>
      <c r="G6">
        <v>50</v>
      </c>
      <c r="H6">
        <f t="shared" si="5"/>
        <v>120</v>
      </c>
      <c r="I6">
        <v>0.4</v>
      </c>
      <c r="J6">
        <v>4</v>
      </c>
      <c r="K6">
        <v>0.01</v>
      </c>
      <c r="L6">
        <v>0.01</v>
      </c>
      <c r="M6">
        <v>0.01</v>
      </c>
      <c r="N6">
        <v>0.01</v>
      </c>
      <c r="O6">
        <v>0.01</v>
      </c>
      <c r="P6">
        <v>0.01</v>
      </c>
      <c r="Q6">
        <v>4</v>
      </c>
      <c r="R6" t="s">
        <v>101</v>
      </c>
      <c r="S6" t="s">
        <v>106</v>
      </c>
    </row>
    <row r="7" spans="1:19" x14ac:dyDescent="0.2">
      <c r="A7">
        <v>5</v>
      </c>
      <c r="B7">
        <f t="shared" si="0"/>
        <v>15000</v>
      </c>
      <c r="C7">
        <f t="shared" si="1"/>
        <v>1500</v>
      </c>
      <c r="D7">
        <f t="shared" si="2"/>
        <v>1500</v>
      </c>
      <c r="E7">
        <f t="shared" si="3"/>
        <v>300</v>
      </c>
      <c r="F7">
        <f t="shared" si="4"/>
        <v>300</v>
      </c>
      <c r="G7">
        <v>50</v>
      </c>
      <c r="H7">
        <f t="shared" si="5"/>
        <v>150</v>
      </c>
      <c r="I7">
        <v>0.5</v>
      </c>
      <c r="J7">
        <v>5</v>
      </c>
      <c r="K7">
        <v>0.01</v>
      </c>
      <c r="L7">
        <v>0.01</v>
      </c>
      <c r="M7">
        <v>0.01</v>
      </c>
      <c r="N7">
        <v>0.01</v>
      </c>
      <c r="O7">
        <v>0.01</v>
      </c>
      <c r="P7">
        <v>0.01</v>
      </c>
      <c r="Q7">
        <v>5</v>
      </c>
      <c r="R7" t="s">
        <v>102</v>
      </c>
      <c r="S7" t="s">
        <v>107</v>
      </c>
    </row>
    <row r="8" spans="1:19" x14ac:dyDescent="0.2">
      <c r="A8">
        <v>6</v>
      </c>
      <c r="B8">
        <f t="shared" si="0"/>
        <v>18000</v>
      </c>
      <c r="C8">
        <f t="shared" si="1"/>
        <v>1800</v>
      </c>
      <c r="D8">
        <f t="shared" si="2"/>
        <v>1800</v>
      </c>
      <c r="E8">
        <f t="shared" si="3"/>
        <v>360</v>
      </c>
      <c r="F8">
        <f t="shared" si="4"/>
        <v>360</v>
      </c>
      <c r="G8">
        <v>50</v>
      </c>
      <c r="H8">
        <f t="shared" si="5"/>
        <v>180</v>
      </c>
      <c r="I8">
        <v>0.6</v>
      </c>
      <c r="J8">
        <v>6</v>
      </c>
      <c r="K8">
        <v>0.01</v>
      </c>
      <c r="L8">
        <v>0.01</v>
      </c>
      <c r="M8">
        <v>0.01</v>
      </c>
      <c r="N8">
        <v>0.01</v>
      </c>
      <c r="O8">
        <v>0.01</v>
      </c>
      <c r="P8">
        <v>0.01</v>
      </c>
      <c r="Q8">
        <v>6</v>
      </c>
      <c r="R8" t="s">
        <v>101</v>
      </c>
      <c r="S8" t="s">
        <v>106</v>
      </c>
    </row>
    <row r="9" spans="1:19" x14ac:dyDescent="0.2">
      <c r="A9">
        <v>7</v>
      </c>
      <c r="B9">
        <f t="shared" si="0"/>
        <v>21000</v>
      </c>
      <c r="C9">
        <f t="shared" si="1"/>
        <v>2100</v>
      </c>
      <c r="D9">
        <f t="shared" si="2"/>
        <v>2100</v>
      </c>
      <c r="E9">
        <f t="shared" si="3"/>
        <v>420</v>
      </c>
      <c r="F9">
        <f t="shared" si="4"/>
        <v>420</v>
      </c>
      <c r="G9">
        <v>50</v>
      </c>
      <c r="H9">
        <f t="shared" si="5"/>
        <v>210</v>
      </c>
      <c r="I9">
        <v>0.7</v>
      </c>
      <c r="J9">
        <v>7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0.01</v>
      </c>
      <c r="Q9">
        <v>7</v>
      </c>
      <c r="R9" t="s">
        <v>102</v>
      </c>
      <c r="S9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Virus</vt:lpstr>
      <vt:lpstr>Human</vt:lpstr>
      <vt:lpstr>Zombie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2017-06-20T13:24:22Z</dcterms:modified>
</cp:coreProperties>
</file>