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8"/>
  <workbookPr defaultThemeVersion="166925"/>
  <xr:revisionPtr revIDLastSave="0" documentId="8_{BE46EC83-79C2-47DD-9829-2775EE165374}" xr6:coauthVersionLast="47" xr6:coauthVersionMax="47" xr10:uidLastSave="{00000000-0000-0000-0000-000000000000}"/>
  <bookViews>
    <workbookView xWindow="240" yWindow="105" windowWidth="14805" windowHeight="8010" firstSheet="3" activeTab="4" xr2:uid="{00000000-000D-0000-FFFF-FFFF00000000}"/>
  </bookViews>
  <sheets>
    <sheet name="Accounts Receivable" sheetId="1" r:id="rId1"/>
    <sheet name="Profit and Loss " sheetId="6" r:id="rId2"/>
    <sheet name="Profit and Loss (Copy)" sheetId="7" r:id="rId3"/>
    <sheet name="Profit and Loss (Deconstructed)" sheetId="8" r:id="rId4"/>
    <sheet name="Cash Flow (Deconstructed)" sheetId="9" r:id="rId5"/>
  </sheets>
  <externalReferences>
    <externalReference r:id="rId6"/>
  </externalReferences>
  <definedNames>
    <definedName name="FiscalYearStartDate">'[1]Cash Receipts'!$B$4</definedName>
  </definedNames>
  <calcPr calcId="191028" calcMode="manual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9" l="1"/>
  <c r="P2" i="9"/>
  <c r="C25" i="6"/>
  <c r="C28" i="6"/>
  <c r="T3" i="9"/>
  <c r="I3" i="9"/>
  <c r="T2" i="9"/>
  <c r="I2" i="9"/>
  <c r="Q10" i="8"/>
  <c r="I10" i="8"/>
  <c r="E10" i="8"/>
  <c r="J10" i="8" s="1"/>
  <c r="R10" i="8" s="1"/>
  <c r="U10" i="8" s="1"/>
  <c r="W10" i="8" s="1"/>
  <c r="Q9" i="8"/>
  <c r="I9" i="8"/>
  <c r="E9" i="8"/>
  <c r="J9" i="8" s="1"/>
  <c r="R9" i="8" s="1"/>
  <c r="U9" i="8" s="1"/>
  <c r="W9" i="8" s="1"/>
  <c r="Q8" i="8"/>
  <c r="I8" i="8"/>
  <c r="E8" i="8"/>
  <c r="J8" i="8" s="1"/>
  <c r="R8" i="8" s="1"/>
  <c r="U8" i="8" s="1"/>
  <c r="W8" i="8" s="1"/>
  <c r="Q7" i="8"/>
  <c r="I7" i="8"/>
  <c r="E7" i="8"/>
  <c r="J7" i="8" s="1"/>
  <c r="R7" i="8" s="1"/>
  <c r="U7" i="8" s="1"/>
  <c r="W7" i="8" s="1"/>
  <c r="Q6" i="8"/>
  <c r="I6" i="8"/>
  <c r="E6" i="8"/>
  <c r="J6" i="8" s="1"/>
  <c r="R6" i="8" s="1"/>
  <c r="U6" i="8" s="1"/>
  <c r="W6" i="8" s="1"/>
  <c r="Q5" i="8"/>
  <c r="I5" i="8"/>
  <c r="E5" i="8"/>
  <c r="J5" i="8" s="1"/>
  <c r="R5" i="8" s="1"/>
  <c r="U5" i="8" s="1"/>
  <c r="W5" i="8" s="1"/>
  <c r="Q4" i="8"/>
  <c r="I4" i="8"/>
  <c r="E4" i="8"/>
  <c r="J4" i="8" s="1"/>
  <c r="R4" i="8" s="1"/>
  <c r="U4" i="8" s="1"/>
  <c r="W4" i="8" s="1"/>
  <c r="Q3" i="8"/>
  <c r="I3" i="8"/>
  <c r="E3" i="8"/>
  <c r="J3" i="8" s="1"/>
  <c r="R3" i="8" s="1"/>
  <c r="U3" i="8" s="1"/>
  <c r="W3" i="8" s="1"/>
  <c r="Q2" i="8"/>
  <c r="I2" i="8"/>
  <c r="E2" i="8"/>
  <c r="J2" i="8" s="1"/>
  <c r="R2" i="8" s="1"/>
  <c r="U2" i="8" s="1"/>
  <c r="W2" i="8" s="1"/>
  <c r="K19" i="7"/>
  <c r="J19" i="7"/>
  <c r="I19" i="7"/>
  <c r="H19" i="7"/>
  <c r="G19" i="7"/>
  <c r="F19" i="7"/>
  <c r="E19" i="7"/>
  <c r="D19" i="7"/>
  <c r="C19" i="7"/>
  <c r="K10" i="7"/>
  <c r="J10" i="7"/>
  <c r="I10" i="7"/>
  <c r="H10" i="7"/>
  <c r="G10" i="7"/>
  <c r="F10" i="7"/>
  <c r="E10" i="7"/>
  <c r="D10" i="7"/>
  <c r="C10" i="7"/>
  <c r="K5" i="7"/>
  <c r="K11" i="7" s="1"/>
  <c r="K20" i="7" s="1"/>
  <c r="K23" i="7" s="1"/>
  <c r="K25" i="7" s="1"/>
  <c r="J5" i="7"/>
  <c r="J11" i="7" s="1"/>
  <c r="J20" i="7" s="1"/>
  <c r="J23" i="7" s="1"/>
  <c r="J25" i="7" s="1"/>
  <c r="I5" i="7"/>
  <c r="I11" i="7" s="1"/>
  <c r="I20" i="7" s="1"/>
  <c r="I23" i="7" s="1"/>
  <c r="I25" i="7" s="1"/>
  <c r="H5" i="7"/>
  <c r="H11" i="7" s="1"/>
  <c r="H20" i="7" s="1"/>
  <c r="H23" i="7" s="1"/>
  <c r="H25" i="7" s="1"/>
  <c r="G5" i="7"/>
  <c r="G11" i="7" s="1"/>
  <c r="G20" i="7" s="1"/>
  <c r="G23" i="7" s="1"/>
  <c r="G25" i="7" s="1"/>
  <c r="F5" i="7"/>
  <c r="F11" i="7" s="1"/>
  <c r="F20" i="7" s="1"/>
  <c r="F23" i="7" s="1"/>
  <c r="F25" i="7" s="1"/>
  <c r="E5" i="7"/>
  <c r="E11" i="7" s="1"/>
  <c r="E20" i="7" s="1"/>
  <c r="E23" i="7" s="1"/>
  <c r="E25" i="7" s="1"/>
  <c r="D5" i="7"/>
  <c r="D11" i="7" s="1"/>
  <c r="D20" i="7" s="1"/>
  <c r="D23" i="7" s="1"/>
  <c r="D25" i="7" s="1"/>
  <c r="C5" i="7"/>
  <c r="C11" i="7" s="1"/>
  <c r="C20" i="7" s="1"/>
  <c r="C23" i="7" s="1"/>
  <c r="C25" i="7" s="1"/>
  <c r="K24" i="6"/>
  <c r="J24" i="6"/>
  <c r="I24" i="6"/>
  <c r="H24" i="6"/>
  <c r="G24" i="6"/>
  <c r="F24" i="6"/>
  <c r="E24" i="6"/>
  <c r="D24" i="6"/>
  <c r="C24" i="6"/>
  <c r="K15" i="6"/>
  <c r="J15" i="6"/>
  <c r="I15" i="6"/>
  <c r="H15" i="6"/>
  <c r="G15" i="6"/>
  <c r="F15" i="6"/>
  <c r="E15" i="6"/>
  <c r="D15" i="6"/>
  <c r="C15" i="6"/>
  <c r="K10" i="6"/>
  <c r="K16" i="6" s="1"/>
  <c r="K25" i="6" s="1"/>
  <c r="K28" i="6" s="1"/>
  <c r="K30" i="6" s="1"/>
  <c r="J10" i="6"/>
  <c r="J16" i="6" s="1"/>
  <c r="J25" i="6" s="1"/>
  <c r="J28" i="6" s="1"/>
  <c r="J30" i="6" s="1"/>
  <c r="I10" i="6"/>
  <c r="I16" i="6" s="1"/>
  <c r="I25" i="6" s="1"/>
  <c r="I28" i="6" s="1"/>
  <c r="I30" i="6" s="1"/>
  <c r="H10" i="6"/>
  <c r="H16" i="6" s="1"/>
  <c r="H25" i="6" s="1"/>
  <c r="H28" i="6" s="1"/>
  <c r="H30" i="6" s="1"/>
  <c r="G10" i="6"/>
  <c r="G16" i="6" s="1"/>
  <c r="G25" i="6" s="1"/>
  <c r="G28" i="6" s="1"/>
  <c r="G30" i="6" s="1"/>
  <c r="F10" i="6"/>
  <c r="F16" i="6" s="1"/>
  <c r="F25" i="6" s="1"/>
  <c r="F28" i="6" s="1"/>
  <c r="F30" i="6" s="1"/>
  <c r="E10" i="6"/>
  <c r="E16" i="6" s="1"/>
  <c r="E25" i="6" s="1"/>
  <c r="E28" i="6" s="1"/>
  <c r="E30" i="6" s="1"/>
  <c r="D10" i="6"/>
  <c r="D16" i="6" s="1"/>
  <c r="D25" i="6" s="1"/>
  <c r="D28" i="6" s="1"/>
  <c r="D30" i="6" s="1"/>
  <c r="C10" i="6"/>
  <c r="C16" i="6" s="1"/>
  <c r="C30" i="6" s="1"/>
  <c r="I31" i="1"/>
  <c r="I26" i="1"/>
  <c r="I24" i="1"/>
  <c r="I20" i="1"/>
  <c r="I202" i="1"/>
  <c r="I201" i="1"/>
  <c r="I200" i="1"/>
  <c r="I199" i="1"/>
  <c r="I198" i="1"/>
  <c r="I197" i="1"/>
  <c r="I196" i="1"/>
  <c r="I195" i="1"/>
  <c r="I194" i="1"/>
  <c r="I193" i="1"/>
  <c r="I192" i="1"/>
  <c r="I190" i="1"/>
  <c r="I189" i="1"/>
  <c r="I188" i="1"/>
  <c r="I187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4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94" i="1"/>
  <c r="I93" i="1"/>
  <c r="I85" i="1"/>
  <c r="I84" i="1"/>
  <c r="I82" i="1"/>
  <c r="I81" i="1"/>
  <c r="I75" i="1"/>
  <c r="I74" i="1"/>
  <c r="I70" i="1"/>
  <c r="I67" i="1"/>
  <c r="I64" i="1"/>
  <c r="I61" i="1"/>
  <c r="I59" i="1"/>
  <c r="I57" i="1"/>
  <c r="I54" i="1"/>
  <c r="I52" i="1"/>
  <c r="I41" i="1"/>
  <c r="I39" i="1"/>
  <c r="I37" i="1"/>
  <c r="I33" i="1"/>
  <c r="I22" i="1"/>
  <c r="I21" i="1"/>
  <c r="I19" i="1"/>
  <c r="I18" i="1"/>
  <c r="I16" i="1"/>
  <c r="I15" i="1"/>
  <c r="I14" i="1"/>
  <c r="I13" i="1"/>
  <c r="I12" i="1"/>
  <c r="I10" i="1"/>
  <c r="I8" i="1"/>
  <c r="I6" i="1"/>
  <c r="I2" i="1"/>
  <c r="F202" i="1"/>
  <c r="F199" i="1"/>
  <c r="F197" i="1"/>
  <c r="F196" i="1"/>
  <c r="F185" i="1"/>
  <c r="F184" i="1"/>
  <c r="F182" i="1"/>
  <c r="F180" i="1"/>
  <c r="F176" i="1"/>
  <c r="F175" i="1"/>
  <c r="F174" i="1"/>
  <c r="F171" i="1"/>
  <c r="F169" i="1"/>
  <c r="F166" i="1"/>
  <c r="F164" i="1"/>
  <c r="F160" i="1"/>
  <c r="F157" i="1"/>
  <c r="F154" i="1"/>
  <c r="F152" i="1"/>
  <c r="F144" i="1"/>
  <c r="F136" i="1"/>
  <c r="F135" i="1"/>
  <c r="F130" i="1"/>
  <c r="F127" i="1"/>
  <c r="F124" i="1"/>
  <c r="F123" i="1"/>
  <c r="F122" i="1"/>
  <c r="F121" i="1"/>
  <c r="F116" i="1"/>
  <c r="F112" i="1"/>
  <c r="F111" i="1"/>
  <c r="F106" i="1"/>
  <c r="F104" i="1"/>
  <c r="F94" i="1"/>
  <c r="F93" i="1"/>
  <c r="F85" i="1"/>
  <c r="F84" i="1"/>
  <c r="F82" i="1"/>
  <c r="F81" i="1"/>
  <c r="F75" i="1"/>
  <c r="F74" i="1"/>
  <c r="F70" i="1"/>
  <c r="F67" i="1"/>
  <c r="F64" i="1"/>
  <c r="F61" i="1"/>
  <c r="F59" i="1"/>
  <c r="F57" i="1"/>
  <c r="F55" i="1"/>
  <c r="F54" i="1"/>
  <c r="F52" i="1"/>
  <c r="F41" i="1"/>
  <c r="F39" i="1"/>
  <c r="F37" i="1"/>
  <c r="F33" i="1"/>
  <c r="F31" i="1"/>
  <c r="F22" i="1"/>
  <c r="F21" i="1"/>
  <c r="F18" i="1"/>
  <c r="F15" i="1"/>
  <c r="F13" i="1"/>
  <c r="F8" i="1"/>
  <c r="F26" i="1"/>
  <c r="F24" i="1"/>
  <c r="F20" i="1"/>
  <c r="F19" i="1"/>
  <c r="F10" i="1"/>
  <c r="G18" i="1"/>
  <c r="H18" i="1" s="1"/>
  <c r="F16" i="1"/>
  <c r="F14" i="1"/>
  <c r="F12" i="1"/>
  <c r="F6" i="1"/>
  <c r="F2" i="1"/>
  <c r="G3" i="1"/>
  <c r="G4" i="1"/>
  <c r="G5" i="1"/>
  <c r="G6" i="1"/>
  <c r="G7" i="1"/>
  <c r="G8" i="1"/>
  <c r="H8" i="1" s="1"/>
  <c r="G9" i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" i="1"/>
  <c r="H3" i="1"/>
  <c r="H4" i="1"/>
  <c r="H5" i="1"/>
  <c r="H6" i="1"/>
  <c r="H7" i="1"/>
  <c r="H9" i="1"/>
  <c r="H2" i="1"/>
  <c r="C10" i="1"/>
  <c r="A22" i="1"/>
  <c r="A21" i="1" s="1"/>
  <c r="A20" i="1" s="1"/>
  <c r="A19" i="1" s="1"/>
  <c r="A18" i="1" s="1"/>
  <c r="A67" i="1"/>
  <c r="A87" i="1"/>
  <c r="A86" i="1" s="1"/>
  <c r="A85" i="1" s="1"/>
  <c r="A84" i="1" s="1"/>
  <c r="A83" i="1" s="1"/>
  <c r="A82" i="1" s="1"/>
  <c r="A81" i="1" s="1"/>
  <c r="A80" i="1" s="1"/>
  <c r="A79" i="1" s="1"/>
  <c r="A78" i="1" s="1"/>
  <c r="A77" i="1" s="1"/>
  <c r="A76" i="1" s="1"/>
  <c r="A75" i="1" s="1"/>
  <c r="A74" i="1" s="1"/>
  <c r="A73" i="1" s="1"/>
  <c r="A72" i="1" s="1"/>
  <c r="A71" i="1" s="1"/>
  <c r="A70" i="1" s="1"/>
  <c r="A98" i="1"/>
  <c r="A109" i="1"/>
  <c r="A108" i="1" s="1"/>
  <c r="A107" i="1" s="1"/>
  <c r="A106" i="1" s="1"/>
  <c r="A105" i="1" s="1"/>
  <c r="A104" i="1" s="1"/>
  <c r="A103" i="1" s="1"/>
  <c r="A102" i="1" s="1"/>
  <c r="A101" i="1" s="1"/>
  <c r="A100" i="1" s="1"/>
  <c r="A118" i="1"/>
  <c r="A160" i="1"/>
  <c r="A159" i="1" s="1"/>
  <c r="A158" i="1" s="1"/>
  <c r="A157" i="1" s="1"/>
  <c r="A156" i="1" s="1"/>
  <c r="A155" i="1" s="1"/>
  <c r="A154" i="1" s="1"/>
  <c r="A153" i="1" s="1"/>
  <c r="A152" i="1" s="1"/>
  <c r="A151" i="1" s="1"/>
  <c r="A150" i="1" s="1"/>
  <c r="A149" i="1" s="1"/>
  <c r="A148" i="1" s="1"/>
  <c r="A147" i="1" s="1"/>
  <c r="A146" i="1" s="1"/>
  <c r="A145" i="1" s="1"/>
  <c r="A144" i="1" s="1"/>
  <c r="A143" i="1" s="1"/>
  <c r="A142" i="1" s="1"/>
  <c r="A201" i="1"/>
  <c r="A200" i="1" s="1"/>
  <c r="A199" i="1" s="1"/>
  <c r="A198" i="1" s="1"/>
  <c r="A197" i="1" s="1"/>
  <c r="A196" i="1" s="1"/>
  <c r="A195" i="1" s="1"/>
  <c r="A194" i="1" s="1"/>
  <c r="A193" i="1" s="1"/>
  <c r="A192" i="1" s="1"/>
  <c r="A191" i="1" s="1"/>
  <c r="A190" i="1" s="1"/>
  <c r="A189" i="1" s="1"/>
  <c r="A188" i="1" s="1"/>
  <c r="A187" i="1" s="1"/>
  <c r="A186" i="1" s="1"/>
  <c r="A185" i="1" s="1"/>
  <c r="A184" i="1" s="1"/>
  <c r="A183" i="1" s="1"/>
  <c r="A182" i="1" s="1"/>
  <c r="C183" i="1"/>
  <c r="C187" i="1"/>
  <c r="C101" i="1"/>
  <c r="C22" i="1"/>
  <c r="C152" i="1"/>
  <c r="A117" i="1"/>
  <c r="A116" i="1"/>
  <c r="A115" i="1" s="1"/>
  <c r="A114" i="1" s="1"/>
  <c r="A113" i="1" s="1"/>
  <c r="A112" i="1" s="1"/>
  <c r="A111" i="1" s="1"/>
  <c r="A180" i="1"/>
  <c r="A179" i="1"/>
  <c r="A178" i="1"/>
  <c r="A177" i="1" s="1"/>
  <c r="A176" i="1" s="1"/>
  <c r="A175" i="1" s="1"/>
  <c r="A174" i="1" s="1"/>
  <c r="A173" i="1" s="1"/>
  <c r="A172" i="1" s="1"/>
  <c r="A171" i="1" s="1"/>
  <c r="C175" i="1"/>
  <c r="C142" i="1"/>
  <c r="A97" i="1"/>
  <c r="A96" i="1"/>
  <c r="A95" i="1" s="1"/>
  <c r="A94" i="1" s="1"/>
  <c r="A93" i="1" s="1"/>
  <c r="A92" i="1" s="1"/>
  <c r="A91" i="1" s="1"/>
  <c r="A90" i="1" s="1"/>
  <c r="A89" i="1" s="1"/>
  <c r="A69" i="1"/>
  <c r="A66" i="1"/>
  <c r="C141" i="1"/>
  <c r="C193" i="1"/>
  <c r="C202" i="1"/>
  <c r="C20" i="1"/>
  <c r="A38" i="1"/>
  <c r="A37" i="1" s="1"/>
  <c r="A36" i="1" s="1"/>
  <c r="A35" i="1" s="1"/>
  <c r="A34" i="1" s="1"/>
  <c r="A33" i="1" s="1"/>
  <c r="C191" i="1"/>
  <c r="C174" i="1"/>
  <c r="C84" i="1"/>
  <c r="C85" i="1"/>
  <c r="C147" i="1"/>
  <c r="C70" i="1"/>
  <c r="A140" i="1"/>
  <c r="A139" i="1" s="1"/>
  <c r="A138" i="1" s="1"/>
  <c r="A137" i="1" s="1"/>
  <c r="A136" i="1" s="1"/>
  <c r="A135" i="1" s="1"/>
  <c r="A134" i="1" s="1"/>
  <c r="A9" i="1"/>
  <c r="C79" i="1"/>
  <c r="C97" i="1"/>
  <c r="C151" i="1"/>
  <c r="C19" i="1"/>
  <c r="C21" i="1"/>
  <c r="C117" i="1"/>
  <c r="C139" i="1"/>
  <c r="C186" i="1"/>
  <c r="C137" i="1"/>
  <c r="C82" i="1"/>
  <c r="C96" i="1"/>
  <c r="C192" i="1"/>
  <c r="C189" i="1"/>
  <c r="C157" i="1"/>
  <c r="C156" i="1"/>
  <c r="C38" i="1"/>
  <c r="C106" i="1"/>
  <c r="C135" i="1"/>
  <c r="C184" i="1"/>
  <c r="C149" i="1"/>
  <c r="C102" i="1"/>
  <c r="C105" i="1"/>
  <c r="C185" i="1"/>
  <c r="C200" i="1"/>
  <c r="C138" i="1"/>
  <c r="C111" i="1"/>
  <c r="C159" i="1"/>
  <c r="C71" i="1"/>
  <c r="C110" i="1"/>
  <c r="C197" i="1"/>
  <c r="C90" i="1"/>
  <c r="C190" i="1"/>
  <c r="C35" i="1"/>
  <c r="C91" i="1"/>
  <c r="C154" i="1"/>
  <c r="C68" i="1"/>
  <c r="C178" i="1"/>
  <c r="C145" i="1"/>
  <c r="C94" i="1"/>
  <c r="C107" i="1"/>
  <c r="C23" i="1"/>
  <c r="C119" i="1"/>
  <c r="C108" i="1"/>
  <c r="C39" i="1"/>
  <c r="C198" i="1"/>
  <c r="C78" i="1"/>
  <c r="C87" i="1"/>
  <c r="C201" i="1"/>
  <c r="C136" i="1"/>
  <c r="C88" i="1"/>
  <c r="C74" i="1"/>
  <c r="C115" i="1"/>
  <c r="C199" i="1"/>
  <c r="C140" i="1"/>
  <c r="C180" i="1"/>
  <c r="C89" i="1"/>
  <c r="C179" i="1"/>
  <c r="C195" i="1"/>
  <c r="C144" i="1"/>
  <c r="C143" i="1"/>
  <c r="C196" i="1"/>
  <c r="C83" i="1"/>
  <c r="C73" i="1"/>
  <c r="C176" i="1"/>
  <c r="C177" i="1"/>
  <c r="C81" i="1"/>
  <c r="C113" i="1"/>
  <c r="C194" i="1"/>
  <c r="C37" i="1"/>
  <c r="C148" i="1"/>
  <c r="C92" i="1"/>
  <c r="C112" i="1"/>
  <c r="C72" i="1"/>
  <c r="C161" i="1"/>
  <c r="C104" i="1"/>
  <c r="C153" i="1"/>
  <c r="C98" i="1"/>
  <c r="C95" i="1"/>
  <c r="C69" i="1"/>
  <c r="C150" i="1"/>
  <c r="C155" i="1"/>
  <c r="C36" i="1"/>
  <c r="C80" i="1"/>
  <c r="C172" i="1"/>
  <c r="C100" i="1"/>
  <c r="C75" i="1"/>
  <c r="C103" i="1"/>
  <c r="C109" i="1"/>
  <c r="C93" i="1"/>
  <c r="C118" i="1"/>
  <c r="C146" i="1"/>
  <c r="C158" i="1"/>
  <c r="C114" i="1"/>
  <c r="C181" i="1"/>
  <c r="C188" i="1"/>
  <c r="C173" i="1"/>
  <c r="C99" i="1"/>
  <c r="C76" i="1"/>
  <c r="C77" i="1"/>
  <c r="C182" i="1"/>
  <c r="C116" i="1"/>
  <c r="C86" i="1"/>
  <c r="C34" i="1"/>
  <c r="C160" i="1"/>
  <c r="C67" i="1"/>
  <c r="U2" i="9" l="1"/>
  <c r="V2" i="9" s="1"/>
  <c r="B3" i="9" s="1"/>
  <c r="U3" i="9"/>
  <c r="C9" i="1"/>
  <c r="A8" i="1"/>
  <c r="A133" i="1"/>
  <c r="C134" i="1"/>
  <c r="A32" i="1"/>
  <c r="C33" i="1"/>
  <c r="C66" i="1"/>
  <c r="A65" i="1"/>
  <c r="A170" i="1"/>
  <c r="C171" i="1"/>
  <c r="A17" i="1"/>
  <c r="C18" i="1"/>
  <c r="A16" i="1" l="1"/>
  <c r="C17" i="1"/>
  <c r="A169" i="1"/>
  <c r="C170" i="1"/>
  <c r="A64" i="1"/>
  <c r="C65" i="1"/>
  <c r="A31" i="1"/>
  <c r="C32" i="1"/>
  <c r="A132" i="1"/>
  <c r="C133" i="1"/>
  <c r="A7" i="1"/>
  <c r="C8" i="1"/>
  <c r="A6" i="1" l="1"/>
  <c r="C7" i="1"/>
  <c r="A131" i="1"/>
  <c r="C132" i="1"/>
  <c r="A30" i="1"/>
  <c r="C31" i="1"/>
  <c r="A63" i="1"/>
  <c r="C64" i="1"/>
  <c r="A168" i="1"/>
  <c r="C169" i="1"/>
  <c r="A15" i="1"/>
  <c r="C16" i="1"/>
  <c r="A14" i="1" l="1"/>
  <c r="C15" i="1"/>
  <c r="A167" i="1"/>
  <c r="C168" i="1"/>
  <c r="A62" i="1"/>
  <c r="C63" i="1"/>
  <c r="A29" i="1"/>
  <c r="C30" i="1"/>
  <c r="A130" i="1"/>
  <c r="C131" i="1"/>
  <c r="A5" i="1"/>
  <c r="C6" i="1"/>
  <c r="A4" i="1" l="1"/>
  <c r="C5" i="1"/>
  <c r="A129" i="1"/>
  <c r="C130" i="1"/>
  <c r="A28" i="1"/>
  <c r="C29" i="1"/>
  <c r="A61" i="1"/>
  <c r="C62" i="1"/>
  <c r="A166" i="1"/>
  <c r="C167" i="1"/>
  <c r="A13" i="1"/>
  <c r="C14" i="1"/>
  <c r="A12" i="1" l="1"/>
  <c r="C13" i="1"/>
  <c r="A165" i="1"/>
  <c r="C166" i="1"/>
  <c r="A60" i="1"/>
  <c r="C61" i="1"/>
  <c r="A27" i="1"/>
  <c r="C28" i="1"/>
  <c r="A128" i="1"/>
  <c r="C129" i="1"/>
  <c r="A3" i="1"/>
  <c r="C4" i="1"/>
  <c r="A2" i="1" l="1"/>
  <c r="C2" i="1" s="1"/>
  <c r="C3" i="1"/>
  <c r="A127" i="1"/>
  <c r="C128" i="1"/>
  <c r="A26" i="1"/>
  <c r="C27" i="1"/>
  <c r="A59" i="1"/>
  <c r="C60" i="1"/>
  <c r="A164" i="1"/>
  <c r="C165" i="1"/>
  <c r="C12" i="1"/>
  <c r="A11" i="1"/>
  <c r="C11" i="1" s="1"/>
  <c r="A163" i="1" l="1"/>
  <c r="C164" i="1"/>
  <c r="A58" i="1"/>
  <c r="C59" i="1"/>
  <c r="A25" i="1"/>
  <c r="C26" i="1"/>
  <c r="A126" i="1"/>
  <c r="C127" i="1"/>
  <c r="A125" i="1" l="1"/>
  <c r="C126" i="1"/>
  <c r="C25" i="1"/>
  <c r="A24" i="1"/>
  <c r="C24" i="1" s="1"/>
  <c r="A57" i="1"/>
  <c r="C58" i="1"/>
  <c r="A162" i="1"/>
  <c r="C162" i="1" s="1"/>
  <c r="C163" i="1"/>
  <c r="A56" i="1" l="1"/>
  <c r="C57" i="1"/>
  <c r="A124" i="1"/>
  <c r="C125" i="1"/>
  <c r="A123" i="1" l="1"/>
  <c r="C124" i="1"/>
  <c r="A55" i="1"/>
  <c r="C56" i="1"/>
  <c r="A54" i="1" l="1"/>
  <c r="C55" i="1"/>
  <c r="A122" i="1"/>
  <c r="C123" i="1"/>
  <c r="A121" i="1" l="1"/>
  <c r="C122" i="1"/>
  <c r="A53" i="1"/>
  <c r="C54" i="1"/>
  <c r="A52" i="1" l="1"/>
  <c r="C53" i="1"/>
  <c r="A120" i="1"/>
  <c r="C120" i="1" s="1"/>
  <c r="C121" i="1"/>
  <c r="A51" i="1" l="1"/>
  <c r="C52" i="1"/>
  <c r="A50" i="1" l="1"/>
  <c r="C51" i="1"/>
  <c r="A49" i="1" l="1"/>
  <c r="C50" i="1"/>
  <c r="A48" i="1" l="1"/>
  <c r="C49" i="1"/>
  <c r="A47" i="1" l="1"/>
  <c r="C48" i="1"/>
  <c r="A46" i="1" l="1"/>
  <c r="C47" i="1"/>
  <c r="A45" i="1" l="1"/>
  <c r="C46" i="1"/>
  <c r="A44" i="1" l="1"/>
  <c r="C45" i="1"/>
  <c r="A43" i="1" l="1"/>
  <c r="C44" i="1"/>
  <c r="A42" i="1" l="1"/>
  <c r="C43" i="1"/>
  <c r="A41" i="1" l="1"/>
  <c r="C42" i="1"/>
  <c r="A40" i="1" l="1"/>
  <c r="C40" i="1" s="1"/>
  <c r="C41" i="1"/>
  <c r="V3" i="9"/>
</calcChain>
</file>

<file path=xl/sharedStrings.xml><?xml version="1.0" encoding="utf-8"?>
<sst xmlns="http://schemas.openxmlformats.org/spreadsheetml/2006/main" count="537" uniqueCount="470">
  <si>
    <t>Invoice Dates</t>
  </si>
  <si>
    <t>Invoice Numbers</t>
  </si>
  <si>
    <t>Due Dates</t>
  </si>
  <si>
    <t>Account ID</t>
  </si>
  <si>
    <t>Total Amount Due</t>
  </si>
  <si>
    <t>Late Fees</t>
  </si>
  <si>
    <t>PMT Days</t>
  </si>
  <si>
    <t>Date Paid</t>
  </si>
  <si>
    <t>Outstanding</t>
  </si>
  <si>
    <t>10375-2021-03</t>
  </si>
  <si>
    <t>AA-10375</t>
  </si>
  <si>
    <t>10480-2021-03</t>
  </si>
  <si>
    <t>AA-10480</t>
  </si>
  <si>
    <t>10060-2021-03</t>
  </si>
  <si>
    <t>AB-10060</t>
  </si>
  <si>
    <t>10180-2021-03</t>
  </si>
  <si>
    <t>AD-10180</t>
  </si>
  <si>
    <t>10495-2021-03</t>
  </si>
  <si>
    <t>AG-10495</t>
  </si>
  <si>
    <t>10675-2021-03</t>
  </si>
  <si>
    <t>AG-10675</t>
  </si>
  <si>
    <t>10195-2021-03</t>
  </si>
  <si>
    <t>AH-10195</t>
  </si>
  <si>
    <t>10210-2021-03</t>
  </si>
  <si>
    <t>AH-10210</t>
  </si>
  <si>
    <t>10360-2021-03</t>
  </si>
  <si>
    <t>AM-10360</t>
  </si>
  <si>
    <t>10405-2021-03</t>
  </si>
  <si>
    <t>AR-10405</t>
  </si>
  <si>
    <t>10135-2021-03</t>
  </si>
  <si>
    <t>AS-10135</t>
  </si>
  <si>
    <t>10225-2021-03</t>
  </si>
  <si>
    <t>AS-10225</t>
  </si>
  <si>
    <t>10285-2021-03</t>
  </si>
  <si>
    <t>AS-10285</t>
  </si>
  <si>
    <t>10735-2021-03</t>
  </si>
  <si>
    <t>AT-10735</t>
  </si>
  <si>
    <t>10990-2021-03</t>
  </si>
  <si>
    <t>BB-10990</t>
  </si>
  <si>
    <t>11545-2021-03</t>
  </si>
  <si>
    <t>BB-11545</t>
  </si>
  <si>
    <t>11320-2021-03</t>
  </si>
  <si>
    <t>BD-11320</t>
  </si>
  <si>
    <t>11695-2021-03</t>
  </si>
  <si>
    <t>BD-11605</t>
  </si>
  <si>
    <t>11725-2021-03</t>
  </si>
  <si>
    <t>BD-11725</t>
  </si>
  <si>
    <t>11515-2021-03</t>
  </si>
  <si>
    <t>BN-11515</t>
  </si>
  <si>
    <t>11185-2021-03</t>
  </si>
  <si>
    <t>BP-11185</t>
  </si>
  <si>
    <t>12319-2021-03</t>
  </si>
  <si>
    <t>CA-12310</t>
  </si>
  <si>
    <t>12535-2021-04</t>
  </si>
  <si>
    <t>CB-12535</t>
  </si>
  <si>
    <t>12145-2021-04</t>
  </si>
  <si>
    <t>CC-12145</t>
  </si>
  <si>
    <t>12559-2021-04</t>
  </si>
  <si>
    <t>CC-12550</t>
  </si>
  <si>
    <t>12679-2021-04</t>
  </si>
  <si>
    <t>CC-12670</t>
  </si>
  <si>
    <t>12520-2021-04</t>
  </si>
  <si>
    <t>CG-12520</t>
  </si>
  <si>
    <t>12010-2021-04</t>
  </si>
  <si>
    <t>CJ-12010</t>
  </si>
  <si>
    <t>12205-2021-04</t>
  </si>
  <si>
    <t>CK-12205</t>
  </si>
  <si>
    <t>12595-2021-04</t>
  </si>
  <si>
    <t>CK-12595</t>
  </si>
  <si>
    <t>12565-2021-04</t>
  </si>
  <si>
    <t>CL-12565</t>
  </si>
  <si>
    <t>12385-2021-04</t>
  </si>
  <si>
    <t>CM-12385</t>
  </si>
  <si>
    <t>11950-2021-04</t>
  </si>
  <si>
    <t>CS-11950</t>
  </si>
  <si>
    <t>12130-2021-04</t>
  </si>
  <si>
    <t>CS-12130</t>
  </si>
  <si>
    <t>12400-2021-04</t>
  </si>
  <si>
    <t>CS-12400</t>
  </si>
  <si>
    <t>12805-2021-04</t>
  </si>
  <si>
    <t>CV-12805</t>
  </si>
  <si>
    <t>13060-2021-04</t>
  </si>
  <si>
    <t>DB-13060</t>
  </si>
  <si>
    <t>13120-2021-04</t>
  </si>
  <si>
    <t>DB-13120</t>
  </si>
  <si>
    <t>13615-2021-05</t>
  </si>
  <si>
    <t>DB-13615</t>
  </si>
  <si>
    <t>13510-2021-05</t>
  </si>
  <si>
    <t>DJ-13510</t>
  </si>
  <si>
    <t>12985-2021-05</t>
  </si>
  <si>
    <t>DK-12985</t>
  </si>
  <si>
    <t>13090-2021-05</t>
  </si>
  <si>
    <t>DK-13090</t>
  </si>
  <si>
    <t>13225-2021-05</t>
  </si>
  <si>
    <t>DK-13225</t>
  </si>
  <si>
    <t>13315-2021-05</t>
  </si>
  <si>
    <t>DL-13315</t>
  </si>
  <si>
    <t>13600-2021-05</t>
  </si>
  <si>
    <t>Dl-13600</t>
  </si>
  <si>
    <t>13435-2021-05</t>
  </si>
  <si>
    <t>DO-13435</t>
  </si>
  <si>
    <t>13000-2021-05</t>
  </si>
  <si>
    <t>DP-13000</t>
  </si>
  <si>
    <t>12880-2021-05</t>
  </si>
  <si>
    <t>DR-12880</t>
  </si>
  <si>
    <t>13180-2021-05</t>
  </si>
  <si>
    <t>DS-13180</t>
  </si>
  <si>
    <t>13045-2021-05</t>
  </si>
  <si>
    <t>DV-13045</t>
  </si>
  <si>
    <t>13465-2021-05</t>
  </si>
  <si>
    <t>DV-13465</t>
  </si>
  <si>
    <t>13585-2021-05</t>
  </si>
  <si>
    <t>DW-13585</t>
  </si>
  <si>
    <t>13705-2021-05</t>
  </si>
  <si>
    <t>EB-13705</t>
  </si>
  <si>
    <t>13840-2021-05</t>
  </si>
  <si>
    <t>EB-13840</t>
  </si>
  <si>
    <t>13870-2021-05</t>
  </si>
  <si>
    <t>EB-13870</t>
  </si>
  <si>
    <t>13945-2021-05</t>
  </si>
  <si>
    <t>EH-13945</t>
  </si>
  <si>
    <t>13960-2021-05</t>
  </si>
  <si>
    <t>EM-13960</t>
  </si>
  <si>
    <t>13915-2021-05</t>
  </si>
  <si>
    <t>EP-13915</t>
  </si>
  <si>
    <t>13855-2021-05</t>
  </si>
  <si>
    <t>ER-13855</t>
  </si>
  <si>
    <t>14080-2021-05</t>
  </si>
  <si>
    <t>ES-14080</t>
  </si>
  <si>
    <t>14365-2021-05</t>
  </si>
  <si>
    <t>FH-14365</t>
  </si>
  <si>
    <t>14380-2021-05</t>
  </si>
  <si>
    <t>FM-14380</t>
  </si>
  <si>
    <t>14320-2021-05</t>
  </si>
  <si>
    <t>FP-14320</t>
  </si>
  <si>
    <t>14590-2021-05</t>
  </si>
  <si>
    <t>GD-14590</t>
  </si>
  <si>
    <t>14650-2021-05</t>
  </si>
  <si>
    <t>GG-14650</t>
  </si>
  <si>
    <t>14485-2021-05</t>
  </si>
  <si>
    <t>GH-14485</t>
  </si>
  <si>
    <t>14620-2021-05</t>
  </si>
  <si>
    <t>GK-14620</t>
  </si>
  <si>
    <t>14455-2021-06</t>
  </si>
  <si>
    <t>GM-14455</t>
  </si>
  <si>
    <t>14710-2021-06</t>
  </si>
  <si>
    <t>GT-14710</t>
  </si>
  <si>
    <t>14755-2021-06</t>
  </si>
  <si>
    <t>GT-14755</t>
  </si>
  <si>
    <t>14470-2021-06</t>
  </si>
  <si>
    <t>GZ-14470</t>
  </si>
  <si>
    <t>14920-2021-06</t>
  </si>
  <si>
    <t>HA-14920</t>
  </si>
  <si>
    <t>14890-2021-06</t>
  </si>
  <si>
    <t>HK-14890</t>
  </si>
  <si>
    <t>14980-2021-06</t>
  </si>
  <si>
    <t>HM-14980</t>
  </si>
  <si>
    <t>14815-2021-06</t>
  </si>
  <si>
    <t>HP-14815</t>
  </si>
  <si>
    <t>15070-2021-06</t>
  </si>
  <si>
    <t>IM-15070</t>
  </si>
  <si>
    <t>15925-2021-06</t>
  </si>
  <si>
    <t>JB-15925</t>
  </si>
  <si>
    <t>15340-2021-06</t>
  </si>
  <si>
    <t>JC-15340</t>
  </si>
  <si>
    <t>16105-2021-06</t>
  </si>
  <si>
    <t>JC-16105</t>
  </si>
  <si>
    <t>15895-2021-06</t>
  </si>
  <si>
    <t>JD-15895</t>
  </si>
  <si>
    <t>15475-2021-06</t>
  </si>
  <si>
    <t>JE-15475</t>
  </si>
  <si>
    <t>16165-2021-06</t>
  </si>
  <si>
    <t>JE-16165</t>
  </si>
  <si>
    <t>15415-2021-06</t>
  </si>
  <si>
    <t>JF-15415</t>
  </si>
  <si>
    <t>15490-2021-06</t>
  </si>
  <si>
    <t>JF-15490</t>
  </si>
  <si>
    <t>15805-2021-06</t>
  </si>
  <si>
    <t>JG-15805</t>
  </si>
  <si>
    <t>15910-2021-06</t>
  </si>
  <si>
    <t>JH-15910</t>
  </si>
  <si>
    <t>15985-2021-06</t>
  </si>
  <si>
    <t>JH-15985</t>
  </si>
  <si>
    <t>15640-2021-07</t>
  </si>
  <si>
    <t>JK-15640</t>
  </si>
  <si>
    <t>15505-2021-07</t>
  </si>
  <si>
    <t>JL-15505</t>
  </si>
  <si>
    <t>15850-2021-07</t>
  </si>
  <si>
    <t>JL-15850</t>
  </si>
  <si>
    <t>15250-2021-07</t>
  </si>
  <si>
    <t>JM-15250</t>
  </si>
  <si>
    <t>15265-2021-07</t>
  </si>
  <si>
    <t>JM-15265</t>
  </si>
  <si>
    <r>
      <rPr>
        <sz val="11"/>
        <color rgb="FF000000"/>
        <rFont val="Calibri"/>
      </rPr>
      <t>15280</t>
    </r>
    <r>
      <rPr>
        <b/>
        <sz val="11"/>
        <color rgb="FF000000"/>
        <rFont val="Calibri"/>
      </rPr>
      <t>-2021-07</t>
    </r>
  </si>
  <si>
    <t>JO-15280</t>
  </si>
  <si>
    <t>15685-2021-07</t>
  </si>
  <si>
    <t>JS-15685</t>
  </si>
  <si>
    <t>15940-2021-07</t>
  </si>
  <si>
    <t>JS-15940</t>
  </si>
  <si>
    <t>16240-2021-07</t>
  </si>
  <si>
    <t>KB-16240</t>
  </si>
  <si>
    <t>16315-2021-07</t>
  </si>
  <si>
    <t>KB-16315</t>
  </si>
  <si>
    <t>16585-2021-07</t>
  </si>
  <si>
    <t>KB-16585</t>
  </si>
  <si>
    <t>16600-2021-08</t>
  </si>
  <si>
    <t>KB-16600</t>
  </si>
  <si>
    <t>16540-2021-08</t>
  </si>
  <si>
    <t>KC-16540</t>
  </si>
  <si>
    <t>16675-2021-08</t>
  </si>
  <si>
    <t>KC-16675</t>
  </si>
  <si>
    <t>16270-2021-08</t>
  </si>
  <si>
    <t>KD-16270</t>
  </si>
  <si>
    <t>16345-2021-08</t>
  </si>
  <si>
    <t>KD-16345</t>
  </si>
  <si>
    <t>16510-2021-08</t>
  </si>
  <si>
    <t>KH-16510</t>
  </si>
  <si>
    <t>16630-2021-08</t>
  </si>
  <si>
    <t>KH-16630</t>
  </si>
  <si>
    <t>16690-2021-08</t>
  </si>
  <si>
    <t>KH-16690</t>
  </si>
  <si>
    <t>16645-2021-08</t>
  </si>
  <si>
    <t>KL-16645</t>
  </si>
  <si>
    <t>16720-2021-08</t>
  </si>
  <si>
    <t>KM-16720</t>
  </si>
  <si>
    <t>16435-2021-08</t>
  </si>
  <si>
    <t>KW-16435</t>
  </si>
  <si>
    <t>16780-2021-09</t>
  </si>
  <si>
    <t>LA-16780</t>
  </si>
  <si>
    <t>16870-2021-09</t>
  </si>
  <si>
    <t>LC-16870</t>
  </si>
  <si>
    <t>16885-2021-09</t>
  </si>
  <si>
    <t>LC-16885</t>
  </si>
  <si>
    <t>16930-2021-09</t>
  </si>
  <si>
    <t>LC-16930</t>
  </si>
  <si>
    <t>17140-2021-09</t>
  </si>
  <si>
    <t>LC-17140</t>
  </si>
  <si>
    <t>16810-2021-09</t>
  </si>
  <si>
    <t>LE-16810</t>
  </si>
  <si>
    <t>17185-2021-09</t>
  </si>
  <si>
    <t>LF-17185</t>
  </si>
  <si>
    <t>16900-2021-09</t>
  </si>
  <si>
    <t>LH-16900</t>
  </si>
  <si>
    <t>17155-2021-09</t>
  </si>
  <si>
    <t>LH-17155</t>
  </si>
  <si>
    <t>17065-2021-10</t>
  </si>
  <si>
    <t>LM-17065</t>
  </si>
  <si>
    <t>17080-2021-10</t>
  </si>
  <si>
    <t>LP-17080</t>
  </si>
  <si>
    <t>16975-2021-10</t>
  </si>
  <si>
    <t>LS-16975</t>
  </si>
  <si>
    <t>17245-2021-10</t>
  </si>
  <si>
    <t>LS-17245</t>
  </si>
  <si>
    <t>17560-2021-10</t>
  </si>
  <si>
    <t>MA-17560</t>
  </si>
  <si>
    <t>17305-2021-10</t>
  </si>
  <si>
    <t>MB-17305</t>
  </si>
  <si>
    <t>17605-2021-10</t>
  </si>
  <si>
    <t>MC-17605</t>
  </si>
  <si>
    <t>17350-2021-10</t>
  </si>
  <si>
    <t>MD-17350</t>
  </si>
  <si>
    <t>18145-2021-10</t>
  </si>
  <si>
    <t>MG-18145</t>
  </si>
  <si>
    <t>17785-2021-10</t>
  </si>
  <si>
    <t>MH-17785</t>
  </si>
  <si>
    <t>17740-2021-10</t>
  </si>
  <si>
    <t>MJ-17740</t>
  </si>
  <si>
    <t>17905-2021-10</t>
  </si>
  <si>
    <t>MK-17905</t>
  </si>
  <si>
    <t>18280-2021-10</t>
  </si>
  <si>
    <t>MM-18280</t>
  </si>
  <si>
    <t>17800-2021-10</t>
  </si>
  <si>
    <t>MO-17800</t>
  </si>
  <si>
    <t>17470-2021-10</t>
  </si>
  <si>
    <t>MP-17470</t>
  </si>
  <si>
    <t>17965-2021-10</t>
  </si>
  <si>
    <t>MP-17965</t>
  </si>
  <si>
    <t>17980-2021-10</t>
  </si>
  <si>
    <t>MS-17980</t>
  </si>
  <si>
    <t>18070-2021-10</t>
  </si>
  <si>
    <t>MT-18070</t>
  </si>
  <si>
    <t>18190-2021-10</t>
  </si>
  <si>
    <t>MV-18190</t>
  </si>
  <si>
    <t>17380-2021-10</t>
  </si>
  <si>
    <t>MY-17380</t>
  </si>
  <si>
    <t>17515-2021-10</t>
  </si>
  <si>
    <t>MZ-17515</t>
  </si>
  <si>
    <t>18655-2021-10</t>
  </si>
  <si>
    <t>NB-18655</t>
  </si>
  <si>
    <t>18355-2021-11</t>
  </si>
  <si>
    <t>NG-18355</t>
  </si>
  <si>
    <t>18490-2021-11</t>
  </si>
  <si>
    <t>NK-18490</t>
  </si>
  <si>
    <t>18670-2021-11</t>
  </si>
  <si>
    <t>NP-18670</t>
  </si>
  <si>
    <t>18565-2021-11</t>
  </si>
  <si>
    <t>NZ-18565</t>
  </si>
  <si>
    <t>18715-2021-11</t>
  </si>
  <si>
    <t>ON-18715</t>
  </si>
  <si>
    <t>18739-2021-11</t>
  </si>
  <si>
    <t>OT-18730</t>
  </si>
  <si>
    <t>19060-2021-11</t>
  </si>
  <si>
    <t>PA-19060</t>
  </si>
  <si>
    <t>19150-2021-11</t>
  </si>
  <si>
    <t>PB-19150</t>
  </si>
  <si>
    <t>18895-2021-11</t>
  </si>
  <si>
    <t>PG-18895</t>
  </si>
  <si>
    <t>18790-2021-11</t>
  </si>
  <si>
    <t>PH-18790</t>
  </si>
  <si>
    <t>19075-2021-11</t>
  </si>
  <si>
    <t>PK-19075</t>
  </si>
  <si>
    <t>18775-2021-11</t>
  </si>
  <si>
    <t>PN-18775</t>
  </si>
  <si>
    <t>18850-2021-11</t>
  </si>
  <si>
    <t>PO-18850</t>
  </si>
  <si>
    <t>18865-2021-11</t>
  </si>
  <si>
    <t>PO-18865</t>
  </si>
  <si>
    <t>19180-2021-11</t>
  </si>
  <si>
    <t>PO-19180</t>
  </si>
  <si>
    <t>18970-2021-11</t>
  </si>
  <si>
    <t>PS-18970</t>
  </si>
  <si>
    <t>19885-2021-11</t>
  </si>
  <si>
    <t>RA-19885</t>
  </si>
  <si>
    <t>19915-2021-11</t>
  </si>
  <si>
    <t>RA-19915</t>
  </si>
  <si>
    <t>19360-2021-11</t>
  </si>
  <si>
    <t>RB-19360</t>
  </si>
  <si>
    <t>19465-2021-11</t>
  </si>
  <si>
    <t>RB-19465</t>
  </si>
  <si>
    <t>19705-2021-12</t>
  </si>
  <si>
    <t>RB-19705</t>
  </si>
  <si>
    <t>19785-2021-12</t>
  </si>
  <si>
    <t>RB-19795</t>
  </si>
  <si>
    <t>19825-2021-12</t>
  </si>
  <si>
    <t>RC-19825</t>
  </si>
  <si>
    <t>19960-2021-12</t>
  </si>
  <si>
    <t>RC-19960</t>
  </si>
  <si>
    <t>19900-2021-12</t>
  </si>
  <si>
    <t>RD-19900</t>
  </si>
  <si>
    <t>19840-2021-12</t>
  </si>
  <si>
    <t>RF-19840</t>
  </si>
  <si>
    <t>19615-2021-12</t>
  </si>
  <si>
    <t>RL-19615</t>
  </si>
  <si>
    <t>19780-2021-12</t>
  </si>
  <si>
    <t>RO-19780</t>
  </si>
  <si>
    <t>20095-2021-12</t>
  </si>
  <si>
    <t>SC-20095</t>
  </si>
  <si>
    <t>20725-2021-12</t>
  </si>
  <si>
    <t>SC-20725</t>
  </si>
  <si>
    <t>20770-2021-12</t>
  </si>
  <si>
    <t>SC-20770</t>
  </si>
  <si>
    <t>20065-2021-12</t>
  </si>
  <si>
    <t>SF-20065</t>
  </si>
  <si>
    <t>20200-2021-12</t>
  </si>
  <si>
    <t>SF-20200</t>
  </si>
  <si>
    <t>20965-2021-12</t>
  </si>
  <si>
    <t>SF-20965</t>
  </si>
  <si>
    <t>20080-2021-12</t>
  </si>
  <si>
    <t>SG-20080</t>
  </si>
  <si>
    <t>19975-2021-12</t>
  </si>
  <si>
    <t>SH-19975</t>
  </si>
  <si>
    <t>20395-2021-12</t>
  </si>
  <si>
    <t>SH-20395</t>
  </si>
  <si>
    <t>20500-2021-12</t>
  </si>
  <si>
    <t>SJ-20500</t>
  </si>
  <si>
    <t>19990-2021-12</t>
  </si>
  <si>
    <t>SK-19990</t>
  </si>
  <si>
    <t>20710-2021-12</t>
  </si>
  <si>
    <t>SN-20710</t>
  </si>
  <si>
    <t>20335-2022-01</t>
  </si>
  <si>
    <t>SO-20335</t>
  </si>
  <si>
    <t>20650-2022-01</t>
  </si>
  <si>
    <t>SP-20650</t>
  </si>
  <si>
    <t>20860-2022-01</t>
  </si>
  <si>
    <t>SP-20860</t>
  </si>
  <si>
    <t>20140-2022-01</t>
  </si>
  <si>
    <t>SS-20140</t>
  </si>
  <si>
    <t>20590-2022-01</t>
  </si>
  <si>
    <t>SS-20590</t>
  </si>
  <si>
    <t>21055-2022-01</t>
  </si>
  <si>
    <t>TB-21055</t>
  </si>
  <si>
    <t>21520-2022-01</t>
  </si>
  <si>
    <t>TB-21520</t>
  </si>
  <si>
    <t>21595-2022-01</t>
  </si>
  <si>
    <t>TB-21595</t>
  </si>
  <si>
    <t>20995-2022-01</t>
  </si>
  <si>
    <t>TD-20995</t>
  </si>
  <si>
    <t>21640-2022-01</t>
  </si>
  <si>
    <t>TG-21640</t>
  </si>
  <si>
    <t>21040-2022-01</t>
  </si>
  <si>
    <t>TN-21040</t>
  </si>
  <si>
    <t>21130-2022-01</t>
  </si>
  <si>
    <t>TP-21130</t>
  </si>
  <si>
    <t>21610-2022-01</t>
  </si>
  <si>
    <t>TS-21610</t>
  </si>
  <si>
    <t>21070-2022-01</t>
  </si>
  <si>
    <t>TT-21070</t>
  </si>
  <si>
    <t>21025-2022-01</t>
  </si>
  <si>
    <t>TW-21025</t>
  </si>
  <si>
    <t>21745-2022-01</t>
  </si>
  <si>
    <t>VB-21745</t>
  </si>
  <si>
    <t>21670-2022-01</t>
  </si>
  <si>
    <t>VD-21670</t>
  </si>
  <si>
    <t>21685-2022-01</t>
  </si>
  <si>
    <t>VM-21685</t>
  </si>
  <si>
    <t>21730-2022-01</t>
  </si>
  <si>
    <t>VP-21730</t>
  </si>
  <si>
    <t>21775-2022-01</t>
  </si>
  <si>
    <t>VW-21775</t>
  </si>
  <si>
    <t>21910-2022-01</t>
  </si>
  <si>
    <t>ZC-21910</t>
  </si>
  <si>
    <t>NatURScapes</t>
  </si>
  <si>
    <t>2021 Profit and Loss Report</t>
  </si>
  <si>
    <t>Grills Segment (in Thousands)</t>
  </si>
  <si>
    <t>Profit and Loss Report</t>
  </si>
  <si>
    <t>Revenue</t>
  </si>
  <si>
    <t>2XL</t>
  </si>
  <si>
    <t>APPearance</t>
  </si>
  <si>
    <t>Artesian</t>
  </si>
  <si>
    <t>Bakers Bro.'s</t>
  </si>
  <si>
    <t>EntreForce</t>
  </si>
  <si>
    <t xml:space="preserve">Franks </t>
  </si>
  <si>
    <t>Papa's</t>
  </si>
  <si>
    <t>Sams</t>
  </si>
  <si>
    <t>Sear and Seal</t>
  </si>
  <si>
    <t>Sales</t>
  </si>
  <si>
    <t>Less: Sales Return</t>
  </si>
  <si>
    <t>Less: Discounts and Allowances</t>
  </si>
  <si>
    <t>Net Sales</t>
  </si>
  <si>
    <t>Cost of Goods Sold</t>
  </si>
  <si>
    <t>Materials</t>
  </si>
  <si>
    <t>Labor</t>
  </si>
  <si>
    <t>Overhead</t>
  </si>
  <si>
    <t>Total Cost of Goods Sold</t>
  </si>
  <si>
    <t>Gross Profit</t>
  </si>
  <si>
    <t>Operating Expenses</t>
  </si>
  <si>
    <t>Wages</t>
  </si>
  <si>
    <t>Marketing</t>
  </si>
  <si>
    <t>Shipping</t>
  </si>
  <si>
    <t>Depreciation</t>
  </si>
  <si>
    <t>Interest</t>
  </si>
  <si>
    <t xml:space="preserve">Other </t>
  </si>
  <si>
    <t>Total Operating Expenses</t>
  </si>
  <si>
    <t>Operating Profit/Loss</t>
  </si>
  <si>
    <t>Interest Income</t>
  </si>
  <si>
    <t>Other Income</t>
  </si>
  <si>
    <t>Profit (Loss) Before Taxes</t>
  </si>
  <si>
    <t>Less: Tax Expense</t>
  </si>
  <si>
    <t>Net Profit/Loss</t>
  </si>
  <si>
    <t>Year</t>
  </si>
  <si>
    <t>Cash at Beginning of Year</t>
  </si>
  <si>
    <t>Cash Receipts from Customers</t>
  </si>
  <si>
    <t>Inventory purchases</t>
  </si>
  <si>
    <t>General operating and administrative expenses</t>
  </si>
  <si>
    <t>Wage expenses</t>
  </si>
  <si>
    <t>Income taxes</t>
  </si>
  <si>
    <t>Net Cash Flow from Operations</t>
  </si>
  <si>
    <t>Sale of property and equipment</t>
  </si>
  <si>
    <t>Collection of principal on loans</t>
  </si>
  <si>
    <t>Sale of investment securities</t>
  </si>
  <si>
    <t>Purchase of property and equipment</t>
  </si>
  <si>
    <t>Making loans to other entities</t>
  </si>
  <si>
    <t>Purchase of investment securities</t>
  </si>
  <si>
    <t>Net Cash Flow from Investing Activities</t>
  </si>
  <si>
    <t>Repurchase of stock (treasury stock)</t>
  </si>
  <si>
    <t>Repayment of loans</t>
  </si>
  <si>
    <t>Dividends</t>
  </si>
  <si>
    <t>Net Cash Flow from Financing Activities</t>
  </si>
  <si>
    <t>Net Increase in Cash</t>
  </si>
  <si>
    <t>Cash at End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</si>
</sst>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mmm"/>
    <numFmt numFmtId="166" formatCode="0_);\-0_)"/>
    <numFmt numFmtId="167" formatCode="_(* #,##0_);_(* \(#,##0\);_(* &quot;-&quot;??_);_(@_)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8"/>
      <color theme="1" tint="0.14996795556505021"/>
      <name val="Calibri"/>
      <family val="2"/>
      <scheme val="major"/>
    </font>
    <font>
      <sz val="10"/>
      <color theme="1" tint="0.1499984740745262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444444"/>
      <name val="Calibri"/>
      <family val="2"/>
      <charset val="1"/>
    </font>
    <font>
      <sz val="11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theme="1" tint="0.34998626667073579"/>
      </left>
      <right style="dotted">
        <color theme="1" tint="0.34998626667073579"/>
      </right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165" fontId="2" fillId="0" borderId="2">
      <alignment horizontal="right" vertical="center" wrapText="1" indent="1"/>
    </xf>
    <xf numFmtId="166" fontId="3" fillId="2" borderId="3" applyFont="0" applyAlignment="0">
      <alignment vertical="center"/>
    </xf>
  </cellStyleXfs>
  <cellXfs count="59">
    <xf numFmtId="0" fontId="0" fillId="0" borderId="0" xfId="0"/>
    <xf numFmtId="0" fontId="1" fillId="0" borderId="1" xfId="1" applyFill="1"/>
    <xf numFmtId="0" fontId="0" fillId="0" borderId="0" xfId="0" quotePrefix="1"/>
    <xf numFmtId="14" fontId="0" fillId="0" borderId="0" xfId="0" applyNumberFormat="1"/>
    <xf numFmtId="164" fontId="1" fillId="0" borderId="1" xfId="1" applyNumberFormat="1" applyFill="1"/>
    <xf numFmtId="164" fontId="0" fillId="0" borderId="0" xfId="0" applyNumberFormat="1"/>
    <xf numFmtId="0" fontId="4" fillId="0" borderId="0" xfId="0" applyFont="1"/>
    <xf numFmtId="1" fontId="1" fillId="0" borderId="1" xfId="1" applyNumberFormat="1" applyFill="1"/>
    <xf numFmtId="1" fontId="0" fillId="0" borderId="0" xfId="0" applyNumberFormat="1"/>
    <xf numFmtId="164" fontId="6" fillId="0" borderId="0" xfId="0" quotePrefix="1" applyNumberFormat="1" applyFont="1"/>
    <xf numFmtId="0" fontId="0" fillId="3" borderId="0" xfId="0" applyFill="1"/>
    <xf numFmtId="0" fontId="0" fillId="4" borderId="0" xfId="0" applyFill="1"/>
    <xf numFmtId="0" fontId="7" fillId="4" borderId="0" xfId="0" applyFont="1" applyFill="1"/>
    <xf numFmtId="0" fontId="11" fillId="4" borderId="0" xfId="0" applyFont="1" applyFill="1"/>
    <xf numFmtId="0" fontId="7" fillId="4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2" fillId="0" borderId="0" xfId="0" applyFont="1" applyAlignment="1">
      <alignment horizontal="right"/>
    </xf>
    <xf numFmtId="164" fontId="0" fillId="4" borderId="0" xfId="0" applyNumberFormat="1" applyFill="1"/>
    <xf numFmtId="164" fontId="7" fillId="4" borderId="0" xfId="0" applyNumberFormat="1" applyFont="1" applyFill="1" applyAlignment="1">
      <alignment horizontal="center"/>
    </xf>
    <xf numFmtId="164" fontId="7" fillId="3" borderId="0" xfId="0" applyNumberFormat="1" applyFont="1" applyFill="1" applyAlignment="1">
      <alignment horizontal="center"/>
    </xf>
    <xf numFmtId="164" fontId="11" fillId="4" borderId="0" xfId="0" applyNumberFormat="1" applyFont="1" applyFill="1"/>
    <xf numFmtId="164" fontId="0" fillId="0" borderId="4" xfId="0" applyNumberFormat="1" applyBorder="1"/>
    <xf numFmtId="0" fontId="0" fillId="0" borderId="4" xfId="0" applyBorder="1"/>
    <xf numFmtId="0" fontId="0" fillId="5" borderId="0" xfId="0" applyFill="1"/>
    <xf numFmtId="0" fontId="13" fillId="5" borderId="0" xfId="0" applyFont="1" applyFill="1"/>
    <xf numFmtId="164" fontId="13" fillId="5" borderId="0" xfId="0" applyNumberFormat="1" applyFont="1" applyFill="1"/>
    <xf numFmtId="164" fontId="0" fillId="3" borderId="0" xfId="0" applyNumberFormat="1" applyFill="1"/>
    <xf numFmtId="0" fontId="13" fillId="4" borderId="0" xfId="0" applyFont="1" applyFill="1"/>
    <xf numFmtId="164" fontId="13" fillId="4" borderId="0" xfId="0" applyNumberFormat="1" applyFont="1" applyFill="1"/>
    <xf numFmtId="0" fontId="14" fillId="4" borderId="0" xfId="0" applyFont="1" applyFill="1"/>
    <xf numFmtId="164" fontId="14" fillId="4" borderId="0" xfId="0" applyNumberFormat="1" applyFont="1" applyFill="1"/>
    <xf numFmtId="164" fontId="13" fillId="3" borderId="0" xfId="0" applyNumberFormat="1" applyFont="1" applyFill="1"/>
    <xf numFmtId="0" fontId="15" fillId="5" borderId="0" xfId="0" applyFont="1" applyFill="1"/>
    <xf numFmtId="164" fontId="15" fillId="5" borderId="0" xfId="0" applyNumberFormat="1" applyFont="1" applyFill="1"/>
    <xf numFmtId="0" fontId="0" fillId="0" borderId="0" xfId="0" applyAlignment="1">
      <alignment wrapText="1"/>
    </xf>
    <xf numFmtId="44" fontId="0" fillId="0" borderId="0" xfId="0" applyNumberFormat="1"/>
    <xf numFmtId="44" fontId="12" fillId="0" borderId="0" xfId="0" applyNumberFormat="1" applyFont="1" applyAlignment="1">
      <alignment horizontal="right" wrapText="1"/>
    </xf>
    <xf numFmtId="44" fontId="7" fillId="4" borderId="0" xfId="0" applyNumberFormat="1" applyFont="1" applyFill="1" applyAlignment="1">
      <alignment wrapText="1"/>
    </xf>
    <xf numFmtId="44" fontId="0" fillId="0" borderId="0" xfId="0" applyNumberFormat="1" applyAlignment="1">
      <alignment wrapText="1"/>
    </xf>
    <xf numFmtId="44" fontId="13" fillId="5" borderId="0" xfId="0" applyNumberFormat="1" applyFont="1" applyFill="1" applyAlignment="1">
      <alignment wrapText="1"/>
    </xf>
    <xf numFmtId="44" fontId="13" fillId="4" borderId="0" xfId="0" applyNumberFormat="1" applyFont="1" applyFill="1" applyAlignment="1">
      <alignment wrapText="1"/>
    </xf>
    <xf numFmtId="44" fontId="0" fillId="5" borderId="0" xfId="0" applyNumberFormat="1" applyFill="1" applyAlignment="1">
      <alignment wrapText="1"/>
    </xf>
    <xf numFmtId="44" fontId="0" fillId="3" borderId="0" xfId="0" applyNumberFormat="1" applyFill="1" applyAlignment="1">
      <alignment wrapText="1"/>
    </xf>
    <xf numFmtId="44" fontId="15" fillId="5" borderId="0" xfId="0" applyNumberFormat="1" applyFont="1" applyFill="1" applyAlignment="1">
      <alignment wrapText="1"/>
    </xf>
    <xf numFmtId="44" fontId="7" fillId="4" borderId="0" xfId="0" applyNumberFormat="1" applyFont="1" applyFill="1" applyAlignment="1">
      <alignment horizontal="center"/>
    </xf>
    <xf numFmtId="44" fontId="13" fillId="5" borderId="0" xfId="0" applyNumberFormat="1" applyFont="1" applyFill="1"/>
    <xf numFmtId="44" fontId="13" fillId="4" borderId="0" xfId="0" applyNumberFormat="1" applyFont="1" applyFill="1"/>
    <xf numFmtId="44" fontId="13" fillId="3" borderId="0" xfId="0" applyNumberFormat="1" applyFont="1" applyFill="1"/>
    <xf numFmtId="44" fontId="0" fillId="3" borderId="0" xfId="0" applyNumberFormat="1" applyFill="1"/>
    <xf numFmtId="44" fontId="15" fillId="5" borderId="0" xfId="0" applyNumberFormat="1" applyFont="1" applyFill="1"/>
    <xf numFmtId="44" fontId="0" fillId="0" borderId="0" xfId="0" applyNumberFormat="1" applyAlignment="1">
      <alignment horizontal="center"/>
    </xf>
    <xf numFmtId="167" fontId="0" fillId="0" borderId="0" xfId="0" applyNumberFormat="1"/>
    <xf numFmtId="0" fontId="13" fillId="0" borderId="5" xfId="0" applyFont="1" applyBorder="1" applyAlignment="1">
      <alignment wrapText="1"/>
    </xf>
    <xf numFmtId="44" fontId="0" fillId="0" borderId="6" xfId="0" applyNumberFormat="1" applyBorder="1"/>
    <xf numFmtId="44" fontId="0" fillId="0" borderId="7" xfId="0" applyNumberFormat="1" applyBorder="1"/>
  </cellXfs>
  <cellStyles count="4">
    <cellStyle name="Month" xfId="2" xr:uid="{546AFCDA-B1F4-4E6F-87BD-B54697912B10}"/>
    <cellStyle name="Normal" xfId="0" builtinId="0"/>
    <cellStyle name="Total" xfId="1" builtinId="25"/>
    <cellStyle name="Totals" xfId="3" xr:uid="{8153C45C-3FC5-43B3-A0B5-7A658587301C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sh%20Receip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Receipt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2"/>
  <sheetViews>
    <sheetView workbookViewId="0">
      <selection activeCell="I104" sqref="I104"/>
    </sheetView>
  </sheetViews>
  <sheetFormatPr defaultRowHeight="15"/>
  <cols>
    <col min="1" max="1" width="12.85546875" bestFit="1" customWidth="1"/>
    <col min="2" max="2" width="16" bestFit="1" customWidth="1"/>
    <col min="3" max="4" width="11.42578125" bestFit="1" customWidth="1"/>
    <col min="5" max="5" width="17.42578125" style="5" bestFit="1" customWidth="1"/>
    <col min="6" max="6" width="17.42578125" customWidth="1"/>
    <col min="7" max="7" width="17.42578125" style="8" customWidth="1"/>
    <col min="8" max="8" width="13" bestFit="1" customWidth="1"/>
    <col min="9" max="9" width="10.85546875" bestFit="1" customWidth="1"/>
  </cols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7" t="s">
        <v>6</v>
      </c>
      <c r="H1" s="1" t="s">
        <v>7</v>
      </c>
      <c r="I1" s="1" t="s">
        <v>8</v>
      </c>
    </row>
    <row r="2" spans="1:9">
      <c r="A2" s="3">
        <f t="shared" ref="A2:A8" si="0">A3</f>
        <v>44226</v>
      </c>
      <c r="B2" t="s">
        <v>9</v>
      </c>
      <c r="C2" s="3">
        <f>A2+30</f>
        <v>44256</v>
      </c>
      <c r="D2" s="2" t="s">
        <v>10</v>
      </c>
      <c r="E2" s="5">
        <v>1005.598</v>
      </c>
      <c r="F2" s="5">
        <f>E2*0.15</f>
        <v>150.83969999999999</v>
      </c>
      <c r="G2" s="8">
        <f ca="1">RAND() *(50-1)+1</f>
        <v>38.497719715354798</v>
      </c>
      <c r="H2" s="3">
        <f ca="1">G2+C2</f>
        <v>44294.497719715357</v>
      </c>
      <c r="I2" s="5">
        <f ca="1">(RAND())*E2</f>
        <v>324.55080477478128</v>
      </c>
    </row>
    <row r="3" spans="1:9">
      <c r="A3" s="3">
        <f t="shared" si="0"/>
        <v>44226</v>
      </c>
      <c r="B3" t="s">
        <v>11</v>
      </c>
      <c r="C3" s="3">
        <f t="shared" ref="C3:C18" si="1">A3+30</f>
        <v>44256</v>
      </c>
      <c r="D3" s="2" t="s">
        <v>12</v>
      </c>
      <c r="E3" s="5">
        <v>1763.0520000000001</v>
      </c>
      <c r="F3">
        <v>0</v>
      </c>
      <c r="G3" s="8">
        <f t="shared" ref="G3:G66" ca="1" si="2">RAND() *(50-1)+1</f>
        <v>32.699332886053433</v>
      </c>
      <c r="H3" s="3">
        <f t="shared" ref="H3:H66" ca="1" si="3">G3+C3</f>
        <v>44288.699332886055</v>
      </c>
      <c r="I3" s="5">
        <v>0</v>
      </c>
    </row>
    <row r="4" spans="1:9">
      <c r="A4" s="3">
        <f t="shared" si="0"/>
        <v>44226</v>
      </c>
      <c r="B4" t="s">
        <v>13</v>
      </c>
      <c r="C4" s="3">
        <f t="shared" si="1"/>
        <v>44256</v>
      </c>
      <c r="D4" s="2" t="s">
        <v>14</v>
      </c>
      <c r="E4" s="5">
        <v>7755.62</v>
      </c>
      <c r="F4">
        <v>0</v>
      </c>
      <c r="G4" s="8">
        <f t="shared" ca="1" si="2"/>
        <v>40.091987589649193</v>
      </c>
      <c r="H4" s="3">
        <f t="shared" ca="1" si="3"/>
        <v>44296.091987589651</v>
      </c>
      <c r="I4" s="5">
        <v>0</v>
      </c>
    </row>
    <row r="5" spans="1:9">
      <c r="A5" s="3">
        <f t="shared" si="0"/>
        <v>44226</v>
      </c>
      <c r="B5" t="s">
        <v>15</v>
      </c>
      <c r="C5" s="3">
        <f t="shared" si="1"/>
        <v>44256</v>
      </c>
      <c r="D5" s="2" t="s">
        <v>16</v>
      </c>
      <c r="E5" s="5">
        <v>5500.4419999999982</v>
      </c>
      <c r="F5">
        <v>0</v>
      </c>
      <c r="G5" s="8">
        <f t="shared" ca="1" si="2"/>
        <v>26.387011932239712</v>
      </c>
      <c r="H5" s="3">
        <f t="shared" ca="1" si="3"/>
        <v>44282.387011932238</v>
      </c>
      <c r="I5" s="5">
        <v>0</v>
      </c>
    </row>
    <row r="6" spans="1:9">
      <c r="A6" s="3">
        <f t="shared" si="0"/>
        <v>44226</v>
      </c>
      <c r="B6" t="s">
        <v>17</v>
      </c>
      <c r="C6" s="3">
        <f t="shared" si="1"/>
        <v>44256</v>
      </c>
      <c r="D6" s="2" t="s">
        <v>18</v>
      </c>
      <c r="E6" s="5">
        <v>2356.855</v>
      </c>
      <c r="F6" s="5">
        <f>E6*0.15</f>
        <v>353.52825000000001</v>
      </c>
      <c r="G6" s="8">
        <f t="shared" ca="1" si="2"/>
        <v>13.067600044549524</v>
      </c>
      <c r="H6" s="3">
        <f t="shared" ca="1" si="3"/>
        <v>44269.067600044553</v>
      </c>
      <c r="I6" s="5">
        <f ca="1">(RAND())*E6</f>
        <v>2223.2174161813318</v>
      </c>
    </row>
    <row r="7" spans="1:9">
      <c r="A7" s="3">
        <f t="shared" si="0"/>
        <v>44226</v>
      </c>
      <c r="B7" t="s">
        <v>19</v>
      </c>
      <c r="C7" s="3">
        <f t="shared" si="1"/>
        <v>44256</v>
      </c>
      <c r="D7" s="2" t="s">
        <v>20</v>
      </c>
      <c r="E7" s="5">
        <v>3489.0396000000001</v>
      </c>
      <c r="F7">
        <v>0</v>
      </c>
      <c r="G7" s="8">
        <f t="shared" ca="1" si="2"/>
        <v>44.512546637745956</v>
      </c>
      <c r="H7" s="3">
        <f t="shared" ca="1" si="3"/>
        <v>44300.512546637743</v>
      </c>
      <c r="I7" s="5">
        <v>0</v>
      </c>
    </row>
    <row r="8" spans="1:9">
      <c r="A8" s="3">
        <f t="shared" si="0"/>
        <v>44226</v>
      </c>
      <c r="B8" t="s">
        <v>21</v>
      </c>
      <c r="C8" s="3">
        <f t="shared" si="1"/>
        <v>44256</v>
      </c>
      <c r="D8" s="2" t="s">
        <v>22</v>
      </c>
      <c r="E8" s="5">
        <v>1587.452</v>
      </c>
      <c r="F8" s="5">
        <f>E8*0.15</f>
        <v>238.11779999999999</v>
      </c>
      <c r="G8" s="8">
        <f t="shared" ca="1" si="2"/>
        <v>25.522882359249113</v>
      </c>
      <c r="H8" s="3">
        <f ca="1">G8+C8</f>
        <v>44281.522882359248</v>
      </c>
      <c r="I8" s="5">
        <f ca="1">(RAND())*E8</f>
        <v>1275.9694425993666</v>
      </c>
    </row>
    <row r="9" spans="1:9">
      <c r="A9" s="3">
        <f>A10</f>
        <v>44226</v>
      </c>
      <c r="B9" t="s">
        <v>23</v>
      </c>
      <c r="C9" s="3">
        <f t="shared" si="1"/>
        <v>44256</v>
      </c>
      <c r="D9" s="2" t="s">
        <v>24</v>
      </c>
      <c r="E9" s="5">
        <v>4199.0240000000003</v>
      </c>
      <c r="F9">
        <v>0</v>
      </c>
      <c r="G9" s="8">
        <f t="shared" ca="1" si="2"/>
        <v>39.48884457741169</v>
      </c>
      <c r="H9" s="3">
        <f t="shared" ca="1" si="3"/>
        <v>44295.488844577412</v>
      </c>
      <c r="I9" s="5">
        <v>0</v>
      </c>
    </row>
    <row r="10" spans="1:9">
      <c r="A10" s="3">
        <v>44226</v>
      </c>
      <c r="B10" t="s">
        <v>25</v>
      </c>
      <c r="C10" s="3">
        <f t="shared" si="1"/>
        <v>44256</v>
      </c>
      <c r="D10" s="2" t="s">
        <v>26</v>
      </c>
      <c r="E10" s="5">
        <v>798.65199999999993</v>
      </c>
      <c r="F10" s="5">
        <f>(E10*0.15)*2</f>
        <v>239.59559999999996</v>
      </c>
      <c r="G10" s="8">
        <f t="shared" ca="1" si="2"/>
        <v>37.30135478881045</v>
      </c>
      <c r="H10" s="3">
        <f ca="1">G10+C10</f>
        <v>44293.301354788811</v>
      </c>
      <c r="I10" s="5">
        <f ca="1">(RAND())*E10</f>
        <v>259.90638589684784</v>
      </c>
    </row>
    <row r="11" spans="1:9">
      <c r="A11" s="3">
        <f>A12</f>
        <v>44255</v>
      </c>
      <c r="B11" t="s">
        <v>27</v>
      </c>
      <c r="C11" s="3">
        <f t="shared" si="1"/>
        <v>44285</v>
      </c>
      <c r="D11" s="2" t="s">
        <v>28</v>
      </c>
      <c r="E11" s="5">
        <v>1970.3439999999996</v>
      </c>
      <c r="F11">
        <v>0</v>
      </c>
      <c r="G11" s="8">
        <f t="shared" ca="1" si="2"/>
        <v>1.1318524486224806</v>
      </c>
      <c r="H11" s="3">
        <f ca="1">G11+C11</f>
        <v>44286.13185244862</v>
      </c>
      <c r="I11" s="5">
        <v>0</v>
      </c>
    </row>
    <row r="12" spans="1:9">
      <c r="A12" s="3">
        <f t="shared" ref="A12:A21" si="4">A13</f>
        <v>44255</v>
      </c>
      <c r="B12" t="s">
        <v>29</v>
      </c>
      <c r="C12" s="3">
        <f t="shared" si="1"/>
        <v>44285</v>
      </c>
      <c r="D12" s="2" t="s">
        <v>30</v>
      </c>
      <c r="E12" s="5">
        <v>58.82</v>
      </c>
      <c r="F12" s="5">
        <f>E12*0.15</f>
        <v>8.8230000000000004</v>
      </c>
      <c r="G12" s="8">
        <f t="shared" ca="1" si="2"/>
        <v>3.576303769406473</v>
      </c>
      <c r="H12" s="3">
        <f ca="1">G12+C12</f>
        <v>44288.576303769405</v>
      </c>
      <c r="I12" s="5">
        <f ca="1">(RAND())*E12</f>
        <v>13.891015127649771</v>
      </c>
    </row>
    <row r="13" spans="1:9">
      <c r="A13" s="3">
        <f t="shared" si="4"/>
        <v>44255</v>
      </c>
      <c r="B13" t="s">
        <v>31</v>
      </c>
      <c r="C13" s="3">
        <f t="shared" si="1"/>
        <v>44285</v>
      </c>
      <c r="D13" s="2" t="s">
        <v>32</v>
      </c>
      <c r="E13" s="5">
        <v>2043.9840000000004</v>
      </c>
      <c r="F13" s="5">
        <f>(E13*0.15)</f>
        <v>306.59760000000006</v>
      </c>
      <c r="G13" s="8">
        <f t="shared" ca="1" si="2"/>
        <v>42.046429111968493</v>
      </c>
      <c r="H13" s="3">
        <f ca="1">G13+C13</f>
        <v>44327.046429111972</v>
      </c>
      <c r="I13" s="5">
        <f ca="1">(RAND())*E13</f>
        <v>3.7406067846623863</v>
      </c>
    </row>
    <row r="14" spans="1:9">
      <c r="A14" s="3">
        <f t="shared" si="4"/>
        <v>44255</v>
      </c>
      <c r="B14" t="s">
        <v>33</v>
      </c>
      <c r="C14" s="3">
        <f t="shared" si="1"/>
        <v>44285</v>
      </c>
      <c r="D14" s="2" t="s">
        <v>34</v>
      </c>
      <c r="E14" s="5">
        <v>3214.2359999999999</v>
      </c>
      <c r="F14" s="5">
        <f>E14*0.15</f>
        <v>482.13539999999995</v>
      </c>
      <c r="G14" s="8">
        <f t="shared" ca="1" si="2"/>
        <v>14.647290789152905</v>
      </c>
      <c r="H14" s="3">
        <f ca="1">G14+C14</f>
        <v>44299.647290789151</v>
      </c>
      <c r="I14" s="5">
        <f ca="1">(RAND())*E14</f>
        <v>2931.7287966595754</v>
      </c>
    </row>
    <row r="15" spans="1:9">
      <c r="A15" s="3">
        <f t="shared" si="4"/>
        <v>44255</v>
      </c>
      <c r="B15" t="s">
        <v>35</v>
      </c>
      <c r="C15" s="3">
        <f t="shared" si="1"/>
        <v>44285</v>
      </c>
      <c r="D15" s="2" t="s">
        <v>36</v>
      </c>
      <c r="E15" s="5">
        <v>3563.28</v>
      </c>
      <c r="F15" s="5">
        <f>(E15*0.15)</f>
        <v>534.49199999999996</v>
      </c>
      <c r="G15" s="8">
        <f t="shared" ca="1" si="2"/>
        <v>48.286279607860436</v>
      </c>
      <c r="H15" s="3">
        <f ca="1">G15+C15</f>
        <v>44333.286279607863</v>
      </c>
      <c r="I15" s="5">
        <f ca="1">(RAND())*E15</f>
        <v>2682.9860431674738</v>
      </c>
    </row>
    <row r="16" spans="1:9">
      <c r="A16" s="3">
        <f t="shared" si="4"/>
        <v>44255</v>
      </c>
      <c r="B16" t="s">
        <v>37</v>
      </c>
      <c r="C16" s="3">
        <f t="shared" si="1"/>
        <v>44285</v>
      </c>
      <c r="D16" s="2" t="s">
        <v>38</v>
      </c>
      <c r="E16" s="5">
        <v>468.06</v>
      </c>
      <c r="F16" s="5">
        <f>E16*0.15</f>
        <v>70.209000000000003</v>
      </c>
      <c r="G16" s="8">
        <f t="shared" ca="1" si="2"/>
        <v>41.010256457313751</v>
      </c>
      <c r="H16" s="3">
        <f ca="1">G16+C16</f>
        <v>44326.010256457317</v>
      </c>
      <c r="I16" s="5">
        <f ca="1">(RAND())*E16</f>
        <v>329.68871984040402</v>
      </c>
    </row>
    <row r="17" spans="1:9">
      <c r="A17" s="3">
        <f t="shared" si="4"/>
        <v>44255</v>
      </c>
      <c r="B17" t="s">
        <v>39</v>
      </c>
      <c r="C17" s="3">
        <f t="shared" si="1"/>
        <v>44285</v>
      </c>
      <c r="D17" s="2" t="s">
        <v>40</v>
      </c>
      <c r="E17" s="5">
        <v>6765.7279999999992</v>
      </c>
      <c r="F17">
        <v>0</v>
      </c>
      <c r="G17" s="8">
        <f t="shared" ca="1" si="2"/>
        <v>4.6896464339827233</v>
      </c>
      <c r="H17" s="3">
        <f ca="1">G17+C17</f>
        <v>44289.689646433981</v>
      </c>
      <c r="I17" s="5">
        <v>0</v>
      </c>
    </row>
    <row r="18" spans="1:9">
      <c r="A18" s="3">
        <f t="shared" si="4"/>
        <v>44255</v>
      </c>
      <c r="B18" t="s">
        <v>41</v>
      </c>
      <c r="C18" s="3">
        <f t="shared" si="1"/>
        <v>44285</v>
      </c>
      <c r="D18" s="2" t="s">
        <v>42</v>
      </c>
      <c r="E18" s="5">
        <v>5718.5210000000006</v>
      </c>
      <c r="F18" s="5">
        <f>(E18*0.15)</f>
        <v>857.7781500000001</v>
      </c>
      <c r="G18" s="8">
        <f ca="1">RAND() *(50-1)+1</f>
        <v>37.404871370128554</v>
      </c>
      <c r="H18" s="3">
        <f ca="1">G18+C18</f>
        <v>44322.404871370127</v>
      </c>
      <c r="I18" s="5">
        <f ca="1">(RAND())*E18</f>
        <v>2688.0878647485079</v>
      </c>
    </row>
    <row r="19" spans="1:9">
      <c r="A19" s="3">
        <f t="shared" si="4"/>
        <v>44255</v>
      </c>
      <c r="B19" t="s">
        <v>43</v>
      </c>
      <c r="C19" s="3">
        <f>A19+30</f>
        <v>44285</v>
      </c>
      <c r="D19" s="2" t="s">
        <v>44</v>
      </c>
      <c r="E19" s="5">
        <v>1103.4399999999998</v>
      </c>
      <c r="F19" s="5">
        <f>E19*0.15</f>
        <v>165.51599999999996</v>
      </c>
      <c r="G19" s="8">
        <f t="shared" ca="1" si="2"/>
        <v>7.2200630900625029</v>
      </c>
      <c r="H19" s="3">
        <f ca="1">G19+C19</f>
        <v>44292.220063090062</v>
      </c>
      <c r="I19" s="5">
        <f ca="1">(RAND())*E19</f>
        <v>890.17449614668283</v>
      </c>
    </row>
    <row r="20" spans="1:9">
      <c r="A20" s="3">
        <f t="shared" si="4"/>
        <v>44255</v>
      </c>
      <c r="B20" t="s">
        <v>45</v>
      </c>
      <c r="C20" s="3">
        <f>A20+30</f>
        <v>44285</v>
      </c>
      <c r="D20" s="2" t="s">
        <v>46</v>
      </c>
      <c r="E20" s="5">
        <v>1526.5</v>
      </c>
      <c r="F20" s="5">
        <f>(E20*0.15)*2</f>
        <v>457.95</v>
      </c>
      <c r="G20" s="8">
        <f t="shared" ca="1" si="2"/>
        <v>6.8741049873431734</v>
      </c>
      <c r="H20" s="3">
        <f ca="1">G20+C20</f>
        <v>44291.874104987342</v>
      </c>
      <c r="I20" s="5">
        <f ca="1">(RAND())*E20</f>
        <v>1211.9379259231164</v>
      </c>
    </row>
    <row r="21" spans="1:9">
      <c r="A21" s="3">
        <f t="shared" si="4"/>
        <v>44255</v>
      </c>
      <c r="B21" t="s">
        <v>47</v>
      </c>
      <c r="C21" s="3">
        <f>A21+30</f>
        <v>44285</v>
      </c>
      <c r="D21" s="2" t="s">
        <v>48</v>
      </c>
      <c r="E21" s="5">
        <v>948.6339999999999</v>
      </c>
      <c r="F21" s="5">
        <f>(E21*0.15)</f>
        <v>142.29509999999999</v>
      </c>
      <c r="G21" s="8">
        <f t="shared" ca="1" si="2"/>
        <v>1.8666517461206851</v>
      </c>
      <c r="H21" s="3">
        <f ca="1">G21+C21</f>
        <v>44286.866651746124</v>
      </c>
      <c r="I21" s="5">
        <f ca="1">(RAND())*E21</f>
        <v>228.72532805203679</v>
      </c>
    </row>
    <row r="22" spans="1:9">
      <c r="A22" s="3">
        <f>A23</f>
        <v>44255</v>
      </c>
      <c r="B22" t="s">
        <v>49</v>
      </c>
      <c r="C22" s="3">
        <f>A22+30</f>
        <v>44285</v>
      </c>
      <c r="D22" s="2" t="s">
        <v>50</v>
      </c>
      <c r="E22" s="5">
        <v>3675.8610000000003</v>
      </c>
      <c r="F22" s="5">
        <f>(E22*0.15)</f>
        <v>551.37914999999998</v>
      </c>
      <c r="G22" s="8">
        <f t="shared" ca="1" si="2"/>
        <v>44.447488789239138</v>
      </c>
      <c r="H22" s="3">
        <f ca="1">G22+C22</f>
        <v>44329.447488789236</v>
      </c>
      <c r="I22" s="5">
        <f ca="1">(RAND())*E22</f>
        <v>166.98811728337515</v>
      </c>
    </row>
    <row r="23" spans="1:9">
      <c r="A23" s="3">
        <v>44255</v>
      </c>
      <c r="B23" t="s">
        <v>51</v>
      </c>
      <c r="C23" s="3">
        <f>A23+30</f>
        <v>44285</v>
      </c>
      <c r="D23" s="2" t="s">
        <v>52</v>
      </c>
      <c r="E23" s="5">
        <v>966.72400000000005</v>
      </c>
      <c r="F23" s="5">
        <v>0</v>
      </c>
      <c r="G23" s="8">
        <f t="shared" ca="1" si="2"/>
        <v>28.026163610407419</v>
      </c>
      <c r="H23" s="3">
        <f ca="1">G23+C23</f>
        <v>44313.026163610404</v>
      </c>
      <c r="I23" s="5">
        <v>0</v>
      </c>
    </row>
    <row r="24" spans="1:9">
      <c r="A24" s="3">
        <f>A25</f>
        <v>44286</v>
      </c>
      <c r="B24" t="s">
        <v>53</v>
      </c>
      <c r="C24" s="3">
        <f>A24+30</f>
        <v>44316</v>
      </c>
      <c r="D24" s="2" t="s">
        <v>54</v>
      </c>
      <c r="E24" s="5">
        <v>4246.4555</v>
      </c>
      <c r="F24" s="5">
        <f>(E24*0.15)*2</f>
        <v>1273.9366499999999</v>
      </c>
      <c r="G24" s="8">
        <f t="shared" ca="1" si="2"/>
        <v>19.102587826839201</v>
      </c>
      <c r="H24" s="3">
        <f ca="1">G24+C24</f>
        <v>44335.102587826841</v>
      </c>
      <c r="I24" s="5">
        <f ca="1">(RAND())*E24</f>
        <v>4219.3218321483864</v>
      </c>
    </row>
    <row r="25" spans="1:9">
      <c r="A25" s="3">
        <f>A26</f>
        <v>44286</v>
      </c>
      <c r="B25" t="s">
        <v>55</v>
      </c>
      <c r="C25" s="3">
        <f>A25+30</f>
        <v>44316</v>
      </c>
      <c r="D25" s="2" t="s">
        <v>56</v>
      </c>
      <c r="E25" s="5">
        <v>2295.1560000000004</v>
      </c>
      <c r="F25">
        <v>0</v>
      </c>
      <c r="G25" s="8">
        <f t="shared" ca="1" si="2"/>
        <v>38.726639615983522</v>
      </c>
      <c r="H25" s="3">
        <f ca="1">G25+C25</f>
        <v>44354.726639615983</v>
      </c>
      <c r="I25" s="5">
        <v>0</v>
      </c>
    </row>
    <row r="26" spans="1:9">
      <c r="A26" s="3">
        <f t="shared" ref="A26:A37" si="5">A27</f>
        <v>44286</v>
      </c>
      <c r="B26" t="s">
        <v>57</v>
      </c>
      <c r="C26" s="3">
        <f>A26+30</f>
        <v>44316</v>
      </c>
      <c r="D26" s="2" t="s">
        <v>58</v>
      </c>
      <c r="E26" s="5">
        <v>113.83199999999999</v>
      </c>
      <c r="F26" s="5">
        <f>E26*0.15</f>
        <v>17.0748</v>
      </c>
      <c r="G26" s="8">
        <f t="shared" ca="1" si="2"/>
        <v>27.901443924300423</v>
      </c>
      <c r="H26" s="3">
        <f ca="1">G26+C26</f>
        <v>44343.901443924304</v>
      </c>
      <c r="I26" s="9">
        <f ca="1">(RAND())*E26</f>
        <v>86.876316660411391</v>
      </c>
    </row>
    <row r="27" spans="1:9">
      <c r="A27" s="3">
        <f t="shared" si="5"/>
        <v>44286</v>
      </c>
      <c r="B27" t="s">
        <v>59</v>
      </c>
      <c r="C27" s="3">
        <f>A27+30</f>
        <v>44316</v>
      </c>
      <c r="D27" s="2" t="s">
        <v>60</v>
      </c>
      <c r="E27" s="5">
        <v>1649.8535000000002</v>
      </c>
      <c r="F27">
        <v>0</v>
      </c>
      <c r="G27" s="8">
        <f t="shared" ca="1" si="2"/>
        <v>43.759938343846159</v>
      </c>
      <c r="H27" s="3">
        <f ca="1">G27+C27</f>
        <v>44359.759938343843</v>
      </c>
      <c r="I27" s="5">
        <v>0</v>
      </c>
    </row>
    <row r="28" spans="1:9">
      <c r="A28" s="3">
        <f t="shared" si="5"/>
        <v>44286</v>
      </c>
      <c r="B28" t="s">
        <v>61</v>
      </c>
      <c r="C28" s="3">
        <f>A28+30</f>
        <v>44316</v>
      </c>
      <c r="D28" s="2" t="s">
        <v>62</v>
      </c>
      <c r="E28" s="5">
        <v>1148.78</v>
      </c>
      <c r="F28">
        <v>0</v>
      </c>
      <c r="G28" s="8">
        <f t="shared" ca="1" si="2"/>
        <v>11.298532594395814</v>
      </c>
      <c r="H28" s="3">
        <f ca="1">G28+C28</f>
        <v>44327.298532594396</v>
      </c>
      <c r="I28" s="5">
        <v>0</v>
      </c>
    </row>
    <row r="29" spans="1:9">
      <c r="A29" s="3">
        <f t="shared" si="5"/>
        <v>44286</v>
      </c>
      <c r="B29" t="s">
        <v>63</v>
      </c>
      <c r="C29" s="3">
        <f>A29+30</f>
        <v>44316</v>
      </c>
      <c r="D29" s="2" t="s">
        <v>64</v>
      </c>
      <c r="E29" s="5">
        <v>11164.974</v>
      </c>
      <c r="F29">
        <v>0</v>
      </c>
      <c r="G29" s="8">
        <f t="shared" ca="1" si="2"/>
        <v>13.077638895690294</v>
      </c>
      <c r="H29" s="3">
        <f ca="1">G29+C29</f>
        <v>44329.077638895687</v>
      </c>
      <c r="I29" s="5">
        <v>0</v>
      </c>
    </row>
    <row r="30" spans="1:9">
      <c r="A30" s="3">
        <f t="shared" si="5"/>
        <v>44286</v>
      </c>
      <c r="B30" t="s">
        <v>65</v>
      </c>
      <c r="C30" s="3">
        <f>A30+30</f>
        <v>44316</v>
      </c>
      <c r="D30" s="2" t="s">
        <v>66</v>
      </c>
      <c r="E30" s="5">
        <v>2826.9670000000001</v>
      </c>
      <c r="F30">
        <v>0</v>
      </c>
      <c r="G30" s="8">
        <f t="shared" ca="1" si="2"/>
        <v>38.664706540213089</v>
      </c>
      <c r="H30" s="3">
        <f ca="1">G30+C30</f>
        <v>44354.664706540214</v>
      </c>
      <c r="I30" s="5">
        <v>0</v>
      </c>
    </row>
    <row r="31" spans="1:9">
      <c r="A31" s="3">
        <f t="shared" si="5"/>
        <v>44286</v>
      </c>
      <c r="B31" t="s">
        <v>67</v>
      </c>
      <c r="C31" s="3">
        <f>A31+30</f>
        <v>44316</v>
      </c>
      <c r="D31" s="2" t="s">
        <v>68</v>
      </c>
      <c r="E31" s="5">
        <v>2357.3600000000006</v>
      </c>
      <c r="F31" s="5">
        <f>(E31*0.15)*2</f>
        <v>707.2080000000002</v>
      </c>
      <c r="G31" s="8">
        <f t="shared" ca="1" si="2"/>
        <v>31.54270608886149</v>
      </c>
      <c r="H31" s="3">
        <f ca="1">G31+C31</f>
        <v>44347.542706088861</v>
      </c>
      <c r="I31" s="5">
        <f ca="1">(RAND())*E30</f>
        <v>2274.9747143994837</v>
      </c>
    </row>
    <row r="32" spans="1:9">
      <c r="A32" s="3">
        <f t="shared" si="5"/>
        <v>44286</v>
      </c>
      <c r="B32" t="s">
        <v>69</v>
      </c>
      <c r="C32" s="3">
        <f>A32+30</f>
        <v>44316</v>
      </c>
      <c r="D32" s="2" t="s">
        <v>70</v>
      </c>
      <c r="E32" s="5">
        <v>8861.2379999999994</v>
      </c>
      <c r="F32">
        <v>0</v>
      </c>
      <c r="G32" s="8">
        <f t="shared" ca="1" si="2"/>
        <v>12.453864096035195</v>
      </c>
      <c r="H32" s="3">
        <f ca="1">G32+C32</f>
        <v>44328.453864096038</v>
      </c>
      <c r="I32" s="5">
        <v>0</v>
      </c>
    </row>
    <row r="33" spans="1:9">
      <c r="A33" s="3">
        <f t="shared" si="5"/>
        <v>44286</v>
      </c>
      <c r="B33" t="s">
        <v>71</v>
      </c>
      <c r="C33" s="3">
        <f>A33+30</f>
        <v>44316</v>
      </c>
      <c r="D33" s="2" t="s">
        <v>72</v>
      </c>
      <c r="E33" s="5">
        <v>8954.02</v>
      </c>
      <c r="F33" s="5">
        <f>E33*0.15</f>
        <v>1343.1030000000001</v>
      </c>
      <c r="G33" s="8">
        <f t="shared" ca="1" si="2"/>
        <v>32.750290612099796</v>
      </c>
      <c r="H33" s="3">
        <f ca="1">G33+C33</f>
        <v>44348.750290612101</v>
      </c>
      <c r="I33" s="5">
        <f ca="1">(RAND())*E33</f>
        <v>3367.876090106744</v>
      </c>
    </row>
    <row r="34" spans="1:9">
      <c r="A34" s="3">
        <f t="shared" si="5"/>
        <v>44286</v>
      </c>
      <c r="B34" t="s">
        <v>73</v>
      </c>
      <c r="C34" s="3">
        <f>A34+30</f>
        <v>44316</v>
      </c>
      <c r="D34" s="2" t="s">
        <v>74</v>
      </c>
      <c r="E34" s="5">
        <v>1720.9860000000003</v>
      </c>
      <c r="F34">
        <v>0</v>
      </c>
      <c r="G34" s="8">
        <f t="shared" ca="1" si="2"/>
        <v>14.296371725331667</v>
      </c>
      <c r="H34" s="3">
        <f ca="1">G34+C34</f>
        <v>44330.29637172533</v>
      </c>
      <c r="I34" s="5">
        <v>0</v>
      </c>
    </row>
    <row r="35" spans="1:9">
      <c r="A35" s="3">
        <f t="shared" si="5"/>
        <v>44286</v>
      </c>
      <c r="B35" t="s">
        <v>75</v>
      </c>
      <c r="C35" s="3">
        <f>A35+30</f>
        <v>44316</v>
      </c>
      <c r="D35" s="2" t="s">
        <v>76</v>
      </c>
      <c r="E35" s="5">
        <v>412.596</v>
      </c>
      <c r="F35">
        <v>0</v>
      </c>
      <c r="G35" s="8">
        <f t="shared" ca="1" si="2"/>
        <v>44.72781569267525</v>
      </c>
      <c r="H35" s="3">
        <f ca="1">G35+C35</f>
        <v>44360.727815692677</v>
      </c>
      <c r="I35" s="5">
        <v>0</v>
      </c>
    </row>
    <row r="36" spans="1:9">
      <c r="A36" s="3">
        <f t="shared" si="5"/>
        <v>44286</v>
      </c>
      <c r="B36" t="s">
        <v>77</v>
      </c>
      <c r="C36" s="3">
        <f>A36+30</f>
        <v>44316</v>
      </c>
      <c r="D36" s="2" t="s">
        <v>78</v>
      </c>
      <c r="E36" s="5">
        <v>3341.7385000000004</v>
      </c>
      <c r="F36">
        <v>0</v>
      </c>
      <c r="G36" s="8">
        <f t="shared" ca="1" si="2"/>
        <v>10.097999936719887</v>
      </c>
      <c r="H36" s="3">
        <f ca="1">G36+C36</f>
        <v>44326.097999936719</v>
      </c>
      <c r="I36" s="5">
        <v>0</v>
      </c>
    </row>
    <row r="37" spans="1:9">
      <c r="A37" s="3">
        <f t="shared" si="5"/>
        <v>44286</v>
      </c>
      <c r="B37" t="s">
        <v>79</v>
      </c>
      <c r="C37" s="3">
        <f>A37+30</f>
        <v>44316</v>
      </c>
      <c r="D37" s="2" t="s">
        <v>80</v>
      </c>
      <c r="E37" s="5">
        <v>2370.3136</v>
      </c>
      <c r="F37" s="5">
        <f>E37*0.15</f>
        <v>355.54703999999998</v>
      </c>
      <c r="G37" s="8">
        <f t="shared" ca="1" si="2"/>
        <v>22.481770519101627</v>
      </c>
      <c r="H37" s="3">
        <f ca="1">G37+C37</f>
        <v>44338.481770519102</v>
      </c>
      <c r="I37" s="5">
        <f ca="1">(RAND())*E37</f>
        <v>1391.7534803256399</v>
      </c>
    </row>
    <row r="38" spans="1:9">
      <c r="A38" s="3">
        <f>A39</f>
        <v>44286</v>
      </c>
      <c r="B38" t="s">
        <v>81</v>
      </c>
      <c r="C38" s="3">
        <f>A38+30</f>
        <v>44316</v>
      </c>
      <c r="D38" s="2" t="s">
        <v>82</v>
      </c>
      <c r="E38" s="5">
        <v>2747.3879999999999</v>
      </c>
      <c r="F38">
        <v>0</v>
      </c>
      <c r="G38" s="8">
        <f t="shared" ca="1" si="2"/>
        <v>16.878154757664504</v>
      </c>
      <c r="H38" s="3">
        <f ca="1">G38+C38</f>
        <v>44332.878154757665</v>
      </c>
      <c r="I38" s="5">
        <v>0</v>
      </c>
    </row>
    <row r="39" spans="1:9">
      <c r="A39" s="3">
        <v>44286</v>
      </c>
      <c r="B39" t="s">
        <v>83</v>
      </c>
      <c r="C39" s="3">
        <f>A39+30</f>
        <v>44316</v>
      </c>
      <c r="D39" s="2" t="s">
        <v>84</v>
      </c>
      <c r="E39" s="5">
        <v>2973.0940000000001</v>
      </c>
      <c r="F39" s="5">
        <f>E39*0.15</f>
        <v>445.96409999999997</v>
      </c>
      <c r="G39" s="8">
        <f t="shared" ca="1" si="2"/>
        <v>8.4042859193876644</v>
      </c>
      <c r="H39" s="3">
        <f ca="1">G39+C39</f>
        <v>44324.404285919387</v>
      </c>
      <c r="I39" s="5">
        <f ca="1">(RAND())*E39</f>
        <v>491.53710045326312</v>
      </c>
    </row>
    <row r="40" spans="1:9">
      <c r="A40" s="3">
        <f t="shared" ref="A40:A65" si="6">A41</f>
        <v>44316</v>
      </c>
      <c r="B40" t="s">
        <v>85</v>
      </c>
      <c r="C40" s="3">
        <f>A40+30</f>
        <v>44346</v>
      </c>
      <c r="D40" s="2" t="s">
        <v>86</v>
      </c>
      <c r="E40" s="5">
        <v>1945.874</v>
      </c>
      <c r="F40">
        <v>0</v>
      </c>
      <c r="G40" s="8">
        <f t="shared" ca="1" si="2"/>
        <v>24.32054815080474</v>
      </c>
      <c r="H40" s="3">
        <f ca="1">G40+C40</f>
        <v>44370.320548150805</v>
      </c>
      <c r="I40" s="5">
        <v>0</v>
      </c>
    </row>
    <row r="41" spans="1:9">
      <c r="A41" s="3">
        <f t="shared" si="6"/>
        <v>44316</v>
      </c>
      <c r="B41" t="s">
        <v>87</v>
      </c>
      <c r="C41" s="3">
        <f>A41+30</f>
        <v>44346</v>
      </c>
      <c r="D41" s="2" t="s">
        <v>88</v>
      </c>
      <c r="E41" s="5">
        <v>2016.8980000000001</v>
      </c>
      <c r="F41" s="5">
        <f>(E41*0.15)*2</f>
        <v>605.06939999999997</v>
      </c>
      <c r="G41" s="8">
        <f t="shared" ca="1" si="2"/>
        <v>43.924055552677366</v>
      </c>
      <c r="H41" s="3">
        <f ca="1">G41+C41</f>
        <v>44389.924055552678</v>
      </c>
      <c r="I41" s="5">
        <f ca="1">(RAND())*E41</f>
        <v>700.07370013495654</v>
      </c>
    </row>
    <row r="42" spans="1:9">
      <c r="A42" s="3">
        <f t="shared" si="6"/>
        <v>44316</v>
      </c>
      <c r="B42" t="s">
        <v>89</v>
      </c>
      <c r="C42" s="3">
        <f>A42+30</f>
        <v>44346</v>
      </c>
      <c r="D42" s="2" t="s">
        <v>90</v>
      </c>
      <c r="E42" s="5">
        <v>4282.1760000000004</v>
      </c>
      <c r="F42">
        <v>0</v>
      </c>
      <c r="G42" s="8">
        <f t="shared" ca="1" si="2"/>
        <v>1.8221727594909067</v>
      </c>
      <c r="H42" s="3">
        <f ca="1">G42+C42</f>
        <v>44347.822172759494</v>
      </c>
      <c r="I42" s="5">
        <v>0</v>
      </c>
    </row>
    <row r="43" spans="1:9">
      <c r="A43" s="3">
        <f t="shared" si="6"/>
        <v>44316</v>
      </c>
      <c r="B43" t="s">
        <v>91</v>
      </c>
      <c r="C43" s="3">
        <f>A43+30</f>
        <v>44346</v>
      </c>
      <c r="D43" s="2" t="s">
        <v>92</v>
      </c>
      <c r="E43" s="5">
        <v>2650.5569999999998</v>
      </c>
      <c r="F43">
        <v>0</v>
      </c>
      <c r="G43" s="8">
        <f t="shared" ca="1" si="2"/>
        <v>13.30591768451225</v>
      </c>
      <c r="H43" s="3">
        <f ca="1">G43+C43</f>
        <v>44359.305917684513</v>
      </c>
      <c r="I43" s="5">
        <v>0</v>
      </c>
    </row>
    <row r="44" spans="1:9">
      <c r="A44" s="3">
        <f t="shared" si="6"/>
        <v>44316</v>
      </c>
      <c r="B44" t="s">
        <v>93</v>
      </c>
      <c r="C44" s="3">
        <f>A44+30</f>
        <v>44346</v>
      </c>
      <c r="D44" s="2" t="s">
        <v>94</v>
      </c>
      <c r="E44" s="5">
        <v>4788.4539999999997</v>
      </c>
      <c r="F44">
        <v>0</v>
      </c>
      <c r="G44" s="8">
        <f t="shared" ca="1" si="2"/>
        <v>27.149293229919078</v>
      </c>
      <c r="H44" s="3">
        <f ca="1">G44+C44</f>
        <v>44373.149293229922</v>
      </c>
      <c r="I44" s="5">
        <v>0</v>
      </c>
    </row>
    <row r="45" spans="1:9">
      <c r="A45" s="3">
        <f t="shared" si="6"/>
        <v>44316</v>
      </c>
      <c r="B45" t="s">
        <v>95</v>
      </c>
      <c r="C45" s="3">
        <f>A45+30</f>
        <v>44346</v>
      </c>
      <c r="D45" s="2" t="s">
        <v>96</v>
      </c>
      <c r="E45" s="5">
        <v>1095.134</v>
      </c>
      <c r="F45">
        <v>0</v>
      </c>
      <c r="G45" s="8">
        <f t="shared" ca="1" si="2"/>
        <v>37.085573747435042</v>
      </c>
      <c r="H45" s="3">
        <f ca="1">G45+C45</f>
        <v>44383.085573747434</v>
      </c>
      <c r="I45" s="5">
        <v>0</v>
      </c>
    </row>
    <row r="46" spans="1:9">
      <c r="A46" s="3">
        <f t="shared" si="6"/>
        <v>44316</v>
      </c>
      <c r="B46" t="s">
        <v>97</v>
      </c>
      <c r="C46" s="3">
        <f>A46+30</f>
        <v>44346</v>
      </c>
      <c r="D46" s="2" t="s">
        <v>98</v>
      </c>
      <c r="E46" s="5">
        <v>675.44200000000001</v>
      </c>
      <c r="F46">
        <v>0</v>
      </c>
      <c r="G46" s="8">
        <f t="shared" ca="1" si="2"/>
        <v>22.609968425858998</v>
      </c>
      <c r="H46" s="3">
        <f ca="1">G46+C46</f>
        <v>44368.609968425859</v>
      </c>
      <c r="I46" s="5">
        <v>0</v>
      </c>
    </row>
    <row r="47" spans="1:9">
      <c r="A47" s="3">
        <f t="shared" si="6"/>
        <v>44316</v>
      </c>
      <c r="B47" t="s">
        <v>99</v>
      </c>
      <c r="C47" s="3">
        <f>A47+30</f>
        <v>44346</v>
      </c>
      <c r="D47" s="2" t="s">
        <v>100</v>
      </c>
      <c r="E47" s="5">
        <v>1087.0795000000001</v>
      </c>
      <c r="F47">
        <v>0</v>
      </c>
      <c r="G47" s="8">
        <f t="shared" ca="1" si="2"/>
        <v>38.337022508099402</v>
      </c>
      <c r="H47" s="3">
        <f ca="1">G47+C47</f>
        <v>44384.337022508102</v>
      </c>
      <c r="I47" s="5">
        <v>0</v>
      </c>
    </row>
    <row r="48" spans="1:9">
      <c r="A48" s="3">
        <f t="shared" si="6"/>
        <v>44316</v>
      </c>
      <c r="B48" t="s">
        <v>101</v>
      </c>
      <c r="C48" s="3">
        <f>A48+30</f>
        <v>44346</v>
      </c>
      <c r="D48" s="2" t="s">
        <v>102</v>
      </c>
      <c r="E48" s="5">
        <v>881.07600000000002</v>
      </c>
      <c r="F48">
        <v>0</v>
      </c>
      <c r="G48" s="8">
        <f t="shared" ca="1" si="2"/>
        <v>22.503037788644313</v>
      </c>
      <c r="H48" s="3">
        <f ca="1">G48+C48</f>
        <v>44368.503037788643</v>
      </c>
      <c r="I48" s="5">
        <v>0</v>
      </c>
    </row>
    <row r="49" spans="1:9">
      <c r="A49" s="3">
        <f t="shared" si="6"/>
        <v>44316</v>
      </c>
      <c r="B49" t="s">
        <v>103</v>
      </c>
      <c r="C49" s="3">
        <f>A49+30</f>
        <v>44346</v>
      </c>
      <c r="D49" s="2" t="s">
        <v>104</v>
      </c>
      <c r="E49" s="5">
        <v>6528.0339999999997</v>
      </c>
      <c r="F49">
        <v>0</v>
      </c>
      <c r="G49" s="8">
        <f t="shared" ca="1" si="2"/>
        <v>40.62189076047428</v>
      </c>
      <c r="H49" s="3">
        <f ca="1">G49+C49</f>
        <v>44386.621890760471</v>
      </c>
      <c r="I49" s="5">
        <v>0</v>
      </c>
    </row>
    <row r="50" spans="1:9">
      <c r="A50" s="3">
        <f t="shared" si="6"/>
        <v>44316</v>
      </c>
      <c r="B50" t="s">
        <v>105</v>
      </c>
      <c r="C50" s="3">
        <f>A50+30</f>
        <v>44346</v>
      </c>
      <c r="D50" s="2" t="s">
        <v>106</v>
      </c>
      <c r="E50" s="5">
        <v>2721.8328000000001</v>
      </c>
      <c r="F50">
        <v>0</v>
      </c>
      <c r="G50" s="8">
        <f t="shared" ca="1" si="2"/>
        <v>38.93636689833972</v>
      </c>
      <c r="H50" s="3">
        <f ca="1">G50+C50</f>
        <v>44384.936366898342</v>
      </c>
      <c r="I50" s="5">
        <v>0</v>
      </c>
    </row>
    <row r="51" spans="1:9">
      <c r="A51" s="3">
        <f t="shared" si="6"/>
        <v>44316</v>
      </c>
      <c r="B51" t="s">
        <v>107</v>
      </c>
      <c r="C51" s="3">
        <f>A51+30</f>
        <v>44346</v>
      </c>
      <c r="D51" s="2" t="s">
        <v>108</v>
      </c>
      <c r="E51" s="5">
        <v>1119.4830000000004</v>
      </c>
      <c r="F51">
        <v>0</v>
      </c>
      <c r="G51" s="8">
        <f t="shared" ca="1" si="2"/>
        <v>14.478741946086247</v>
      </c>
      <c r="H51" s="3">
        <f ca="1">G51+C51</f>
        <v>44360.478741946084</v>
      </c>
      <c r="I51" s="5">
        <v>0</v>
      </c>
    </row>
    <row r="52" spans="1:9">
      <c r="A52" s="3">
        <f t="shared" si="6"/>
        <v>44316</v>
      </c>
      <c r="B52" t="s">
        <v>109</v>
      </c>
      <c r="C52" s="3">
        <f>A52+30</f>
        <v>44346</v>
      </c>
      <c r="D52" s="2" t="s">
        <v>110</v>
      </c>
      <c r="E52" s="5">
        <v>2677.8370000000004</v>
      </c>
      <c r="F52" s="5">
        <f>E52*0.15</f>
        <v>401.67555000000004</v>
      </c>
      <c r="G52" s="8">
        <f t="shared" ca="1" si="2"/>
        <v>21.224357996763338</v>
      </c>
      <c r="H52" s="3">
        <f ca="1">G52+C52</f>
        <v>44367.224357996762</v>
      </c>
      <c r="I52" s="5">
        <f ca="1">(RAND())*E52</f>
        <v>1866.9650803835452</v>
      </c>
    </row>
    <row r="53" spans="1:9">
      <c r="A53" s="3">
        <f t="shared" si="6"/>
        <v>44316</v>
      </c>
      <c r="B53" t="s">
        <v>111</v>
      </c>
      <c r="C53" s="3">
        <f>A53+30</f>
        <v>44346</v>
      </c>
      <c r="D53" s="2" t="s">
        <v>112</v>
      </c>
      <c r="E53" s="5">
        <v>1179.3539999999998</v>
      </c>
      <c r="F53">
        <v>0</v>
      </c>
      <c r="G53" s="8">
        <f t="shared" ca="1" si="2"/>
        <v>27.295128215764702</v>
      </c>
      <c r="H53" s="3">
        <f ca="1">G53+C53</f>
        <v>44373.295128215766</v>
      </c>
      <c r="I53" s="5">
        <v>0</v>
      </c>
    </row>
    <row r="54" spans="1:9">
      <c r="A54" s="3">
        <f t="shared" si="6"/>
        <v>44316</v>
      </c>
      <c r="B54" t="s">
        <v>113</v>
      </c>
      <c r="C54" s="3">
        <f>A54+30</f>
        <v>44346</v>
      </c>
      <c r="D54" s="2" t="s">
        <v>114</v>
      </c>
      <c r="E54" s="5">
        <v>2499.9839999999999</v>
      </c>
      <c r="F54" s="5">
        <f>E54*0.15</f>
        <v>374.99759999999998</v>
      </c>
      <c r="G54" s="8">
        <f t="shared" ca="1" si="2"/>
        <v>21.43878026191528</v>
      </c>
      <c r="H54" s="3">
        <f ca="1">G54+C54</f>
        <v>44367.438780261917</v>
      </c>
      <c r="I54" s="5">
        <f ca="1">(RAND())*E54</f>
        <v>1175.936336712793</v>
      </c>
    </row>
    <row r="55" spans="1:9">
      <c r="A55" s="3">
        <f t="shared" si="6"/>
        <v>44316</v>
      </c>
      <c r="B55" t="s">
        <v>115</v>
      </c>
      <c r="C55" s="3">
        <f>A55+30</f>
        <v>44346</v>
      </c>
      <c r="D55" s="2" t="s">
        <v>116</v>
      </c>
      <c r="E55" s="5">
        <v>4250.08</v>
      </c>
      <c r="F55" s="5">
        <f>E55*0.15</f>
        <v>637.51199999999994</v>
      </c>
      <c r="G55" s="8">
        <f t="shared" ca="1" si="2"/>
        <v>41.343236805648012</v>
      </c>
      <c r="H55" s="3">
        <f ca="1">G55+C55</f>
        <v>44387.343236805646</v>
      </c>
      <c r="I55" s="5">
        <v>0</v>
      </c>
    </row>
    <row r="56" spans="1:9">
      <c r="A56" s="3">
        <f t="shared" si="6"/>
        <v>44316</v>
      </c>
      <c r="B56" t="s">
        <v>117</v>
      </c>
      <c r="C56" s="3">
        <f>A56+30</f>
        <v>44346</v>
      </c>
      <c r="D56" s="2" t="s">
        <v>118</v>
      </c>
      <c r="E56" s="5">
        <v>2305.7739999999999</v>
      </c>
      <c r="F56">
        <v>0</v>
      </c>
      <c r="G56" s="8">
        <f t="shared" ca="1" si="2"/>
        <v>38.495297607745201</v>
      </c>
      <c r="H56" s="3">
        <f ca="1">G56+C56</f>
        <v>44384.495297607747</v>
      </c>
      <c r="I56" s="5">
        <v>0</v>
      </c>
    </row>
    <row r="57" spans="1:9">
      <c r="A57" s="3">
        <f t="shared" si="6"/>
        <v>44316</v>
      </c>
      <c r="B57" t="s">
        <v>119</v>
      </c>
      <c r="C57" s="3">
        <f>A57+30</f>
        <v>44346</v>
      </c>
      <c r="D57" s="2" t="s">
        <v>120</v>
      </c>
      <c r="E57" s="5">
        <v>604.6110000000001</v>
      </c>
      <c r="F57" s="5">
        <f>E57*0.15</f>
        <v>90.69165000000001</v>
      </c>
      <c r="G57" s="8">
        <f t="shared" ca="1" si="2"/>
        <v>7.6393966194113228</v>
      </c>
      <c r="H57" s="3">
        <f ca="1">G57+C57</f>
        <v>44353.639396619408</v>
      </c>
      <c r="I57" s="5">
        <f ca="1">(RAND())*E57</f>
        <v>164.11852646504366</v>
      </c>
    </row>
    <row r="58" spans="1:9">
      <c r="A58" s="3">
        <f t="shared" si="6"/>
        <v>44316</v>
      </c>
      <c r="B58" t="s">
        <v>121</v>
      </c>
      <c r="C58" s="3">
        <f>A58+30</f>
        <v>44346</v>
      </c>
      <c r="D58" s="2" t="s">
        <v>122</v>
      </c>
      <c r="E58" s="5">
        <v>933.70400000000006</v>
      </c>
      <c r="F58">
        <v>0</v>
      </c>
      <c r="G58" s="8">
        <f t="shared" ca="1" si="2"/>
        <v>38.035927049716925</v>
      </c>
      <c r="H58" s="3">
        <f ca="1">G58+C58</f>
        <v>44384.035927049714</v>
      </c>
      <c r="I58" s="5">
        <v>0</v>
      </c>
    </row>
    <row r="59" spans="1:9">
      <c r="A59" s="3">
        <f t="shared" si="6"/>
        <v>44316</v>
      </c>
      <c r="B59" t="s">
        <v>123</v>
      </c>
      <c r="C59" s="3">
        <f>A59+30</f>
        <v>44346</v>
      </c>
      <c r="D59" s="2" t="s">
        <v>124</v>
      </c>
      <c r="E59" s="5">
        <v>4918.0687999999991</v>
      </c>
      <c r="F59" s="5">
        <f>E59*0.15</f>
        <v>737.7103199999998</v>
      </c>
      <c r="G59" s="8">
        <f t="shared" ca="1" si="2"/>
        <v>8.2354214210717451</v>
      </c>
      <c r="H59" s="3">
        <f ca="1">G59+C59</f>
        <v>44354.235421421072</v>
      </c>
      <c r="I59" s="5">
        <f ca="1">(RAND())*E59</f>
        <v>3641.8424878828209</v>
      </c>
    </row>
    <row r="60" spans="1:9">
      <c r="A60" s="3">
        <f t="shared" si="6"/>
        <v>44316</v>
      </c>
      <c r="B60" t="s">
        <v>125</v>
      </c>
      <c r="C60" s="3">
        <f>A60+30</f>
        <v>44346</v>
      </c>
      <c r="D60" s="2" t="s">
        <v>126</v>
      </c>
      <c r="E60" s="5">
        <v>1245.788</v>
      </c>
      <c r="F60">
        <v>0</v>
      </c>
      <c r="G60" s="8">
        <f t="shared" ca="1" si="2"/>
        <v>38.524976958600533</v>
      </c>
      <c r="H60" s="3">
        <f ca="1">G60+C60</f>
        <v>44384.524976958601</v>
      </c>
      <c r="I60" s="5">
        <v>0</v>
      </c>
    </row>
    <row r="61" spans="1:9">
      <c r="A61" s="3">
        <f t="shared" si="6"/>
        <v>44316</v>
      </c>
      <c r="B61" t="s">
        <v>127</v>
      </c>
      <c r="C61" s="3">
        <f>A61+30</f>
        <v>44346</v>
      </c>
      <c r="D61" s="2" t="s">
        <v>128</v>
      </c>
      <c r="E61" s="5">
        <v>4059.78</v>
      </c>
      <c r="F61" s="5">
        <f>E61*0.15</f>
        <v>608.96699999999998</v>
      </c>
      <c r="G61" s="8">
        <f t="shared" ca="1" si="2"/>
        <v>47.352399467408894</v>
      </c>
      <c r="H61" s="3">
        <f ca="1">G61+C61</f>
        <v>44393.352399467411</v>
      </c>
      <c r="I61" s="5">
        <f ca="1">(RAND())*E61</f>
        <v>1430.7342597626539</v>
      </c>
    </row>
    <row r="62" spans="1:9">
      <c r="A62" s="3">
        <f t="shared" si="6"/>
        <v>44316</v>
      </c>
      <c r="B62" t="s">
        <v>129</v>
      </c>
      <c r="C62" s="3">
        <f>A62+30</f>
        <v>44346</v>
      </c>
      <c r="D62" s="2" t="s">
        <v>130</v>
      </c>
      <c r="E62" s="5">
        <v>6560.253999999999</v>
      </c>
      <c r="F62">
        <v>0</v>
      </c>
      <c r="G62" s="8">
        <f t="shared" ca="1" si="2"/>
        <v>1.111077144761778</v>
      </c>
      <c r="H62" s="3">
        <f ca="1">G62+C62</f>
        <v>44347.111077144764</v>
      </c>
      <c r="I62" s="5">
        <v>0</v>
      </c>
    </row>
    <row r="63" spans="1:9">
      <c r="A63" s="3">
        <f t="shared" si="6"/>
        <v>44316</v>
      </c>
      <c r="B63" t="s">
        <v>131</v>
      </c>
      <c r="C63" s="3">
        <f>A63+30</f>
        <v>44346</v>
      </c>
      <c r="D63" s="2" t="s">
        <v>132</v>
      </c>
      <c r="E63" s="5">
        <v>2523.2659999999996</v>
      </c>
      <c r="F63">
        <v>0</v>
      </c>
      <c r="G63" s="8">
        <f t="shared" ca="1" si="2"/>
        <v>20.651382015955601</v>
      </c>
      <c r="H63" s="3">
        <f ca="1">G63+C63</f>
        <v>44366.651382015953</v>
      </c>
      <c r="I63" s="5">
        <v>0</v>
      </c>
    </row>
    <row r="64" spans="1:9">
      <c r="A64" s="3">
        <f t="shared" si="6"/>
        <v>44316</v>
      </c>
      <c r="B64" t="s">
        <v>133</v>
      </c>
      <c r="C64" s="3">
        <f>A64+30</f>
        <v>44346</v>
      </c>
      <c r="D64" s="2" t="s">
        <v>134</v>
      </c>
      <c r="E64" s="5">
        <v>2927.4580000000001</v>
      </c>
      <c r="F64" s="5">
        <f>E64*0.15</f>
        <v>439.11869999999999</v>
      </c>
      <c r="G64" s="8">
        <f t="shared" ca="1" si="2"/>
        <v>48.688706586371396</v>
      </c>
      <c r="H64" s="3">
        <f ca="1">G64+C64</f>
        <v>44394.68870658637</v>
      </c>
      <c r="I64" s="5">
        <f ca="1">(RAND())*E64</f>
        <v>2043.6397358966242</v>
      </c>
    </row>
    <row r="65" spans="1:9">
      <c r="A65" s="3">
        <f t="shared" si="6"/>
        <v>44316</v>
      </c>
      <c r="B65" t="s">
        <v>135</v>
      </c>
      <c r="C65" s="3">
        <f>A65+30</f>
        <v>44346</v>
      </c>
      <c r="D65" s="2" t="s">
        <v>136</v>
      </c>
      <c r="E65" s="5">
        <v>1840.75</v>
      </c>
      <c r="F65">
        <v>0</v>
      </c>
      <c r="G65" s="8">
        <f t="shared" ca="1" si="2"/>
        <v>36.320529062154108</v>
      </c>
      <c r="H65" s="3">
        <f ca="1">G65+C65</f>
        <v>44382.320529062155</v>
      </c>
      <c r="I65" s="5">
        <v>0</v>
      </c>
    </row>
    <row r="66" spans="1:9">
      <c r="A66" s="3">
        <f>A67</f>
        <v>44316</v>
      </c>
      <c r="B66" t="s">
        <v>137</v>
      </c>
      <c r="C66" s="3">
        <f>A66+30</f>
        <v>44346</v>
      </c>
      <c r="D66" s="2" t="s">
        <v>138</v>
      </c>
      <c r="E66" s="5">
        <v>1216.0640000000001</v>
      </c>
      <c r="F66">
        <v>0</v>
      </c>
      <c r="G66" s="8">
        <f t="shared" ca="1" si="2"/>
        <v>14.295104240229051</v>
      </c>
      <c r="H66" s="3">
        <f ca="1">G66+C66</f>
        <v>44360.295104240227</v>
      </c>
      <c r="I66" s="5">
        <v>0</v>
      </c>
    </row>
    <row r="67" spans="1:9">
      <c r="A67" s="3">
        <f>A68</f>
        <v>44316</v>
      </c>
      <c r="B67" t="s">
        <v>139</v>
      </c>
      <c r="C67" s="3">
        <f>A67+30</f>
        <v>44346</v>
      </c>
      <c r="D67" s="2" t="s">
        <v>140</v>
      </c>
      <c r="E67" s="5">
        <v>1361.2440000000004</v>
      </c>
      <c r="F67" s="5">
        <f>E67*0.15</f>
        <v>204.18660000000006</v>
      </c>
      <c r="G67" s="8">
        <f t="shared" ref="G67:G130" ca="1" si="7">RAND() *(50-1)+1</f>
        <v>10.285879303827212</v>
      </c>
      <c r="H67" s="3">
        <f ca="1">G67+C67</f>
        <v>44356.285879303825</v>
      </c>
      <c r="I67" s="5">
        <f ca="1">(RAND())*E67</f>
        <v>602.91825785850131</v>
      </c>
    </row>
    <row r="68" spans="1:9">
      <c r="A68" s="3">
        <v>44316</v>
      </c>
      <c r="B68" t="s">
        <v>141</v>
      </c>
      <c r="C68" s="3">
        <f>A68+30</f>
        <v>44346</v>
      </c>
      <c r="D68" s="2" t="s">
        <v>142</v>
      </c>
      <c r="E68" s="5">
        <v>5801.134</v>
      </c>
      <c r="F68">
        <v>0</v>
      </c>
      <c r="G68" s="8">
        <f t="shared" ca="1" si="7"/>
        <v>25.258226359772763</v>
      </c>
      <c r="H68" s="3">
        <f ca="1">G68+C68</f>
        <v>44371.258226359772</v>
      </c>
      <c r="I68" s="5">
        <v>0</v>
      </c>
    </row>
    <row r="69" spans="1:9">
      <c r="A69" s="3">
        <f>A70</f>
        <v>44347</v>
      </c>
      <c r="B69" t="s">
        <v>143</v>
      </c>
      <c r="C69" s="3">
        <f>A69+30</f>
        <v>44377</v>
      </c>
      <c r="D69" s="2" t="s">
        <v>144</v>
      </c>
      <c r="E69" s="5">
        <v>2143.1019999999999</v>
      </c>
      <c r="F69">
        <v>0</v>
      </c>
      <c r="G69" s="8">
        <f t="shared" ca="1" si="7"/>
        <v>20.166834063089965</v>
      </c>
      <c r="H69" s="3">
        <f ca="1">G69+C69</f>
        <v>44397.166834063093</v>
      </c>
      <c r="I69" s="5">
        <v>0</v>
      </c>
    </row>
    <row r="70" spans="1:9">
      <c r="A70" s="3">
        <f t="shared" ref="A70:A86" si="8">A71</f>
        <v>44347</v>
      </c>
      <c r="B70" t="s">
        <v>145</v>
      </c>
      <c r="C70" s="3">
        <f>A70+30</f>
        <v>44377</v>
      </c>
      <c r="D70" s="2" t="s">
        <v>146</v>
      </c>
      <c r="E70" s="5">
        <v>5428.3440000000001</v>
      </c>
      <c r="F70" s="5">
        <f>(E70*0.15)*2</f>
        <v>1628.5031999999999</v>
      </c>
      <c r="G70" s="8">
        <f t="shared" ca="1" si="7"/>
        <v>28.833266314462943</v>
      </c>
      <c r="H70" s="3">
        <f ca="1">G70+C70</f>
        <v>44405.833266314461</v>
      </c>
      <c r="I70" s="5">
        <f ca="1">(RAND())*E70</f>
        <v>424.31316395011248</v>
      </c>
    </row>
    <row r="71" spans="1:9">
      <c r="A71" s="3">
        <f t="shared" si="8"/>
        <v>44347</v>
      </c>
      <c r="B71" t="s">
        <v>147</v>
      </c>
      <c r="C71" s="3">
        <f>A71+30</f>
        <v>44377</v>
      </c>
      <c r="D71" s="2" t="s">
        <v>148</v>
      </c>
      <c r="E71" s="5">
        <v>226.43600000000001</v>
      </c>
      <c r="F71">
        <v>0</v>
      </c>
      <c r="G71" s="8">
        <f t="shared" ca="1" si="7"/>
        <v>29.782549405811142</v>
      </c>
      <c r="H71" s="3">
        <f ca="1">G71+C71</f>
        <v>44406.782549405812</v>
      </c>
      <c r="I71" s="5">
        <v>0</v>
      </c>
    </row>
    <row r="72" spans="1:9">
      <c r="A72" s="3">
        <f t="shared" si="8"/>
        <v>44347</v>
      </c>
      <c r="B72" t="s">
        <v>149</v>
      </c>
      <c r="C72" s="3">
        <f>A72+30</f>
        <v>44377</v>
      </c>
      <c r="D72" s="2" t="s">
        <v>150</v>
      </c>
      <c r="E72" s="5">
        <v>3815.94</v>
      </c>
      <c r="F72">
        <v>0</v>
      </c>
      <c r="G72" s="8">
        <f t="shared" ca="1" si="7"/>
        <v>34.347014627333316</v>
      </c>
      <c r="H72" s="3">
        <f ca="1">G72+C72</f>
        <v>44411.347014627332</v>
      </c>
      <c r="I72" s="5">
        <v>0</v>
      </c>
    </row>
    <row r="73" spans="1:9">
      <c r="A73" s="3">
        <f t="shared" si="8"/>
        <v>44347</v>
      </c>
      <c r="B73" t="s">
        <v>151</v>
      </c>
      <c r="C73" s="3">
        <f>A73+30</f>
        <v>44377</v>
      </c>
      <c r="D73" s="2" t="s">
        <v>152</v>
      </c>
      <c r="E73" s="5">
        <v>2118.67</v>
      </c>
      <c r="F73">
        <v>0</v>
      </c>
      <c r="G73" s="8">
        <f t="shared" ca="1" si="7"/>
        <v>45.770187482560729</v>
      </c>
      <c r="H73" s="3">
        <f ca="1">G73+C73</f>
        <v>44422.770187482558</v>
      </c>
      <c r="I73" s="5">
        <v>0</v>
      </c>
    </row>
    <row r="74" spans="1:9">
      <c r="A74" s="3">
        <f t="shared" si="8"/>
        <v>44347</v>
      </c>
      <c r="B74" t="s">
        <v>153</v>
      </c>
      <c r="C74" s="3">
        <f>A74+30</f>
        <v>44377</v>
      </c>
      <c r="D74" s="2" t="s">
        <v>154</v>
      </c>
      <c r="E74" s="5">
        <v>4386.2339999999995</v>
      </c>
      <c r="F74" s="5">
        <f>E74*0.15</f>
        <v>657.93509999999992</v>
      </c>
      <c r="G74" s="8">
        <f t="shared" ca="1" si="7"/>
        <v>27.383206706605804</v>
      </c>
      <c r="H74" s="3">
        <f t="shared" ref="H67:H130" ca="1" si="9">G74+C74</f>
        <v>44404.383206706603</v>
      </c>
      <c r="I74" s="5">
        <f ca="1">(RAND())*E74</f>
        <v>1917.6401700432532</v>
      </c>
    </row>
    <row r="75" spans="1:9">
      <c r="A75" s="3">
        <f t="shared" si="8"/>
        <v>44347</v>
      </c>
      <c r="B75" t="s">
        <v>155</v>
      </c>
      <c r="C75" s="3">
        <f>A75+30</f>
        <v>44377</v>
      </c>
      <c r="D75" s="2" t="s">
        <v>156</v>
      </c>
      <c r="E75" s="5">
        <v>7484.8788000000013</v>
      </c>
      <c r="F75" s="5">
        <f>E75*0.15</f>
        <v>1122.7318200000002</v>
      </c>
      <c r="G75" s="8">
        <f t="shared" ca="1" si="7"/>
        <v>39.192842991687279</v>
      </c>
      <c r="H75" s="3">
        <f t="shared" ca="1" si="9"/>
        <v>44416.192842991688</v>
      </c>
      <c r="I75" s="5">
        <f ca="1">(RAND())*E75</f>
        <v>3074.6854086411299</v>
      </c>
    </row>
    <row r="76" spans="1:9">
      <c r="A76" s="3">
        <f t="shared" si="8"/>
        <v>44347</v>
      </c>
      <c r="B76" t="s">
        <v>157</v>
      </c>
      <c r="C76" s="3">
        <f>A76+30</f>
        <v>44377</v>
      </c>
      <c r="D76" s="2" t="s">
        <v>158</v>
      </c>
      <c r="E76" s="5">
        <v>1738.4279999999999</v>
      </c>
      <c r="F76">
        <v>0</v>
      </c>
      <c r="G76" s="8">
        <f t="shared" ca="1" si="7"/>
        <v>21.525424980670579</v>
      </c>
      <c r="H76" s="3">
        <f t="shared" ca="1" si="9"/>
        <v>44398.525424980668</v>
      </c>
      <c r="I76" s="5">
        <v>0</v>
      </c>
    </row>
    <row r="77" spans="1:9">
      <c r="A77" s="3">
        <f t="shared" si="8"/>
        <v>44347</v>
      </c>
      <c r="B77" t="s">
        <v>159</v>
      </c>
      <c r="C77" s="3">
        <f>A77+30</f>
        <v>44377</v>
      </c>
      <c r="D77" s="2" t="s">
        <v>160</v>
      </c>
      <c r="E77" s="5">
        <v>2950.5840000000003</v>
      </c>
      <c r="F77">
        <v>0</v>
      </c>
      <c r="G77" s="8">
        <f t="shared" ca="1" si="7"/>
        <v>10.065650069835796</v>
      </c>
      <c r="H77" s="3">
        <f t="shared" ca="1" si="9"/>
        <v>44387.065650069839</v>
      </c>
      <c r="I77" s="5">
        <v>0</v>
      </c>
    </row>
    <row r="78" spans="1:9">
      <c r="A78" s="3">
        <f t="shared" si="8"/>
        <v>44347</v>
      </c>
      <c r="B78" t="s">
        <v>161</v>
      </c>
      <c r="C78" s="3">
        <f>A78+30</f>
        <v>44377</v>
      </c>
      <c r="D78" s="2" t="s">
        <v>162</v>
      </c>
      <c r="E78" s="5">
        <v>650.29200000000014</v>
      </c>
      <c r="F78">
        <v>0</v>
      </c>
      <c r="G78" s="8">
        <f t="shared" ca="1" si="7"/>
        <v>10.043185220327528</v>
      </c>
      <c r="H78" s="3">
        <f t="shared" ca="1" si="9"/>
        <v>44387.043185220326</v>
      </c>
      <c r="I78" s="5">
        <v>0</v>
      </c>
    </row>
    <row r="79" spans="1:9">
      <c r="A79" s="3">
        <f t="shared" si="8"/>
        <v>44347</v>
      </c>
      <c r="B79" t="s">
        <v>163</v>
      </c>
      <c r="C79" s="3">
        <f>A79+30</f>
        <v>44377</v>
      </c>
      <c r="D79" s="2" t="s">
        <v>164</v>
      </c>
      <c r="E79" s="5">
        <v>67.334999999999994</v>
      </c>
      <c r="F79">
        <v>0</v>
      </c>
      <c r="G79" s="8">
        <f t="shared" ca="1" si="7"/>
        <v>41.138195155644212</v>
      </c>
      <c r="H79" s="3">
        <f t="shared" ca="1" si="9"/>
        <v>44418.138195155647</v>
      </c>
      <c r="I79" s="5">
        <v>0</v>
      </c>
    </row>
    <row r="80" spans="1:9">
      <c r="A80" s="3">
        <f t="shared" si="8"/>
        <v>44347</v>
      </c>
      <c r="B80" t="s">
        <v>165</v>
      </c>
      <c r="C80" s="3">
        <f>A80+30</f>
        <v>44377</v>
      </c>
      <c r="D80" s="2" t="s">
        <v>166</v>
      </c>
      <c r="E80" s="5">
        <v>356.29400000000004</v>
      </c>
      <c r="F80">
        <v>0</v>
      </c>
      <c r="G80" s="8">
        <f t="shared" ca="1" si="7"/>
        <v>34.218948940411153</v>
      </c>
      <c r="H80" s="3">
        <f t="shared" ca="1" si="9"/>
        <v>44411.218948940412</v>
      </c>
      <c r="I80" s="5">
        <v>0</v>
      </c>
    </row>
    <row r="81" spans="1:9">
      <c r="A81" s="3">
        <f t="shared" si="8"/>
        <v>44347</v>
      </c>
      <c r="B81" t="s">
        <v>167</v>
      </c>
      <c r="C81" s="3">
        <f>A81+30</f>
        <v>44377</v>
      </c>
      <c r="D81" s="2" t="s">
        <v>168</v>
      </c>
      <c r="E81" s="5">
        <v>6311.387999999999</v>
      </c>
      <c r="F81" s="5">
        <f>E81*0.15</f>
        <v>946.70819999999981</v>
      </c>
      <c r="G81" s="8">
        <f t="shared" ca="1" si="7"/>
        <v>30.581015738311216</v>
      </c>
      <c r="H81" s="3">
        <f t="shared" ca="1" si="9"/>
        <v>44407.581015738309</v>
      </c>
      <c r="I81" s="5">
        <f ca="1">(RAND())*E81</f>
        <v>5009.526189642037</v>
      </c>
    </row>
    <row r="82" spans="1:9">
      <c r="A82" s="3">
        <f t="shared" si="8"/>
        <v>44347</v>
      </c>
      <c r="B82" t="s">
        <v>169</v>
      </c>
      <c r="C82" s="3">
        <f>A82+30</f>
        <v>44377</v>
      </c>
      <c r="D82" s="2" t="s">
        <v>170</v>
      </c>
      <c r="E82" s="5">
        <v>1388.682</v>
      </c>
      <c r="F82" s="5">
        <f>E82*0.15</f>
        <v>208.3023</v>
      </c>
      <c r="G82" s="8">
        <f t="shared" ca="1" si="7"/>
        <v>9.5872309686796626</v>
      </c>
      <c r="H82" s="3">
        <f t="shared" ca="1" si="9"/>
        <v>44386.587230968682</v>
      </c>
      <c r="I82" s="5">
        <f ca="1">(RAND())*E82</f>
        <v>1116.8341081082369</v>
      </c>
    </row>
    <row r="83" spans="1:9">
      <c r="A83" s="3">
        <f t="shared" si="8"/>
        <v>44347</v>
      </c>
      <c r="B83" t="s">
        <v>171</v>
      </c>
      <c r="C83" s="3">
        <f>A83+30</f>
        <v>44377</v>
      </c>
      <c r="D83" s="2" t="s">
        <v>172</v>
      </c>
      <c r="E83" s="5">
        <v>2697.2480000000005</v>
      </c>
      <c r="F83">
        <v>0</v>
      </c>
      <c r="G83" s="8">
        <f t="shared" ca="1" si="7"/>
        <v>9.1605380657645092</v>
      </c>
      <c r="H83" s="3">
        <f t="shared" ca="1" si="9"/>
        <v>44386.160538065764</v>
      </c>
      <c r="I83" s="5">
        <v>0</v>
      </c>
    </row>
    <row r="84" spans="1:9">
      <c r="A84" s="3">
        <f t="shared" si="8"/>
        <v>44347</v>
      </c>
      <c r="B84" t="s">
        <v>173</v>
      </c>
      <c r="C84" s="3">
        <f>A84+30</f>
        <v>44377</v>
      </c>
      <c r="D84" s="2" t="s">
        <v>174</v>
      </c>
      <c r="E84" s="5">
        <v>2297.8719999999998</v>
      </c>
      <c r="F84" s="5">
        <f>E84*0.15</f>
        <v>344.68079999999998</v>
      </c>
      <c r="G84" s="8">
        <f t="shared" ca="1" si="7"/>
        <v>15.100933048193603</v>
      </c>
      <c r="H84" s="3">
        <f t="shared" ca="1" si="9"/>
        <v>44392.10093304819</v>
      </c>
      <c r="I84" s="5">
        <f ca="1">(RAND())*E84</f>
        <v>566.19482934161226</v>
      </c>
    </row>
    <row r="85" spans="1:9">
      <c r="A85" s="3">
        <f t="shared" si="8"/>
        <v>44347</v>
      </c>
      <c r="B85" t="s">
        <v>175</v>
      </c>
      <c r="C85" s="3">
        <f>A85+30</f>
        <v>44377</v>
      </c>
      <c r="D85" s="2" t="s">
        <v>176</v>
      </c>
      <c r="E85" s="5">
        <v>826.35799999999995</v>
      </c>
      <c r="F85" s="5">
        <f>E85*0.15</f>
        <v>123.95369999999998</v>
      </c>
      <c r="G85" s="8">
        <f t="shared" ca="1" si="7"/>
        <v>44.132420003799389</v>
      </c>
      <c r="H85" s="3">
        <f t="shared" ca="1" si="9"/>
        <v>44421.1324200038</v>
      </c>
      <c r="I85" s="5">
        <f ca="1">(RAND())*E85</f>
        <v>492.65131504903974</v>
      </c>
    </row>
    <row r="86" spans="1:9">
      <c r="A86" s="3">
        <f t="shared" si="8"/>
        <v>44347</v>
      </c>
      <c r="B86" t="s">
        <v>177</v>
      </c>
      <c r="C86" s="3">
        <f>A86+30</f>
        <v>44377</v>
      </c>
      <c r="D86" s="2" t="s">
        <v>178</v>
      </c>
      <c r="E86" s="5">
        <v>1275.8700000000001</v>
      </c>
      <c r="F86">
        <v>0</v>
      </c>
      <c r="G86" s="8">
        <f t="shared" ca="1" si="7"/>
        <v>30.423605276487976</v>
      </c>
      <c r="H86" s="3">
        <f t="shared" ca="1" si="9"/>
        <v>44407.42360527649</v>
      </c>
      <c r="I86" s="5">
        <v>0</v>
      </c>
    </row>
    <row r="87" spans="1:9">
      <c r="A87" s="3">
        <f>A88</f>
        <v>44347</v>
      </c>
      <c r="B87" t="s">
        <v>179</v>
      </c>
      <c r="C87" s="3">
        <f>A87+30</f>
        <v>44377</v>
      </c>
      <c r="D87" s="2" t="s">
        <v>180</v>
      </c>
      <c r="E87" s="5">
        <v>959.47699999999998</v>
      </c>
      <c r="F87">
        <v>0</v>
      </c>
      <c r="G87" s="8">
        <f t="shared" ca="1" si="7"/>
        <v>47.00370549077671</v>
      </c>
      <c r="H87" s="3">
        <f t="shared" ca="1" si="9"/>
        <v>44424.003705490773</v>
      </c>
      <c r="I87" s="5">
        <v>0</v>
      </c>
    </row>
    <row r="88" spans="1:9">
      <c r="A88" s="3">
        <v>44347</v>
      </c>
      <c r="B88" t="s">
        <v>181</v>
      </c>
      <c r="C88" s="3">
        <f>A88+30</f>
        <v>44377</v>
      </c>
      <c r="D88" s="2" t="s">
        <v>182</v>
      </c>
      <c r="E88" s="5">
        <v>5894.2539999999999</v>
      </c>
      <c r="F88">
        <v>0</v>
      </c>
      <c r="G88" s="8">
        <f t="shared" ca="1" si="7"/>
        <v>39.282988563717581</v>
      </c>
      <c r="H88" s="3">
        <f t="shared" ca="1" si="9"/>
        <v>44416.282988563718</v>
      </c>
      <c r="I88" s="5">
        <v>0</v>
      </c>
    </row>
    <row r="89" spans="1:9">
      <c r="A89" s="3">
        <f t="shared" ref="A89:A95" si="10">A90</f>
        <v>44377</v>
      </c>
      <c r="B89" t="s">
        <v>183</v>
      </c>
      <c r="C89" s="3">
        <f>A89+30</f>
        <v>44407</v>
      </c>
      <c r="D89" s="2" t="s">
        <v>184</v>
      </c>
      <c r="E89" s="5">
        <v>4725.9640000000009</v>
      </c>
      <c r="F89">
        <v>0</v>
      </c>
      <c r="G89" s="8">
        <f t="shared" ca="1" si="7"/>
        <v>11.214397714521844</v>
      </c>
      <c r="H89" s="3">
        <f t="shared" ca="1" si="9"/>
        <v>44418.214397714524</v>
      </c>
      <c r="I89" s="5">
        <v>0</v>
      </c>
    </row>
    <row r="90" spans="1:9">
      <c r="A90" s="3">
        <f t="shared" si="10"/>
        <v>44377</v>
      </c>
      <c r="B90" t="s">
        <v>185</v>
      </c>
      <c r="C90" s="3">
        <f>A90+30</f>
        <v>44407</v>
      </c>
      <c r="D90" s="2" t="s">
        <v>186</v>
      </c>
      <c r="E90" s="5">
        <v>3087.3539999999998</v>
      </c>
      <c r="F90">
        <v>0</v>
      </c>
      <c r="G90" s="8">
        <f t="shared" ca="1" si="7"/>
        <v>9.0152493335191366</v>
      </c>
      <c r="H90" s="3">
        <f t="shared" ca="1" si="9"/>
        <v>44416.015249333519</v>
      </c>
      <c r="I90" s="5">
        <v>0</v>
      </c>
    </row>
    <row r="91" spans="1:9">
      <c r="A91" s="3">
        <f t="shared" si="10"/>
        <v>44377</v>
      </c>
      <c r="B91" t="s">
        <v>187</v>
      </c>
      <c r="C91" s="3">
        <f>A91+30</f>
        <v>44407</v>
      </c>
      <c r="D91" s="2" t="s">
        <v>188</v>
      </c>
      <c r="E91" s="5">
        <v>2698.6240000000003</v>
      </c>
      <c r="F91">
        <v>0</v>
      </c>
      <c r="G91" s="8">
        <f t="shared" ca="1" si="7"/>
        <v>43.41691943264469</v>
      </c>
      <c r="H91" s="3">
        <f t="shared" ca="1" si="9"/>
        <v>44450.416919432646</v>
      </c>
      <c r="I91" s="5">
        <v>0</v>
      </c>
    </row>
    <row r="92" spans="1:9">
      <c r="A92" s="3">
        <f t="shared" si="10"/>
        <v>44377</v>
      </c>
      <c r="B92" t="s">
        <v>189</v>
      </c>
      <c r="C92" s="3">
        <f>A92+30</f>
        <v>44407</v>
      </c>
      <c r="D92" s="2" t="s">
        <v>190</v>
      </c>
      <c r="E92" s="5">
        <v>3159.1220000000003</v>
      </c>
      <c r="F92">
        <v>0</v>
      </c>
      <c r="G92" s="8">
        <f t="shared" ca="1" si="7"/>
        <v>19.771830593219608</v>
      </c>
      <c r="H92" s="3">
        <f t="shared" ca="1" si="9"/>
        <v>44426.771830593221</v>
      </c>
      <c r="I92" s="5">
        <v>0</v>
      </c>
    </row>
    <row r="93" spans="1:9">
      <c r="A93" s="3">
        <f t="shared" si="10"/>
        <v>44377</v>
      </c>
      <c r="B93" t="s">
        <v>191</v>
      </c>
      <c r="C93" s="3">
        <f>A93+30</f>
        <v>44407</v>
      </c>
      <c r="D93" s="2" t="s">
        <v>192</v>
      </c>
      <c r="E93" s="5">
        <v>1628.0060000000003</v>
      </c>
      <c r="F93" s="5">
        <f>E93*0.15</f>
        <v>244.20090000000005</v>
      </c>
      <c r="G93" s="8">
        <f t="shared" ca="1" si="7"/>
        <v>21.455661566869139</v>
      </c>
      <c r="H93" s="3">
        <f t="shared" ca="1" si="9"/>
        <v>44428.45566156687</v>
      </c>
      <c r="I93" s="5">
        <f ca="1">(RAND())*E93</f>
        <v>503.34406469747336</v>
      </c>
    </row>
    <row r="94" spans="1:9">
      <c r="A94" s="3">
        <f t="shared" si="10"/>
        <v>44377</v>
      </c>
      <c r="B94" s="6" t="s">
        <v>193</v>
      </c>
      <c r="C94" s="3">
        <f>A94+30</f>
        <v>44407</v>
      </c>
      <c r="D94" s="2" t="s">
        <v>194</v>
      </c>
      <c r="E94" s="5">
        <v>1927.2600000000002</v>
      </c>
      <c r="F94" s="5">
        <f>E94*0.15</f>
        <v>289.089</v>
      </c>
      <c r="G94" s="8">
        <f t="shared" ca="1" si="7"/>
        <v>8.8224819392349012</v>
      </c>
      <c r="H94" s="3">
        <f t="shared" ca="1" si="9"/>
        <v>44415.822481939234</v>
      </c>
      <c r="I94" s="5">
        <f ca="1">(RAND())*E94</f>
        <v>1462.7188623391387</v>
      </c>
    </row>
    <row r="95" spans="1:9">
      <c r="A95" s="3">
        <f t="shared" si="10"/>
        <v>44377</v>
      </c>
      <c r="B95" t="s">
        <v>195</v>
      </c>
      <c r="C95" s="3">
        <f>A95+30</f>
        <v>44407</v>
      </c>
      <c r="D95" s="2" t="s">
        <v>196</v>
      </c>
      <c r="E95" s="5">
        <v>1131.0640000000001</v>
      </c>
      <c r="F95">
        <v>0</v>
      </c>
      <c r="G95" s="8">
        <f t="shared" ca="1" si="7"/>
        <v>38.826862504694915</v>
      </c>
      <c r="H95" s="3">
        <f t="shared" ca="1" si="9"/>
        <v>44445.826862504699</v>
      </c>
      <c r="I95" s="5">
        <v>0</v>
      </c>
    </row>
    <row r="96" spans="1:9">
      <c r="A96" s="3">
        <f>A97</f>
        <v>44377</v>
      </c>
      <c r="B96" t="s">
        <v>197</v>
      </c>
      <c r="C96" s="3">
        <f>A96+30</f>
        <v>44407</v>
      </c>
      <c r="D96" s="2" t="s">
        <v>198</v>
      </c>
      <c r="E96" s="5">
        <v>439.06500000000005</v>
      </c>
      <c r="F96">
        <v>0</v>
      </c>
      <c r="G96" s="8">
        <f t="shared" ca="1" si="7"/>
        <v>27.590270027132153</v>
      </c>
      <c r="H96" s="3">
        <f t="shared" ca="1" si="9"/>
        <v>44434.590270027133</v>
      </c>
      <c r="I96" s="5">
        <v>0</v>
      </c>
    </row>
    <row r="97" spans="1:9">
      <c r="A97" s="3">
        <f>A98</f>
        <v>44377</v>
      </c>
      <c r="B97" t="s">
        <v>199</v>
      </c>
      <c r="C97" s="3">
        <f>A97+30</f>
        <v>44407</v>
      </c>
      <c r="D97" s="2" t="s">
        <v>200</v>
      </c>
      <c r="E97" s="5">
        <v>3150.7459999999996</v>
      </c>
      <c r="F97">
        <v>0</v>
      </c>
      <c r="G97" s="8">
        <f t="shared" ca="1" si="7"/>
        <v>1.7543773038671855</v>
      </c>
      <c r="H97" s="3">
        <f t="shared" ca="1" si="9"/>
        <v>44408.754377303871</v>
      </c>
      <c r="I97" s="5">
        <v>0</v>
      </c>
    </row>
    <row r="98" spans="1:9">
      <c r="A98" s="3">
        <f>A99</f>
        <v>44377</v>
      </c>
      <c r="B98" t="s">
        <v>201</v>
      </c>
      <c r="C98" s="3">
        <f>A98+30</f>
        <v>44407</v>
      </c>
      <c r="D98" s="2" t="s">
        <v>202</v>
      </c>
      <c r="E98" s="5">
        <v>1237.5519999999999</v>
      </c>
      <c r="F98">
        <v>0</v>
      </c>
      <c r="G98" s="8">
        <f t="shared" ca="1" si="7"/>
        <v>5.6043008099367482</v>
      </c>
      <c r="H98" s="3">
        <f t="shared" ca="1" si="9"/>
        <v>44412.604300809937</v>
      </c>
      <c r="I98" s="5">
        <v>0</v>
      </c>
    </row>
    <row r="99" spans="1:9">
      <c r="A99" s="3">
        <v>44377</v>
      </c>
      <c r="B99" t="s">
        <v>203</v>
      </c>
      <c r="C99" s="3">
        <f>A99+30</f>
        <v>44407</v>
      </c>
      <c r="D99" s="2" t="s">
        <v>204</v>
      </c>
      <c r="E99" s="5">
        <v>1348.444</v>
      </c>
      <c r="F99">
        <v>0</v>
      </c>
      <c r="G99" s="8">
        <f t="shared" ca="1" si="7"/>
        <v>46.821607095330407</v>
      </c>
      <c r="H99" s="3">
        <f t="shared" ca="1" si="9"/>
        <v>44453.821607095328</v>
      </c>
      <c r="I99" s="5">
        <v>0</v>
      </c>
    </row>
    <row r="100" spans="1:9">
      <c r="A100" s="3">
        <f t="shared" ref="A100:A108" si="11">A101</f>
        <v>44408</v>
      </c>
      <c r="B100" t="s">
        <v>205</v>
      </c>
      <c r="C100" s="3">
        <f>A100+30</f>
        <v>44438</v>
      </c>
      <c r="D100" s="2" t="s">
        <v>206</v>
      </c>
      <c r="E100" s="5">
        <v>974.08199999999999</v>
      </c>
      <c r="F100">
        <v>0</v>
      </c>
      <c r="G100" s="8">
        <f t="shared" ca="1" si="7"/>
        <v>20.813184701056066</v>
      </c>
      <c r="H100" s="3">
        <f t="shared" ca="1" si="9"/>
        <v>44458.813184701059</v>
      </c>
      <c r="I100" s="5">
        <v>0</v>
      </c>
    </row>
    <row r="101" spans="1:9">
      <c r="A101" s="3">
        <f t="shared" si="11"/>
        <v>44408</v>
      </c>
      <c r="B101" t="s">
        <v>207</v>
      </c>
      <c r="C101" s="3">
        <f>A101+30</f>
        <v>44438</v>
      </c>
      <c r="D101" s="2" t="s">
        <v>208</v>
      </c>
      <c r="E101" s="5">
        <v>3908.2619999999997</v>
      </c>
      <c r="F101">
        <v>0</v>
      </c>
      <c r="G101" s="8">
        <f t="shared" ca="1" si="7"/>
        <v>33.158603807705504</v>
      </c>
      <c r="H101" s="3">
        <f t="shared" ca="1" si="9"/>
        <v>44471.158603807708</v>
      </c>
      <c r="I101" s="5">
        <v>0</v>
      </c>
    </row>
    <row r="102" spans="1:9">
      <c r="A102" s="3">
        <f t="shared" si="11"/>
        <v>44408</v>
      </c>
      <c r="B102" t="s">
        <v>209</v>
      </c>
      <c r="C102" s="3">
        <f>A102+30</f>
        <v>44438</v>
      </c>
      <c r="D102" s="2" t="s">
        <v>210</v>
      </c>
      <c r="E102" s="5">
        <v>1133.6600000000001</v>
      </c>
      <c r="F102">
        <v>0</v>
      </c>
      <c r="G102" s="8">
        <f t="shared" ca="1" si="7"/>
        <v>45.509792988941058</v>
      </c>
      <c r="H102" s="3">
        <f t="shared" ca="1" si="9"/>
        <v>44483.509792988938</v>
      </c>
      <c r="I102" s="5">
        <v>0</v>
      </c>
    </row>
    <row r="103" spans="1:9">
      <c r="A103" s="3">
        <f t="shared" si="11"/>
        <v>44408</v>
      </c>
      <c r="B103" t="s">
        <v>211</v>
      </c>
      <c r="C103" s="3">
        <f>A103+30</f>
        <v>44438</v>
      </c>
      <c r="D103" s="2" t="s">
        <v>212</v>
      </c>
      <c r="E103" s="5">
        <v>6642.8619999999992</v>
      </c>
      <c r="F103">
        <v>0</v>
      </c>
      <c r="G103" s="8">
        <f t="shared" ca="1" si="7"/>
        <v>13.315408199470776</v>
      </c>
      <c r="H103" s="3">
        <f t="shared" ca="1" si="9"/>
        <v>44451.315408199473</v>
      </c>
      <c r="I103" s="5">
        <v>0</v>
      </c>
    </row>
    <row r="104" spans="1:9">
      <c r="A104" s="3">
        <f t="shared" si="11"/>
        <v>44408</v>
      </c>
      <c r="B104" t="s">
        <v>213</v>
      </c>
      <c r="C104" s="3">
        <f>A104+30</f>
        <v>44438</v>
      </c>
      <c r="D104" s="2" t="s">
        <v>214</v>
      </c>
      <c r="E104" s="5">
        <v>1726.0340000000001</v>
      </c>
      <c r="F104" s="5">
        <f>E104*0.15</f>
        <v>258.9051</v>
      </c>
      <c r="G104" s="8">
        <f t="shared" ca="1" si="7"/>
        <v>20.115890810994173</v>
      </c>
      <c r="H104" s="3">
        <f t="shared" ca="1" si="9"/>
        <v>44458.115890810994</v>
      </c>
      <c r="I104" s="5">
        <f ca="1">(RAND())*E104</f>
        <v>230.91188671226166</v>
      </c>
    </row>
    <row r="105" spans="1:9">
      <c r="A105" s="3">
        <f t="shared" si="11"/>
        <v>44408</v>
      </c>
      <c r="B105" t="s">
        <v>215</v>
      </c>
      <c r="C105" s="3">
        <f>A105+30</f>
        <v>44438</v>
      </c>
      <c r="D105" s="2" t="s">
        <v>216</v>
      </c>
      <c r="E105" s="5">
        <v>5790.8690000000024</v>
      </c>
      <c r="F105">
        <v>0</v>
      </c>
      <c r="G105" s="8">
        <f t="shared" ca="1" si="7"/>
        <v>23.402579410378046</v>
      </c>
      <c r="H105" s="3">
        <f t="shared" ca="1" si="9"/>
        <v>44461.40257941038</v>
      </c>
      <c r="I105" s="5">
        <f ca="1">(RAND())*E105</f>
        <v>2304.3729409168332</v>
      </c>
    </row>
    <row r="106" spans="1:9">
      <c r="A106" s="3">
        <f t="shared" si="11"/>
        <v>44408</v>
      </c>
      <c r="B106" t="s">
        <v>217</v>
      </c>
      <c r="C106" s="3">
        <f>A106+30</f>
        <v>44438</v>
      </c>
      <c r="D106" s="2" t="s">
        <v>218</v>
      </c>
      <c r="E106" s="5">
        <v>2874.5260000000003</v>
      </c>
      <c r="F106" s="5">
        <f>(E106*0.15)</f>
        <v>431.17890000000006</v>
      </c>
      <c r="G106" s="8">
        <f t="shared" ca="1" si="7"/>
        <v>25.572480503056358</v>
      </c>
      <c r="H106" s="3">
        <f t="shared" ca="1" si="9"/>
        <v>44463.572480503055</v>
      </c>
      <c r="I106" s="5">
        <f ca="1">(RAND())*E106</f>
        <v>1667.0727271590611</v>
      </c>
    </row>
    <row r="107" spans="1:9">
      <c r="A107" s="3">
        <f t="shared" si="11"/>
        <v>44408</v>
      </c>
      <c r="B107" t="s">
        <v>219</v>
      </c>
      <c r="C107" s="3">
        <f>A107+30</f>
        <v>44438</v>
      </c>
      <c r="D107" s="2" t="s">
        <v>220</v>
      </c>
      <c r="E107" s="5">
        <v>2221.2390000000005</v>
      </c>
      <c r="F107">
        <v>0</v>
      </c>
      <c r="G107" s="8">
        <f t="shared" ca="1" si="7"/>
        <v>13.653986825020931</v>
      </c>
      <c r="H107" s="3">
        <f t="shared" ca="1" si="9"/>
        <v>44451.653986825018</v>
      </c>
      <c r="I107" s="5">
        <f ca="1">(RAND())*E107</f>
        <v>413.41276706762523</v>
      </c>
    </row>
    <row r="108" spans="1:9">
      <c r="A108" s="3">
        <f t="shared" si="11"/>
        <v>44408</v>
      </c>
      <c r="B108" t="s">
        <v>221</v>
      </c>
      <c r="C108" s="3">
        <f>A108+30</f>
        <v>44438</v>
      </c>
      <c r="D108" s="2" t="s">
        <v>222</v>
      </c>
      <c r="E108" s="5">
        <v>5480.5989999999993</v>
      </c>
      <c r="F108">
        <v>0</v>
      </c>
      <c r="G108" s="8">
        <f t="shared" ca="1" si="7"/>
        <v>39.090948331915236</v>
      </c>
      <c r="H108" s="3">
        <f t="shared" ca="1" si="9"/>
        <v>44477.090948331912</v>
      </c>
      <c r="I108" s="5">
        <f ca="1">(RAND())*E108</f>
        <v>800.09649398203851</v>
      </c>
    </row>
    <row r="109" spans="1:9">
      <c r="A109" s="3">
        <f>A110</f>
        <v>44408</v>
      </c>
      <c r="B109" t="s">
        <v>223</v>
      </c>
      <c r="C109" s="3">
        <f>A109+30</f>
        <v>44438</v>
      </c>
      <c r="D109" s="2" t="s">
        <v>224</v>
      </c>
      <c r="E109" s="5">
        <v>2224.7440000000001</v>
      </c>
      <c r="F109">
        <v>0</v>
      </c>
      <c r="G109" s="8">
        <f t="shared" ca="1" si="7"/>
        <v>17.468835716107922</v>
      </c>
      <c r="H109" s="3">
        <f t="shared" ca="1" si="9"/>
        <v>44455.468835716107</v>
      </c>
      <c r="I109" s="5">
        <f ca="1">(RAND())*E109</f>
        <v>1989.6251559370612</v>
      </c>
    </row>
    <row r="110" spans="1:9">
      <c r="A110" s="3">
        <v>44408</v>
      </c>
      <c r="B110" t="s">
        <v>225</v>
      </c>
      <c r="C110" s="3">
        <f>A110+30</f>
        <v>44438</v>
      </c>
      <c r="D110" s="2" t="s">
        <v>226</v>
      </c>
      <c r="E110" s="5">
        <v>4416.5200000000004</v>
      </c>
      <c r="F110">
        <v>0</v>
      </c>
      <c r="G110" s="8">
        <f t="shared" ca="1" si="7"/>
        <v>18.558155962818379</v>
      </c>
      <c r="H110" s="3">
        <f t="shared" ca="1" si="9"/>
        <v>44456.558155962819</v>
      </c>
      <c r="I110" s="5">
        <f ca="1">(RAND())*E110</f>
        <v>4111.047496996167</v>
      </c>
    </row>
    <row r="111" spans="1:9">
      <c r="A111" s="3">
        <f t="shared" ref="A111:A115" si="12">A112</f>
        <v>44439</v>
      </c>
      <c r="B111" t="s">
        <v>227</v>
      </c>
      <c r="C111" s="3">
        <f>A111+30</f>
        <v>44469</v>
      </c>
      <c r="D111" s="2" t="s">
        <v>228</v>
      </c>
      <c r="E111" s="5">
        <v>6643.0980000000009</v>
      </c>
      <c r="F111" s="5">
        <f>E111*0.15</f>
        <v>996.46470000000011</v>
      </c>
      <c r="G111" s="8">
        <f t="shared" ca="1" si="7"/>
        <v>18.575428078354495</v>
      </c>
      <c r="H111" s="3">
        <f t="shared" ca="1" si="9"/>
        <v>44487.575428078351</v>
      </c>
      <c r="I111" s="5">
        <f ca="1">(RAND())*E111</f>
        <v>5850.3345165782257</v>
      </c>
    </row>
    <row r="112" spans="1:9">
      <c r="A112" s="3">
        <f t="shared" si="12"/>
        <v>44439</v>
      </c>
      <c r="B112" t="s">
        <v>229</v>
      </c>
      <c r="C112" s="3">
        <f>A112+30</f>
        <v>44469</v>
      </c>
      <c r="D112" s="2" t="s">
        <v>230</v>
      </c>
      <c r="E112" s="5">
        <v>2580.7039999999997</v>
      </c>
      <c r="F112" s="5">
        <f>E112*0.15</f>
        <v>387.10559999999992</v>
      </c>
      <c r="G112" s="8">
        <f t="shared" ca="1" si="7"/>
        <v>6.3979839863283665</v>
      </c>
      <c r="H112" s="3">
        <f t="shared" ca="1" si="9"/>
        <v>44475.397983986331</v>
      </c>
      <c r="I112" s="5">
        <f ca="1">(RAND())*E112</f>
        <v>198.87211879479631</v>
      </c>
    </row>
    <row r="113" spans="1:9">
      <c r="A113" s="3">
        <f t="shared" si="12"/>
        <v>44439</v>
      </c>
      <c r="B113" t="s">
        <v>231</v>
      </c>
      <c r="C113" s="3">
        <f>A113+30</f>
        <v>44469</v>
      </c>
      <c r="D113" s="2" t="s">
        <v>232</v>
      </c>
      <c r="E113" s="5">
        <v>6147.2559999999985</v>
      </c>
      <c r="F113">
        <v>0</v>
      </c>
      <c r="G113" s="8">
        <f t="shared" ca="1" si="7"/>
        <v>13.442202524917374</v>
      </c>
      <c r="H113" s="3">
        <f t="shared" ca="1" si="9"/>
        <v>44482.442202524915</v>
      </c>
      <c r="I113" s="5">
        <f ca="1">(RAND())*E113</f>
        <v>3198.604558383729</v>
      </c>
    </row>
    <row r="114" spans="1:9">
      <c r="A114" s="3">
        <f t="shared" si="12"/>
        <v>44439</v>
      </c>
      <c r="B114" t="s">
        <v>233</v>
      </c>
      <c r="C114" s="3">
        <f>A114+30</f>
        <v>44469</v>
      </c>
      <c r="D114" s="2" t="s">
        <v>234</v>
      </c>
      <c r="E114" s="5">
        <v>4410.3159999999998</v>
      </c>
      <c r="F114">
        <v>0</v>
      </c>
      <c r="G114" s="8">
        <f t="shared" ca="1" si="7"/>
        <v>27.856541475711285</v>
      </c>
      <c r="H114" s="3">
        <f t="shared" ca="1" si="9"/>
        <v>44496.85654147571</v>
      </c>
      <c r="I114" s="5">
        <f ca="1">(RAND())*E114</f>
        <v>660.57884315911622</v>
      </c>
    </row>
    <row r="115" spans="1:9">
      <c r="A115" s="3">
        <f t="shared" si="12"/>
        <v>44439</v>
      </c>
      <c r="B115" t="s">
        <v>235</v>
      </c>
      <c r="C115" s="3">
        <f>A115+30</f>
        <v>44469</v>
      </c>
      <c r="D115" s="2" t="s">
        <v>236</v>
      </c>
      <c r="E115" s="5">
        <v>2400.3380000000002</v>
      </c>
      <c r="F115">
        <v>0</v>
      </c>
      <c r="G115" s="8">
        <f t="shared" ca="1" si="7"/>
        <v>27.539483985007347</v>
      </c>
      <c r="H115" s="3">
        <f t="shared" ca="1" si="9"/>
        <v>44496.539483985005</v>
      </c>
      <c r="I115" s="5">
        <f ca="1">(RAND())*E115</f>
        <v>297.6132735382663</v>
      </c>
    </row>
    <row r="116" spans="1:9">
      <c r="A116" s="3">
        <f>A117</f>
        <v>44439</v>
      </c>
      <c r="B116" t="s">
        <v>237</v>
      </c>
      <c r="C116" s="3">
        <f>A116+30</f>
        <v>44469</v>
      </c>
      <c r="D116" s="2" t="s">
        <v>238</v>
      </c>
      <c r="E116" s="5">
        <v>1322.5500000000002</v>
      </c>
      <c r="F116" s="5">
        <f>E116*0.15</f>
        <v>198.38250000000002</v>
      </c>
      <c r="G116" s="8">
        <f t="shared" ca="1" si="7"/>
        <v>22.025612591178025</v>
      </c>
      <c r="H116" s="3">
        <f t="shared" ca="1" si="9"/>
        <v>44491.025612591176</v>
      </c>
      <c r="I116" s="5">
        <f ca="1">(RAND())*E116</f>
        <v>393.53670199081137</v>
      </c>
    </row>
    <row r="117" spans="1:9">
      <c r="A117" s="3">
        <f>A118</f>
        <v>44439</v>
      </c>
      <c r="B117" t="s">
        <v>239</v>
      </c>
      <c r="C117" s="3">
        <f>A117+30</f>
        <v>44469</v>
      </c>
      <c r="D117" s="2" t="s">
        <v>240</v>
      </c>
      <c r="E117" s="5">
        <v>1240.249</v>
      </c>
      <c r="F117">
        <v>0</v>
      </c>
      <c r="G117" s="8">
        <f t="shared" ca="1" si="7"/>
        <v>22.293328901960013</v>
      </c>
      <c r="H117" s="3">
        <f t="shared" ca="1" si="9"/>
        <v>44491.293328901957</v>
      </c>
      <c r="I117" s="5">
        <f ca="1">(RAND())*E117</f>
        <v>1145.8587840114037</v>
      </c>
    </row>
    <row r="118" spans="1:9">
      <c r="A118" s="3">
        <f>A119</f>
        <v>44439</v>
      </c>
      <c r="B118" t="s">
        <v>241</v>
      </c>
      <c r="C118" s="3">
        <f>A118+30</f>
        <v>44469</v>
      </c>
      <c r="D118" s="2" t="s">
        <v>242</v>
      </c>
      <c r="E118" s="5">
        <v>1150.1220000000001</v>
      </c>
      <c r="F118">
        <v>0</v>
      </c>
      <c r="G118" s="8">
        <f t="shared" ca="1" si="7"/>
        <v>46.115076977248009</v>
      </c>
      <c r="H118" s="3">
        <f t="shared" ca="1" si="9"/>
        <v>44515.11507697725</v>
      </c>
      <c r="I118" s="5">
        <f ca="1">(RAND())*E118</f>
        <v>820.61633649995076</v>
      </c>
    </row>
    <row r="119" spans="1:9">
      <c r="A119" s="3">
        <v>44439</v>
      </c>
      <c r="B119" t="s">
        <v>243</v>
      </c>
      <c r="C119" s="3">
        <f>A119+30</f>
        <v>44469</v>
      </c>
      <c r="D119" s="2" t="s">
        <v>244</v>
      </c>
      <c r="E119" s="5">
        <v>1708.9690000000001</v>
      </c>
      <c r="F119">
        <v>0</v>
      </c>
      <c r="G119" s="8">
        <f t="shared" ca="1" si="7"/>
        <v>24.067599446182342</v>
      </c>
      <c r="H119" s="3">
        <f t="shared" ca="1" si="9"/>
        <v>44493.067599446185</v>
      </c>
      <c r="I119" s="5">
        <f ca="1">(RAND())*E119</f>
        <v>319.65703785984994</v>
      </c>
    </row>
    <row r="120" spans="1:9">
      <c r="A120" s="3">
        <f t="shared" ref="A120:A139" si="13">A121</f>
        <v>44469</v>
      </c>
      <c r="B120" t="s">
        <v>245</v>
      </c>
      <c r="C120" s="3">
        <f>A120+30</f>
        <v>44499</v>
      </c>
      <c r="D120" s="2" t="s">
        <v>246</v>
      </c>
      <c r="E120" s="5">
        <v>730.63400000000001</v>
      </c>
      <c r="F120">
        <v>0</v>
      </c>
      <c r="G120" s="8">
        <f t="shared" ca="1" si="7"/>
        <v>35.490620246472119</v>
      </c>
      <c r="H120" s="3">
        <f t="shared" ca="1" si="9"/>
        <v>44534.49062024647</v>
      </c>
      <c r="I120" s="5">
        <f ca="1">(RAND())*E120</f>
        <v>361.37450436146202</v>
      </c>
    </row>
    <row r="121" spans="1:9">
      <c r="A121" s="3">
        <f t="shared" si="13"/>
        <v>44469</v>
      </c>
      <c r="B121" t="s">
        <v>247</v>
      </c>
      <c r="C121" s="3">
        <f>A121+30</f>
        <v>44499</v>
      </c>
      <c r="D121" s="2" t="s">
        <v>248</v>
      </c>
      <c r="E121" s="5">
        <v>752.33399999999995</v>
      </c>
      <c r="F121" s="5">
        <f>E121*0.15</f>
        <v>112.85009999999998</v>
      </c>
      <c r="G121" s="8">
        <f t="shared" ca="1" si="7"/>
        <v>27.018305872582964</v>
      </c>
      <c r="H121" s="3">
        <f t="shared" ca="1" si="9"/>
        <v>44526.018305872582</v>
      </c>
      <c r="I121" s="5">
        <v>0</v>
      </c>
    </row>
    <row r="122" spans="1:9">
      <c r="A122" s="3">
        <f t="shared" si="13"/>
        <v>44469</v>
      </c>
      <c r="B122" t="s">
        <v>249</v>
      </c>
      <c r="C122" s="3">
        <f>A122+30</f>
        <v>44499</v>
      </c>
      <c r="D122" s="2" t="s">
        <v>250</v>
      </c>
      <c r="E122" s="5">
        <v>2044.4920000000002</v>
      </c>
      <c r="F122" s="5">
        <f>E122*0.15</f>
        <v>306.67380000000003</v>
      </c>
      <c r="G122" s="8">
        <f t="shared" ca="1" si="7"/>
        <v>19.002129783862021</v>
      </c>
      <c r="H122" s="3">
        <f t="shared" ca="1" si="9"/>
        <v>44518.002129783861</v>
      </c>
      <c r="I122" s="5">
        <f ca="1">(RAND())*E122</f>
        <v>562.13064100902841</v>
      </c>
    </row>
    <row r="123" spans="1:9">
      <c r="A123" s="3">
        <f t="shared" si="13"/>
        <v>44469</v>
      </c>
      <c r="B123" t="s">
        <v>251</v>
      </c>
      <c r="C123" s="3">
        <f>A123+30</f>
        <v>44499</v>
      </c>
      <c r="D123" s="2" t="s">
        <v>252</v>
      </c>
      <c r="E123" s="5">
        <v>399.18400000000003</v>
      </c>
      <c r="F123" s="5">
        <f>E123*0.15</f>
        <v>59.877600000000001</v>
      </c>
      <c r="G123" s="8">
        <f t="shared" ca="1" si="7"/>
        <v>11.952207199850188</v>
      </c>
      <c r="H123" s="3">
        <f t="shared" ca="1" si="9"/>
        <v>44510.952207199851</v>
      </c>
      <c r="I123" s="5">
        <f ca="1">(RAND())*E123</f>
        <v>349.15458837820114</v>
      </c>
    </row>
    <row r="124" spans="1:9">
      <c r="A124" s="3">
        <f t="shared" si="13"/>
        <v>44469</v>
      </c>
      <c r="B124" t="s">
        <v>253</v>
      </c>
      <c r="C124" s="3">
        <f>A124+30</f>
        <v>44499</v>
      </c>
      <c r="D124" s="2" t="s">
        <v>254</v>
      </c>
      <c r="E124" s="5">
        <v>2449.6480000000001</v>
      </c>
      <c r="F124">
        <f>E124*0.15</f>
        <v>367.44720000000001</v>
      </c>
      <c r="G124" s="8">
        <f t="shared" ca="1" si="7"/>
        <v>6.1761719956810062</v>
      </c>
      <c r="H124" s="3">
        <f t="shared" ca="1" si="9"/>
        <v>44505.176171995678</v>
      </c>
      <c r="I124" s="5">
        <f ca="1">(RAND())*E124</f>
        <v>1510.2368002747912</v>
      </c>
    </row>
    <row r="125" spans="1:9">
      <c r="A125" s="3">
        <f t="shared" si="13"/>
        <v>44469</v>
      </c>
      <c r="B125" t="s">
        <v>255</v>
      </c>
      <c r="C125" s="3">
        <f>A125+30</f>
        <v>44499</v>
      </c>
      <c r="D125" s="2" t="s">
        <v>256</v>
      </c>
      <c r="E125" s="5">
        <v>1331.35</v>
      </c>
      <c r="F125">
        <v>0</v>
      </c>
      <c r="G125" s="8">
        <f t="shared" ca="1" si="7"/>
        <v>7.2941564998085306</v>
      </c>
      <c r="H125" s="3">
        <f t="shared" ca="1" si="9"/>
        <v>44506.294156499811</v>
      </c>
      <c r="I125" s="5">
        <f ca="1">(RAND())*E125</f>
        <v>386.15384178664021</v>
      </c>
    </row>
    <row r="126" spans="1:9">
      <c r="A126" s="3">
        <f t="shared" si="13"/>
        <v>44469</v>
      </c>
      <c r="B126" t="s">
        <v>257</v>
      </c>
      <c r="C126" s="3">
        <f>A126+30</f>
        <v>44499</v>
      </c>
      <c r="D126" s="2" t="s">
        <v>258</v>
      </c>
      <c r="E126" s="5">
        <v>993.37199999999996</v>
      </c>
      <c r="F126">
        <v>0</v>
      </c>
      <c r="G126" s="8">
        <f t="shared" ca="1" si="7"/>
        <v>36.605836249446348</v>
      </c>
      <c r="H126" s="3">
        <f t="shared" ca="1" si="9"/>
        <v>44535.605836249444</v>
      </c>
      <c r="I126" s="5">
        <f ca="1">(RAND())*E126</f>
        <v>132.54160270783703</v>
      </c>
    </row>
    <row r="127" spans="1:9">
      <c r="A127" s="3">
        <f t="shared" si="13"/>
        <v>44469</v>
      </c>
      <c r="B127" t="s">
        <v>259</v>
      </c>
      <c r="C127" s="3">
        <f>A127+30</f>
        <v>44499</v>
      </c>
      <c r="D127" s="2" t="s">
        <v>260</v>
      </c>
      <c r="E127" s="5">
        <v>1239.578</v>
      </c>
      <c r="F127">
        <f>E127*0.15</f>
        <v>185.9367</v>
      </c>
      <c r="G127" s="8">
        <f t="shared" ca="1" si="7"/>
        <v>39.81750520852362</v>
      </c>
      <c r="H127" s="3">
        <f t="shared" ca="1" si="9"/>
        <v>44538.817505208521</v>
      </c>
      <c r="I127" s="5">
        <f ca="1">(RAND())*E127</f>
        <v>1203.3668705417342</v>
      </c>
    </row>
    <row r="128" spans="1:9">
      <c r="A128" s="3">
        <f t="shared" si="13"/>
        <v>44469</v>
      </c>
      <c r="B128" t="s">
        <v>261</v>
      </c>
      <c r="C128" s="3">
        <f>A128+30</f>
        <v>44499</v>
      </c>
      <c r="D128" s="2" t="s">
        <v>262</v>
      </c>
      <c r="E128" s="5">
        <v>2170.7019999999998</v>
      </c>
      <c r="F128">
        <v>0</v>
      </c>
      <c r="G128" s="8">
        <f t="shared" ca="1" si="7"/>
        <v>10.17310482787269</v>
      </c>
      <c r="H128" s="3">
        <f t="shared" ca="1" si="9"/>
        <v>44509.173104827874</v>
      </c>
      <c r="I128" s="5">
        <f ca="1">(RAND())*E128</f>
        <v>589.44663282093609</v>
      </c>
    </row>
    <row r="129" spans="1:9">
      <c r="A129" s="3">
        <f t="shared" si="13"/>
        <v>44469</v>
      </c>
      <c r="B129" t="s">
        <v>263</v>
      </c>
      <c r="C129" s="3">
        <f>A129+30</f>
        <v>44499</v>
      </c>
      <c r="D129" s="2" t="s">
        <v>264</v>
      </c>
      <c r="E129" s="5">
        <v>394.358</v>
      </c>
      <c r="F129">
        <v>0</v>
      </c>
      <c r="G129" s="8">
        <f t="shared" ca="1" si="7"/>
        <v>9.1302355843637368</v>
      </c>
      <c r="H129" s="3">
        <f t="shared" ca="1" si="9"/>
        <v>44508.130235584365</v>
      </c>
      <c r="I129" s="5">
        <f ca="1">(RAND())*E129</f>
        <v>48.511171430373317</v>
      </c>
    </row>
    <row r="130" spans="1:9">
      <c r="A130" s="3">
        <f t="shared" si="13"/>
        <v>44469</v>
      </c>
      <c r="B130" t="s">
        <v>265</v>
      </c>
      <c r="C130" s="3">
        <f>A130+30</f>
        <v>44499</v>
      </c>
      <c r="D130" s="2" t="s">
        <v>266</v>
      </c>
      <c r="E130" s="5">
        <v>6320.7460000000001</v>
      </c>
      <c r="F130" s="5">
        <f>(E130*0.15)*2</f>
        <v>1896.2238</v>
      </c>
      <c r="G130" s="8">
        <f t="shared" ca="1" si="7"/>
        <v>20.990228434988058</v>
      </c>
      <c r="H130" s="3">
        <f t="shared" ca="1" si="9"/>
        <v>44519.990228434988</v>
      </c>
      <c r="I130" s="5">
        <f ca="1">(RAND())*E130</f>
        <v>2321.407302830864</v>
      </c>
    </row>
    <row r="131" spans="1:9">
      <c r="A131" s="3">
        <f t="shared" si="13"/>
        <v>44469</v>
      </c>
      <c r="B131" t="s">
        <v>267</v>
      </c>
      <c r="C131" s="3">
        <f>A131+30</f>
        <v>44499</v>
      </c>
      <c r="D131" s="2" t="s">
        <v>268</v>
      </c>
      <c r="E131" s="5">
        <v>1999.3920000000001</v>
      </c>
      <c r="F131">
        <v>0</v>
      </c>
      <c r="G131" s="8">
        <f t="shared" ref="G131:G194" ca="1" si="14">RAND() *(50-1)+1</f>
        <v>39.465411789207444</v>
      </c>
      <c r="H131" s="3">
        <f t="shared" ref="H131:H194" ca="1" si="15">G131+C131</f>
        <v>44538.465411789206</v>
      </c>
      <c r="I131" s="5">
        <f ca="1">(RAND())*E131</f>
        <v>696.3680873813737</v>
      </c>
    </row>
    <row r="132" spans="1:9">
      <c r="A132" s="3">
        <f t="shared" si="13"/>
        <v>44469</v>
      </c>
      <c r="B132" t="s">
        <v>269</v>
      </c>
      <c r="C132" s="3">
        <f>A132+30</f>
        <v>44499</v>
      </c>
      <c r="D132" s="2" t="s">
        <v>270</v>
      </c>
      <c r="E132" s="5">
        <v>708.22</v>
      </c>
      <c r="F132">
        <v>0</v>
      </c>
      <c r="G132" s="8">
        <f t="shared" ca="1" si="14"/>
        <v>1.8768371212513735</v>
      </c>
      <c r="H132" s="3">
        <f t="shared" ca="1" si="15"/>
        <v>44500.87683712125</v>
      </c>
      <c r="I132" s="5">
        <f ca="1">(RAND())*E132</f>
        <v>550.77337178149901</v>
      </c>
    </row>
    <row r="133" spans="1:9">
      <c r="A133" s="3">
        <f t="shared" si="13"/>
        <v>44469</v>
      </c>
      <c r="B133" t="s">
        <v>271</v>
      </c>
      <c r="C133" s="3">
        <f>A133+30</f>
        <v>44499</v>
      </c>
      <c r="D133" s="2" t="s">
        <v>272</v>
      </c>
      <c r="E133" s="5">
        <v>1687.027</v>
      </c>
      <c r="F133">
        <v>0</v>
      </c>
      <c r="G133" s="8">
        <f t="shared" ca="1" si="14"/>
        <v>37.310667705551474</v>
      </c>
      <c r="H133" s="3">
        <f t="shared" ca="1" si="15"/>
        <v>44536.310667705555</v>
      </c>
      <c r="I133" s="5">
        <f ca="1">(RAND())*E133</f>
        <v>17.129987613947662</v>
      </c>
    </row>
    <row r="134" spans="1:9">
      <c r="A134" s="3">
        <f t="shared" si="13"/>
        <v>44469</v>
      </c>
      <c r="B134" t="s">
        <v>273</v>
      </c>
      <c r="C134" s="3">
        <f>A134+30</f>
        <v>44499</v>
      </c>
      <c r="D134" s="2" t="s">
        <v>274</v>
      </c>
      <c r="E134" s="5">
        <v>1995.0419999999999</v>
      </c>
      <c r="F134">
        <v>0</v>
      </c>
      <c r="G134" s="8">
        <f t="shared" ca="1" si="14"/>
        <v>24.298415046429877</v>
      </c>
      <c r="H134" s="3">
        <f t="shared" ca="1" si="15"/>
        <v>44523.298415046433</v>
      </c>
      <c r="I134" s="5">
        <f ca="1">(RAND())*E134</f>
        <v>1673.427495696867</v>
      </c>
    </row>
    <row r="135" spans="1:9">
      <c r="A135" s="3">
        <f t="shared" si="13"/>
        <v>44469</v>
      </c>
      <c r="B135" t="s">
        <v>275</v>
      </c>
      <c r="C135" s="3">
        <f>A135+30</f>
        <v>44499</v>
      </c>
      <c r="D135" s="2" t="s">
        <v>276</v>
      </c>
      <c r="E135" s="5">
        <v>3983.6419999999998</v>
      </c>
      <c r="F135" s="5">
        <f>(E135*0.15)*2</f>
        <v>1195.0925999999999</v>
      </c>
      <c r="G135" s="8">
        <f t="shared" ca="1" si="14"/>
        <v>31.723104724763399</v>
      </c>
      <c r="H135" s="3">
        <f t="shared" ca="1" si="15"/>
        <v>44530.723104724762</v>
      </c>
      <c r="I135" s="5">
        <f ca="1">(RAND())*E135</f>
        <v>604.41286281832708</v>
      </c>
    </row>
    <row r="136" spans="1:9">
      <c r="A136" s="3">
        <f t="shared" si="13"/>
        <v>44469</v>
      </c>
      <c r="B136" t="s">
        <v>277</v>
      </c>
      <c r="C136" s="3">
        <f>A136+30</f>
        <v>44499</v>
      </c>
      <c r="D136" s="2" t="s">
        <v>278</v>
      </c>
      <c r="E136" s="5">
        <v>807.88400000000001</v>
      </c>
      <c r="F136" s="5">
        <f>E136*0.15</f>
        <v>121.18259999999999</v>
      </c>
      <c r="G136" s="8">
        <f t="shared" ca="1" si="14"/>
        <v>4.6982061891220166</v>
      </c>
      <c r="H136" s="3">
        <f t="shared" ca="1" si="15"/>
        <v>44503.698206189125</v>
      </c>
      <c r="I136" s="5">
        <f ca="1">(RAND())*E136</f>
        <v>331.20197223070016</v>
      </c>
    </row>
    <row r="137" spans="1:9">
      <c r="A137" s="3">
        <f t="shared" si="13"/>
        <v>44469</v>
      </c>
      <c r="B137" t="s">
        <v>279</v>
      </c>
      <c r="C137" s="3">
        <f>A137+30</f>
        <v>44499</v>
      </c>
      <c r="D137" s="2" t="s">
        <v>280</v>
      </c>
      <c r="E137" s="5">
        <v>979.13699999999994</v>
      </c>
      <c r="F137">
        <v>0</v>
      </c>
      <c r="G137" s="8">
        <f t="shared" ca="1" si="14"/>
        <v>26.007109272089945</v>
      </c>
      <c r="H137" s="3">
        <f t="shared" ca="1" si="15"/>
        <v>44525.00710927209</v>
      </c>
      <c r="I137" s="5">
        <v>0</v>
      </c>
    </row>
    <row r="138" spans="1:9">
      <c r="A138" s="3">
        <f t="shared" si="13"/>
        <v>44469</v>
      </c>
      <c r="B138" t="s">
        <v>281</v>
      </c>
      <c r="C138" s="3">
        <f>A138+30</f>
        <v>44499</v>
      </c>
      <c r="D138" s="2" t="s">
        <v>282</v>
      </c>
      <c r="E138" s="5">
        <v>1494.0740000000001</v>
      </c>
      <c r="F138">
        <v>0</v>
      </c>
      <c r="G138" s="8">
        <f t="shared" ca="1" si="14"/>
        <v>42.99143659051547</v>
      </c>
      <c r="H138" s="3">
        <f t="shared" ca="1" si="15"/>
        <v>44541.991436590513</v>
      </c>
      <c r="I138" s="5">
        <f ca="1">(RAND())*E138</f>
        <v>220.26387214281726</v>
      </c>
    </row>
    <row r="139" spans="1:9">
      <c r="A139" s="3">
        <f t="shared" si="13"/>
        <v>44469</v>
      </c>
      <c r="B139" t="s">
        <v>283</v>
      </c>
      <c r="C139" s="3">
        <f>A139+30</f>
        <v>44499</v>
      </c>
      <c r="D139" s="2" t="s">
        <v>284</v>
      </c>
      <c r="E139" s="5">
        <v>2254.2849999999999</v>
      </c>
      <c r="F139">
        <v>0</v>
      </c>
      <c r="G139" s="8">
        <f t="shared" ca="1" si="14"/>
        <v>16.249569760238352</v>
      </c>
      <c r="H139" s="3">
        <f t="shared" ca="1" si="15"/>
        <v>44515.249569760235</v>
      </c>
      <c r="I139" s="5">
        <f ca="1">(RAND())*E139</f>
        <v>2022.4238048914676</v>
      </c>
    </row>
    <row r="140" spans="1:9">
      <c r="A140" s="3">
        <f>A141</f>
        <v>44469</v>
      </c>
      <c r="B140" t="s">
        <v>285</v>
      </c>
      <c r="C140" s="3">
        <f>A140+30</f>
        <v>44499</v>
      </c>
      <c r="D140" s="2" t="s">
        <v>286</v>
      </c>
      <c r="E140" s="5">
        <v>399.02800000000002</v>
      </c>
      <c r="F140">
        <v>0</v>
      </c>
      <c r="G140" s="8">
        <f t="shared" ca="1" si="14"/>
        <v>36.937388498731735</v>
      </c>
      <c r="H140" s="3">
        <f t="shared" ca="1" si="15"/>
        <v>44535.937388498729</v>
      </c>
      <c r="I140" s="5">
        <f ca="1">(RAND())*E140</f>
        <v>318.56085812699916</v>
      </c>
    </row>
    <row r="141" spans="1:9">
      <c r="A141" s="3">
        <v>44469</v>
      </c>
      <c r="B141" t="s">
        <v>287</v>
      </c>
      <c r="C141" s="3">
        <f>A141+30</f>
        <v>44499</v>
      </c>
      <c r="D141" s="2" t="s">
        <v>288</v>
      </c>
      <c r="E141" s="5">
        <v>1451.3750000000002</v>
      </c>
      <c r="F141">
        <v>0</v>
      </c>
      <c r="G141" s="8">
        <f t="shared" ca="1" si="14"/>
        <v>44.386117552270662</v>
      </c>
      <c r="H141" s="3">
        <f t="shared" ca="1" si="15"/>
        <v>44543.386117552269</v>
      </c>
      <c r="I141" s="5">
        <f ca="1">(RAND())*E141</f>
        <v>390.62014360536722</v>
      </c>
    </row>
    <row r="142" spans="1:9">
      <c r="A142" s="3">
        <f t="shared" ref="A142:A159" si="16">A143</f>
        <v>44500</v>
      </c>
      <c r="B142" t="s">
        <v>289</v>
      </c>
      <c r="C142" s="3">
        <f>A142+30</f>
        <v>44530</v>
      </c>
      <c r="D142" s="2" t="s">
        <v>290</v>
      </c>
      <c r="E142" s="5">
        <v>5831.5609999999988</v>
      </c>
      <c r="F142">
        <v>0</v>
      </c>
      <c r="G142" s="8">
        <f t="shared" ca="1" si="14"/>
        <v>14.471329132276216</v>
      </c>
      <c r="H142" s="3">
        <f t="shared" ca="1" si="15"/>
        <v>44544.471329132277</v>
      </c>
      <c r="I142" s="5">
        <f ca="1">(RAND())*E142</f>
        <v>267.01514798788088</v>
      </c>
    </row>
    <row r="143" spans="1:9">
      <c r="A143" s="3">
        <f t="shared" si="16"/>
        <v>44500</v>
      </c>
      <c r="B143" t="s">
        <v>291</v>
      </c>
      <c r="C143" s="3">
        <f>A143+30</f>
        <v>44530</v>
      </c>
      <c r="D143" s="2" t="s">
        <v>292</v>
      </c>
      <c r="E143" s="5">
        <v>572.048</v>
      </c>
      <c r="F143">
        <v>0</v>
      </c>
      <c r="G143" s="8">
        <f t="shared" ca="1" si="14"/>
        <v>2.652466750486179</v>
      </c>
      <c r="H143" s="3">
        <f t="shared" ca="1" si="15"/>
        <v>44532.652466750485</v>
      </c>
      <c r="I143" s="5">
        <f ca="1">(RAND())*E143</f>
        <v>287.17120278197507</v>
      </c>
    </row>
    <row r="144" spans="1:9">
      <c r="A144" s="3">
        <f t="shared" si="16"/>
        <v>44500</v>
      </c>
      <c r="B144" t="s">
        <v>293</v>
      </c>
      <c r="C144" s="3">
        <f>A144+30</f>
        <v>44530</v>
      </c>
      <c r="D144" s="2" t="s">
        <v>294</v>
      </c>
      <c r="E144" s="5">
        <v>3908.402</v>
      </c>
      <c r="F144" s="5">
        <f>(E144*0.15)*2</f>
        <v>1172.5206000000001</v>
      </c>
      <c r="G144" s="8">
        <f t="shared" ca="1" si="14"/>
        <v>4.8300436622184595</v>
      </c>
      <c r="H144" s="3">
        <f t="shared" ca="1" si="15"/>
        <v>44534.830043662216</v>
      </c>
      <c r="I144" s="5">
        <f ca="1">(RAND())*E144</f>
        <v>3276.0942627284776</v>
      </c>
    </row>
    <row r="145" spans="1:9">
      <c r="A145" s="3">
        <f t="shared" si="16"/>
        <v>44500</v>
      </c>
      <c r="B145" t="s">
        <v>295</v>
      </c>
      <c r="C145" s="3">
        <f>A145+30</f>
        <v>44530</v>
      </c>
      <c r="D145" s="2" t="s">
        <v>296</v>
      </c>
      <c r="E145" s="5">
        <v>1602.03</v>
      </c>
      <c r="F145">
        <v>0</v>
      </c>
      <c r="G145" s="8">
        <f t="shared" ca="1" si="14"/>
        <v>37.098188476703385</v>
      </c>
      <c r="H145" s="3">
        <f t="shared" ca="1" si="15"/>
        <v>44567.098188476702</v>
      </c>
      <c r="I145" s="5">
        <f ca="1">(RAND())*E145</f>
        <v>1542.4440236990013</v>
      </c>
    </row>
    <row r="146" spans="1:9">
      <c r="A146" s="3">
        <f t="shared" si="16"/>
        <v>44500</v>
      </c>
      <c r="B146" t="s">
        <v>297</v>
      </c>
      <c r="C146" s="3">
        <f>A146+30</f>
        <v>44530</v>
      </c>
      <c r="D146" s="2" t="s">
        <v>298</v>
      </c>
      <c r="E146" s="5">
        <v>958.46399999999994</v>
      </c>
      <c r="F146">
        <v>0</v>
      </c>
      <c r="G146" s="8">
        <f t="shared" ca="1" si="14"/>
        <v>44.131055563721262</v>
      </c>
      <c r="H146" s="3">
        <f t="shared" ca="1" si="15"/>
        <v>44574.131055563725</v>
      </c>
      <c r="I146" s="5">
        <f ca="1">(RAND())*E146</f>
        <v>104.58324551469063</v>
      </c>
    </row>
    <row r="147" spans="1:9">
      <c r="A147" s="3">
        <f t="shared" si="16"/>
        <v>44500</v>
      </c>
      <c r="B147" t="s">
        <v>299</v>
      </c>
      <c r="C147" s="3">
        <f>A147+30</f>
        <v>44530</v>
      </c>
      <c r="D147" s="2" t="s">
        <v>300</v>
      </c>
      <c r="E147" s="5">
        <v>3818.6240000000003</v>
      </c>
      <c r="F147">
        <v>0</v>
      </c>
      <c r="G147" s="8">
        <f t="shared" ca="1" si="14"/>
        <v>10.231787772502464</v>
      </c>
      <c r="H147" s="3">
        <f t="shared" ca="1" si="15"/>
        <v>44540.2317877725</v>
      </c>
      <c r="I147" s="5">
        <f ca="1">(RAND())*E147</f>
        <v>2368.1233254233948</v>
      </c>
    </row>
    <row r="148" spans="1:9">
      <c r="A148" s="3">
        <f t="shared" si="16"/>
        <v>44500</v>
      </c>
      <c r="B148" t="s">
        <v>301</v>
      </c>
      <c r="C148" s="3">
        <f>A148+30</f>
        <v>44530</v>
      </c>
      <c r="D148" s="2" t="s">
        <v>302</v>
      </c>
      <c r="E148" s="5">
        <v>637.72800000000007</v>
      </c>
      <c r="F148">
        <v>0</v>
      </c>
      <c r="G148" s="8">
        <f t="shared" ca="1" si="14"/>
        <v>26.276490097370562</v>
      </c>
      <c r="H148" s="3">
        <f t="shared" ca="1" si="15"/>
        <v>44556.276490097371</v>
      </c>
      <c r="I148" s="5">
        <f ca="1">(RAND())*E148</f>
        <v>225.75885447339942</v>
      </c>
    </row>
    <row r="149" spans="1:9">
      <c r="A149" s="3">
        <f t="shared" si="16"/>
        <v>44500</v>
      </c>
      <c r="B149" t="s">
        <v>303</v>
      </c>
      <c r="C149" s="3">
        <f>A149+30</f>
        <v>44530</v>
      </c>
      <c r="D149" s="2" t="s">
        <v>304</v>
      </c>
      <c r="E149" s="5">
        <v>1202.2660000000001</v>
      </c>
      <c r="F149">
        <v>0</v>
      </c>
      <c r="G149" s="8">
        <f t="shared" ca="1" si="14"/>
        <v>27.548170485168683</v>
      </c>
      <c r="H149" s="3">
        <f t="shared" ca="1" si="15"/>
        <v>44557.54817048517</v>
      </c>
      <c r="I149" s="5">
        <f ca="1">(RAND())*E149</f>
        <v>1172.6705432770866</v>
      </c>
    </row>
    <row r="150" spans="1:9">
      <c r="A150" s="3">
        <f t="shared" si="16"/>
        <v>44500</v>
      </c>
      <c r="B150" t="s">
        <v>305</v>
      </c>
      <c r="C150" s="3">
        <f>A150+30</f>
        <v>44530</v>
      </c>
      <c r="D150" s="2" t="s">
        <v>306</v>
      </c>
      <c r="E150" s="5">
        <v>1762.1480000000004</v>
      </c>
      <c r="F150">
        <v>0</v>
      </c>
      <c r="G150" s="8">
        <f t="shared" ca="1" si="14"/>
        <v>18.696783930051755</v>
      </c>
      <c r="H150" s="3">
        <f t="shared" ca="1" si="15"/>
        <v>44548.696783930049</v>
      </c>
      <c r="I150" s="5">
        <f ca="1">(RAND())*E150</f>
        <v>641.84824526049306</v>
      </c>
    </row>
    <row r="151" spans="1:9">
      <c r="A151" s="3">
        <f t="shared" si="16"/>
        <v>44500</v>
      </c>
      <c r="B151" t="s">
        <v>307</v>
      </c>
      <c r="C151" s="3">
        <f>A151+30</f>
        <v>44530</v>
      </c>
      <c r="D151" s="2" t="s">
        <v>308</v>
      </c>
      <c r="E151" s="5">
        <v>729.64800000000014</v>
      </c>
      <c r="F151">
        <v>0</v>
      </c>
      <c r="G151" s="8">
        <f t="shared" ca="1" si="14"/>
        <v>47.798331859894923</v>
      </c>
      <c r="H151" s="3">
        <f t="shared" ca="1" si="15"/>
        <v>44577.798331859893</v>
      </c>
      <c r="I151" s="5">
        <f ca="1">(RAND())*E151</f>
        <v>323.69061459041296</v>
      </c>
    </row>
    <row r="152" spans="1:9">
      <c r="A152" s="3">
        <f t="shared" si="16"/>
        <v>44500</v>
      </c>
      <c r="B152" t="s">
        <v>309</v>
      </c>
      <c r="C152" s="3">
        <f>A152+30</f>
        <v>44530</v>
      </c>
      <c r="D152" s="2" t="s">
        <v>310</v>
      </c>
      <c r="E152" s="5">
        <v>7981.0540000000019</v>
      </c>
      <c r="F152" s="5">
        <f>(E152*0.15)</f>
        <v>1197.1581000000003</v>
      </c>
      <c r="G152" s="8">
        <f t="shared" ca="1" si="14"/>
        <v>16.320804211449882</v>
      </c>
      <c r="H152" s="3">
        <f t="shared" ca="1" si="15"/>
        <v>44546.320804211449</v>
      </c>
      <c r="I152" s="5">
        <f ca="1">(RAND())*E152</f>
        <v>1573.1991327817636</v>
      </c>
    </row>
    <row r="153" spans="1:9">
      <c r="A153" s="3">
        <f t="shared" si="16"/>
        <v>44500</v>
      </c>
      <c r="B153" t="s">
        <v>311</v>
      </c>
      <c r="C153" s="3">
        <f>A153+30</f>
        <v>44530</v>
      </c>
      <c r="D153" s="2" t="s">
        <v>312</v>
      </c>
      <c r="E153" s="5">
        <v>1467.1519999999998</v>
      </c>
      <c r="F153">
        <v>0</v>
      </c>
      <c r="G153" s="8">
        <f t="shared" ca="1" si="14"/>
        <v>49.522118498745769</v>
      </c>
      <c r="H153" s="3">
        <f t="shared" ca="1" si="15"/>
        <v>44579.522118498746</v>
      </c>
      <c r="I153" s="5">
        <f ca="1">(RAND())*E153</f>
        <v>46.027344379718684</v>
      </c>
    </row>
    <row r="154" spans="1:9">
      <c r="A154" s="3">
        <f t="shared" si="16"/>
        <v>44500</v>
      </c>
      <c r="B154" t="s">
        <v>313</v>
      </c>
      <c r="C154" s="3">
        <f>A154+30</f>
        <v>44530</v>
      </c>
      <c r="D154" s="2" t="s">
        <v>314</v>
      </c>
      <c r="E154" s="5">
        <v>7279.5322000000015</v>
      </c>
      <c r="F154" s="5">
        <f>E154*0.15</f>
        <v>1091.9298300000003</v>
      </c>
      <c r="G154" s="8">
        <f t="shared" ca="1" si="14"/>
        <v>8.0793092053827227</v>
      </c>
      <c r="H154" s="3">
        <f t="shared" ca="1" si="15"/>
        <v>44538.079309205379</v>
      </c>
      <c r="I154" s="5">
        <f ca="1">(RAND())*E154</f>
        <v>6925.7136977023447</v>
      </c>
    </row>
    <row r="155" spans="1:9">
      <c r="A155" s="3">
        <f t="shared" si="16"/>
        <v>44500</v>
      </c>
      <c r="B155" t="s">
        <v>315</v>
      </c>
      <c r="C155" s="3">
        <f>A155+30</f>
        <v>44530</v>
      </c>
      <c r="D155" s="2" t="s">
        <v>316</v>
      </c>
      <c r="E155" s="5">
        <v>1346.1019999999999</v>
      </c>
      <c r="F155">
        <v>0</v>
      </c>
      <c r="G155" s="8">
        <f t="shared" ca="1" si="14"/>
        <v>13.164427080975477</v>
      </c>
      <c r="H155" s="3">
        <f t="shared" ca="1" si="15"/>
        <v>44543.164427080977</v>
      </c>
      <c r="I155" s="5">
        <f ca="1">(RAND())*E155</f>
        <v>223.35296304041191</v>
      </c>
    </row>
    <row r="156" spans="1:9">
      <c r="A156" s="3">
        <f t="shared" si="16"/>
        <v>44500</v>
      </c>
      <c r="B156" t="s">
        <v>317</v>
      </c>
      <c r="C156" s="3">
        <f>A156+30</f>
        <v>44530</v>
      </c>
      <c r="D156" s="2" t="s">
        <v>318</v>
      </c>
      <c r="E156" s="5">
        <v>4893.0430000000006</v>
      </c>
      <c r="F156">
        <v>0</v>
      </c>
      <c r="G156" s="8">
        <f t="shared" ca="1" si="14"/>
        <v>38.000112515387961</v>
      </c>
      <c r="H156" s="3">
        <f t="shared" ca="1" si="15"/>
        <v>44568.000112515387</v>
      </c>
      <c r="I156" s="5">
        <f ca="1">(RAND())*E156</f>
        <v>3277.2537725426196</v>
      </c>
    </row>
    <row r="157" spans="1:9">
      <c r="A157" s="3">
        <f t="shared" si="16"/>
        <v>44500</v>
      </c>
      <c r="B157" t="s">
        <v>319</v>
      </c>
      <c r="C157" s="3">
        <f>A157+30</f>
        <v>44530</v>
      </c>
      <c r="D157" s="2" t="s">
        <v>320</v>
      </c>
      <c r="E157" s="5">
        <v>983.9190000000001</v>
      </c>
      <c r="F157" s="5">
        <f>(E157*0.15)*2</f>
        <v>295.17570000000001</v>
      </c>
      <c r="G157" s="8">
        <f t="shared" ca="1" si="14"/>
        <v>34.697401738167571</v>
      </c>
      <c r="H157" s="3">
        <f t="shared" ca="1" si="15"/>
        <v>44564.697401738165</v>
      </c>
      <c r="I157" s="5">
        <f ca="1">(RAND())*E157</f>
        <v>851.97496194182042</v>
      </c>
    </row>
    <row r="158" spans="1:9">
      <c r="A158" s="3">
        <f t="shared" si="16"/>
        <v>44500</v>
      </c>
      <c r="B158" t="s">
        <v>321</v>
      </c>
      <c r="C158" s="3">
        <f>A158+30</f>
        <v>44530</v>
      </c>
      <c r="D158" s="2" t="s">
        <v>322</v>
      </c>
      <c r="E158" s="5">
        <v>2321.88</v>
      </c>
      <c r="F158">
        <v>0</v>
      </c>
      <c r="G158" s="8">
        <f t="shared" ca="1" si="14"/>
        <v>5.5716878811822141</v>
      </c>
      <c r="H158" s="3">
        <f t="shared" ca="1" si="15"/>
        <v>44535.57168788118</v>
      </c>
      <c r="I158" s="5">
        <f ca="1">(RAND())*E158</f>
        <v>226.23656260609548</v>
      </c>
    </row>
    <row r="159" spans="1:9">
      <c r="A159" s="3">
        <f t="shared" si="16"/>
        <v>44500</v>
      </c>
      <c r="B159" t="s">
        <v>323</v>
      </c>
      <c r="C159" s="3">
        <f>A159+30</f>
        <v>44530</v>
      </c>
      <c r="D159" s="2" t="s">
        <v>324</v>
      </c>
      <c r="E159" s="5">
        <v>2712.2110000000002</v>
      </c>
      <c r="F159">
        <v>0</v>
      </c>
      <c r="G159" s="8">
        <f t="shared" ca="1" si="14"/>
        <v>25.613670898975869</v>
      </c>
      <c r="H159" s="3">
        <f t="shared" ca="1" si="15"/>
        <v>44555.613670898972</v>
      </c>
      <c r="I159" s="5">
        <f ca="1">(RAND())*E159</f>
        <v>512.66627983802869</v>
      </c>
    </row>
    <row r="160" spans="1:9">
      <c r="A160" s="3">
        <f>A161</f>
        <v>44500</v>
      </c>
      <c r="B160" t="s">
        <v>325</v>
      </c>
      <c r="C160" s="3">
        <f>A160+30</f>
        <v>44530</v>
      </c>
      <c r="D160" s="2" t="s">
        <v>326</v>
      </c>
      <c r="E160" s="5">
        <v>15117.339</v>
      </c>
      <c r="F160" s="5">
        <f>(E160*0.15)*2</f>
        <v>4535.2016999999996</v>
      </c>
      <c r="G160" s="8">
        <f t="shared" ca="1" si="14"/>
        <v>42.706850848311483</v>
      </c>
      <c r="H160" s="3">
        <f t="shared" ca="1" si="15"/>
        <v>44572.706850848313</v>
      </c>
      <c r="I160" s="5">
        <f ca="1">(RAND())*E160</f>
        <v>4473.5866536316053</v>
      </c>
    </row>
    <row r="161" spans="1:9">
      <c r="A161" s="3">
        <v>44500</v>
      </c>
      <c r="B161" t="s">
        <v>327</v>
      </c>
      <c r="C161" s="3">
        <f>A161+30</f>
        <v>44530</v>
      </c>
      <c r="D161" s="2" t="s">
        <v>328</v>
      </c>
      <c r="E161" s="5">
        <v>3488.328</v>
      </c>
      <c r="F161">
        <v>0</v>
      </c>
      <c r="G161" s="8">
        <f t="shared" ca="1" si="14"/>
        <v>40.58419642534394</v>
      </c>
      <c r="H161" s="3">
        <f t="shared" ca="1" si="15"/>
        <v>44570.584196425341</v>
      </c>
      <c r="I161" s="5">
        <f ca="1">(RAND())*E161</f>
        <v>3189.9365086176244</v>
      </c>
    </row>
    <row r="162" spans="1:9">
      <c r="A162" s="3">
        <f t="shared" ref="A162:A177" si="17">A163</f>
        <v>44530</v>
      </c>
      <c r="B162" t="s">
        <v>329</v>
      </c>
      <c r="C162" s="3">
        <f>A162+30</f>
        <v>44560</v>
      </c>
      <c r="D162" s="2" t="s">
        <v>330</v>
      </c>
      <c r="E162" s="5">
        <v>2067.4499999999998</v>
      </c>
      <c r="F162">
        <v>0</v>
      </c>
      <c r="G162" s="8">
        <f t="shared" ca="1" si="14"/>
        <v>7.3647733553675465</v>
      </c>
      <c r="H162" s="3">
        <f t="shared" ca="1" si="15"/>
        <v>44567.364773355366</v>
      </c>
      <c r="I162" s="5">
        <f ca="1">(RAND())*E162</f>
        <v>643.29538555208535</v>
      </c>
    </row>
    <row r="163" spans="1:9">
      <c r="A163" s="3">
        <f t="shared" si="17"/>
        <v>44530</v>
      </c>
      <c r="B163" t="s">
        <v>331</v>
      </c>
      <c r="C163" s="3">
        <f>A163+30</f>
        <v>44560</v>
      </c>
      <c r="D163" s="2" t="s">
        <v>332</v>
      </c>
      <c r="E163" s="5">
        <v>5618.0359999999991</v>
      </c>
      <c r="F163">
        <v>0</v>
      </c>
      <c r="G163" s="8">
        <f t="shared" ca="1" si="14"/>
        <v>40.218969347385659</v>
      </c>
      <c r="H163" s="3">
        <f t="shared" ca="1" si="15"/>
        <v>44600.218969347385</v>
      </c>
      <c r="I163" s="5">
        <v>0</v>
      </c>
    </row>
    <row r="164" spans="1:9">
      <c r="A164" s="3">
        <f t="shared" si="17"/>
        <v>44530</v>
      </c>
      <c r="B164" t="s">
        <v>333</v>
      </c>
      <c r="C164" s="3">
        <f>A164+30</f>
        <v>44560</v>
      </c>
      <c r="D164" s="2" t="s">
        <v>334</v>
      </c>
      <c r="E164" s="5">
        <v>941.84899999999993</v>
      </c>
      <c r="F164" s="5">
        <f>E164*0.15</f>
        <v>141.27734999999998</v>
      </c>
      <c r="G164" s="8">
        <f t="shared" ca="1" si="14"/>
        <v>8.0645174442004421</v>
      </c>
      <c r="H164" s="3">
        <f t="shared" ca="1" si="15"/>
        <v>44568.064517444203</v>
      </c>
      <c r="I164" s="5">
        <f ca="1">(RAND())*E164</f>
        <v>235.56902033748486</v>
      </c>
    </row>
    <row r="165" spans="1:9">
      <c r="A165" s="3">
        <f t="shared" si="17"/>
        <v>44530</v>
      </c>
      <c r="B165" t="s">
        <v>335</v>
      </c>
      <c r="C165" s="3">
        <f>A165+30</f>
        <v>44560</v>
      </c>
      <c r="D165" s="2" t="s">
        <v>336</v>
      </c>
      <c r="E165" s="5">
        <v>357.58199999999999</v>
      </c>
      <c r="F165">
        <v>0</v>
      </c>
      <c r="G165" s="8">
        <f t="shared" ca="1" si="14"/>
        <v>42.882667837992038</v>
      </c>
      <c r="H165" s="3">
        <f t="shared" ca="1" si="15"/>
        <v>44602.882667837992</v>
      </c>
      <c r="I165" s="5">
        <v>0</v>
      </c>
    </row>
    <row r="166" spans="1:9">
      <c r="A166" s="3">
        <f t="shared" si="17"/>
        <v>44530</v>
      </c>
      <c r="B166" t="s">
        <v>337</v>
      </c>
      <c r="C166" s="3">
        <f>A166+30</f>
        <v>44560</v>
      </c>
      <c r="D166" s="2" t="s">
        <v>338</v>
      </c>
      <c r="E166" s="5">
        <v>1508.1319999999998</v>
      </c>
      <c r="F166" s="5">
        <f>E166*0.15</f>
        <v>226.21979999999996</v>
      </c>
      <c r="G166" s="8">
        <f t="shared" ca="1" si="14"/>
        <v>1.4342060605163045</v>
      </c>
      <c r="H166" s="3">
        <f t="shared" ca="1" si="15"/>
        <v>44561.43420606052</v>
      </c>
      <c r="I166" s="5">
        <f ca="1">(RAND())*E166</f>
        <v>738.60006660113822</v>
      </c>
    </row>
    <row r="167" spans="1:9">
      <c r="A167" s="3">
        <f t="shared" si="17"/>
        <v>44530</v>
      </c>
      <c r="B167" t="s">
        <v>339</v>
      </c>
      <c r="C167" s="3">
        <f>A167+30</f>
        <v>44560</v>
      </c>
      <c r="D167" s="2" t="s">
        <v>340</v>
      </c>
      <c r="E167" s="5">
        <v>855.54</v>
      </c>
      <c r="F167">
        <v>0</v>
      </c>
      <c r="G167" s="8">
        <f t="shared" ca="1" si="14"/>
        <v>9.8650202544515722</v>
      </c>
      <c r="H167" s="3">
        <f t="shared" ca="1" si="15"/>
        <v>44569.865020254452</v>
      </c>
      <c r="I167" s="5">
        <f ca="1">(RAND())*E167</f>
        <v>129.08830764868162</v>
      </c>
    </row>
    <row r="168" spans="1:9">
      <c r="A168" s="3">
        <f t="shared" si="17"/>
        <v>44530</v>
      </c>
      <c r="B168" t="s">
        <v>341</v>
      </c>
      <c r="C168" s="3">
        <f>A168+30</f>
        <v>44560</v>
      </c>
      <c r="D168" s="2" t="s">
        <v>342</v>
      </c>
      <c r="E168" s="5">
        <v>6144.329999999999</v>
      </c>
      <c r="F168">
        <v>0</v>
      </c>
      <c r="G168" s="8">
        <f t="shared" ca="1" si="14"/>
        <v>42.484705378975718</v>
      </c>
      <c r="H168" s="3">
        <f t="shared" ca="1" si="15"/>
        <v>44602.484705378978</v>
      </c>
      <c r="I168" s="5">
        <f ca="1">(RAND())*E168</f>
        <v>1326.3572802826668</v>
      </c>
    </row>
    <row r="169" spans="1:9">
      <c r="A169" s="3">
        <f t="shared" si="17"/>
        <v>44530</v>
      </c>
      <c r="B169" t="s">
        <v>343</v>
      </c>
      <c r="C169" s="3">
        <f>A169+30</f>
        <v>44560</v>
      </c>
      <c r="D169" s="2" t="s">
        <v>344</v>
      </c>
      <c r="E169" s="5">
        <v>3815.4780000000005</v>
      </c>
      <c r="F169" s="5">
        <f>E169*0.15</f>
        <v>572.32170000000008</v>
      </c>
      <c r="G169" s="8">
        <f t="shared" ca="1" si="14"/>
        <v>17.288964356535825</v>
      </c>
      <c r="H169" s="3">
        <f t="shared" ca="1" si="15"/>
        <v>44577.288964356536</v>
      </c>
      <c r="I169" s="5">
        <f ca="1">(RAND())*E169</f>
        <v>2375.0719782941883</v>
      </c>
    </row>
    <row r="170" spans="1:9">
      <c r="A170" s="3">
        <f t="shared" si="17"/>
        <v>44530</v>
      </c>
      <c r="B170" t="s">
        <v>345</v>
      </c>
      <c r="C170" s="3">
        <f>A170+30</f>
        <v>44560</v>
      </c>
      <c r="D170" s="2" t="s">
        <v>346</v>
      </c>
      <c r="E170" s="5">
        <v>1265.854</v>
      </c>
      <c r="F170">
        <v>0</v>
      </c>
      <c r="G170" s="8">
        <f t="shared" ca="1" si="14"/>
        <v>38.130898787058626</v>
      </c>
      <c r="H170" s="3">
        <f t="shared" ca="1" si="15"/>
        <v>44598.130898787058</v>
      </c>
      <c r="I170" s="5">
        <f ca="1">(RAND())*E170</f>
        <v>601.20115160632236</v>
      </c>
    </row>
    <row r="171" spans="1:9">
      <c r="A171" s="3">
        <f t="shared" si="17"/>
        <v>44530</v>
      </c>
      <c r="B171" t="s">
        <v>347</v>
      </c>
      <c r="C171" s="3">
        <f>A171+30</f>
        <v>44560</v>
      </c>
      <c r="D171" s="2" t="s">
        <v>348</v>
      </c>
      <c r="E171" s="5">
        <v>3984.9980000000005</v>
      </c>
      <c r="F171" s="5">
        <f>E171*0.15</f>
        <v>597.74970000000008</v>
      </c>
      <c r="G171" s="8">
        <f t="shared" ca="1" si="14"/>
        <v>12.021773751903854</v>
      </c>
      <c r="H171" s="3">
        <f t="shared" ca="1" si="15"/>
        <v>44572.021773751905</v>
      </c>
      <c r="I171" s="5">
        <f ca="1">(RAND())*E171</f>
        <v>16.220867423692347</v>
      </c>
    </row>
    <row r="172" spans="1:9">
      <c r="A172" s="3">
        <f t="shared" si="17"/>
        <v>44530</v>
      </c>
      <c r="B172" t="s">
        <v>349</v>
      </c>
      <c r="C172" s="3">
        <f>A172+30</f>
        <v>44560</v>
      </c>
      <c r="D172" s="2" t="s">
        <v>350</v>
      </c>
      <c r="E172" s="5">
        <v>4492.6570000000002</v>
      </c>
      <c r="F172">
        <v>0</v>
      </c>
      <c r="G172" s="8">
        <f t="shared" ca="1" si="14"/>
        <v>39.868801098724056</v>
      </c>
      <c r="H172" s="3">
        <f t="shared" ca="1" si="15"/>
        <v>44599.868801098724</v>
      </c>
      <c r="I172" s="5">
        <f ca="1">(RAND())*E172</f>
        <v>2142.9455808160283</v>
      </c>
    </row>
    <row r="173" spans="1:9">
      <c r="A173" s="3">
        <f t="shared" si="17"/>
        <v>44530</v>
      </c>
      <c r="B173" t="s">
        <v>351</v>
      </c>
      <c r="C173" s="3">
        <f>A173+30</f>
        <v>44560</v>
      </c>
      <c r="D173" s="2" t="s">
        <v>352</v>
      </c>
      <c r="E173" s="5">
        <v>426.726</v>
      </c>
      <c r="F173">
        <v>0</v>
      </c>
      <c r="G173" s="8">
        <f t="shared" ca="1" si="14"/>
        <v>34.389348390708555</v>
      </c>
      <c r="H173" s="3">
        <f t="shared" ca="1" si="15"/>
        <v>44594.389348390709</v>
      </c>
      <c r="I173" s="5">
        <f ca="1">(RAND())*E173</f>
        <v>61.75767244704442</v>
      </c>
    </row>
    <row r="174" spans="1:9">
      <c r="A174" s="3">
        <f t="shared" si="17"/>
        <v>44530</v>
      </c>
      <c r="B174" t="s">
        <v>353</v>
      </c>
      <c r="C174" s="3">
        <f>A174+30</f>
        <v>44560</v>
      </c>
      <c r="D174" s="2" t="s">
        <v>354</v>
      </c>
      <c r="E174" s="5">
        <v>3215.5459999999998</v>
      </c>
      <c r="F174" s="5">
        <f>E174*0.15</f>
        <v>482.33189999999996</v>
      </c>
      <c r="G174" s="8">
        <f t="shared" ca="1" si="14"/>
        <v>43.508335510756417</v>
      </c>
      <c r="H174" s="3">
        <f t="shared" ca="1" si="15"/>
        <v>44603.508335510756</v>
      </c>
      <c r="I174" s="5">
        <f ca="1">(RAND())*E174</f>
        <v>1440.0329565367492</v>
      </c>
    </row>
    <row r="175" spans="1:9">
      <c r="A175" s="3">
        <f t="shared" si="17"/>
        <v>44530</v>
      </c>
      <c r="B175" t="s">
        <v>355</v>
      </c>
      <c r="C175" s="3">
        <f>A175+30</f>
        <v>44560</v>
      </c>
      <c r="D175" s="2" t="s">
        <v>356</v>
      </c>
      <c r="E175" s="5">
        <v>3300.1750000000002</v>
      </c>
      <c r="F175" s="5">
        <f>(E175*0.15)*2</f>
        <v>990.05250000000001</v>
      </c>
      <c r="G175" s="8">
        <f t="shared" ca="1" si="14"/>
        <v>40.15538345961901</v>
      </c>
      <c r="H175" s="3">
        <f t="shared" ca="1" si="15"/>
        <v>44600.15538345962</v>
      </c>
      <c r="I175" s="5">
        <f ca="1">(RAND())*E175</f>
        <v>1208.7905034634373</v>
      </c>
    </row>
    <row r="176" spans="1:9">
      <c r="A176" s="3">
        <f t="shared" si="17"/>
        <v>44530</v>
      </c>
      <c r="B176" t="s">
        <v>357</v>
      </c>
      <c r="C176" s="3">
        <f>A176+30</f>
        <v>44560</v>
      </c>
      <c r="D176" s="2" t="s">
        <v>358</v>
      </c>
      <c r="E176" s="5">
        <v>3406.5810000000006</v>
      </c>
      <c r="F176" s="5">
        <f>E176*15</f>
        <v>51098.715000000011</v>
      </c>
      <c r="G176" s="8">
        <f t="shared" ca="1" si="14"/>
        <v>40.069305189308245</v>
      </c>
      <c r="H176" s="3">
        <f t="shared" ca="1" si="15"/>
        <v>44600.06930518931</v>
      </c>
      <c r="I176" s="5">
        <f ca="1">(RAND())*E176</f>
        <v>542.73097583805429</v>
      </c>
    </row>
    <row r="177" spans="1:9">
      <c r="A177" s="3">
        <f t="shared" si="17"/>
        <v>44530</v>
      </c>
      <c r="B177" t="s">
        <v>359</v>
      </c>
      <c r="C177" s="3">
        <f>A177+30</f>
        <v>44560</v>
      </c>
      <c r="D177" s="2" t="s">
        <v>360</v>
      </c>
      <c r="E177" s="5">
        <v>2951.2075</v>
      </c>
      <c r="F177">
        <v>0</v>
      </c>
      <c r="G177" s="8">
        <f t="shared" ca="1" si="14"/>
        <v>27.468220293322119</v>
      </c>
      <c r="H177" s="3">
        <f t="shared" ca="1" si="15"/>
        <v>44587.468220293325</v>
      </c>
      <c r="I177" s="5">
        <f ca="1">(RAND())*E177</f>
        <v>1321.1366667078221</v>
      </c>
    </row>
    <row r="178" spans="1:9">
      <c r="A178" s="3">
        <f>A179</f>
        <v>44530</v>
      </c>
      <c r="B178" t="s">
        <v>361</v>
      </c>
      <c r="C178" s="3">
        <f>A178+30</f>
        <v>44560</v>
      </c>
      <c r="D178" s="2" t="s">
        <v>362</v>
      </c>
      <c r="E178" s="5">
        <v>375.74099999999999</v>
      </c>
      <c r="F178">
        <v>0</v>
      </c>
      <c r="G178" s="8">
        <f t="shared" ca="1" si="14"/>
        <v>38.31304457322927</v>
      </c>
      <c r="H178" s="3">
        <f t="shared" ca="1" si="15"/>
        <v>44598.313044573231</v>
      </c>
      <c r="I178" s="5">
        <f ca="1">(RAND())*E178</f>
        <v>367.6277196832678</v>
      </c>
    </row>
    <row r="179" spans="1:9">
      <c r="A179" s="3">
        <f>A180</f>
        <v>44530</v>
      </c>
      <c r="B179" t="s">
        <v>363</v>
      </c>
      <c r="C179" s="3">
        <f>A179+30</f>
        <v>44560</v>
      </c>
      <c r="D179" s="2" t="s">
        <v>364</v>
      </c>
      <c r="E179" s="5">
        <v>1065.6639999999998</v>
      </c>
      <c r="F179">
        <v>0</v>
      </c>
      <c r="G179" s="8">
        <f t="shared" ca="1" si="14"/>
        <v>49.746993891136789</v>
      </c>
      <c r="H179" s="3">
        <f t="shared" ca="1" si="15"/>
        <v>44609.746993891138</v>
      </c>
      <c r="I179" s="5">
        <f ca="1">(RAND())*E179</f>
        <v>258.1082876156583</v>
      </c>
    </row>
    <row r="180" spans="1:9">
      <c r="A180" s="3">
        <f>A181</f>
        <v>44530</v>
      </c>
      <c r="B180" t="s">
        <v>365</v>
      </c>
      <c r="C180" s="3">
        <f>A180+30</f>
        <v>44560</v>
      </c>
      <c r="D180" s="2" t="s">
        <v>366</v>
      </c>
      <c r="E180" s="5">
        <v>883.40899999999999</v>
      </c>
      <c r="F180" s="5">
        <f>(E180*0.15)*2</f>
        <v>265.02269999999999</v>
      </c>
      <c r="G180" s="8">
        <f t="shared" ca="1" si="14"/>
        <v>31.403841687371585</v>
      </c>
      <c r="H180" s="3">
        <f t="shared" ca="1" si="15"/>
        <v>44591.403841687374</v>
      </c>
      <c r="I180" s="5">
        <f ca="1">(RAND())*E180</f>
        <v>772.55545288461917</v>
      </c>
    </row>
    <row r="181" spans="1:9">
      <c r="A181" s="3">
        <v>44530</v>
      </c>
      <c r="B181" t="s">
        <v>367</v>
      </c>
      <c r="C181" s="3">
        <f>A181+30</f>
        <v>44560</v>
      </c>
      <c r="D181" s="2" t="s">
        <v>368</v>
      </c>
      <c r="E181" s="5">
        <v>3014.2392000000004</v>
      </c>
      <c r="F181">
        <v>0</v>
      </c>
      <c r="G181" s="8">
        <f t="shared" ca="1" si="14"/>
        <v>39.756455892105883</v>
      </c>
      <c r="H181" s="3">
        <f t="shared" ca="1" si="15"/>
        <v>44599.756455892108</v>
      </c>
      <c r="I181" s="5">
        <f ca="1">(RAND())*E181</f>
        <v>2456.8269112499347</v>
      </c>
    </row>
    <row r="182" spans="1:9">
      <c r="A182" s="3">
        <f t="shared" ref="A182:A200" si="18">A183</f>
        <v>44561</v>
      </c>
      <c r="B182" t="s">
        <v>369</v>
      </c>
      <c r="C182" s="3">
        <f>A182+30</f>
        <v>44591</v>
      </c>
      <c r="D182" s="2" t="s">
        <v>370</v>
      </c>
      <c r="E182" s="5">
        <v>2602.5754999999999</v>
      </c>
      <c r="F182" s="5">
        <f>(E182*0.15)*2</f>
        <v>780.77265</v>
      </c>
      <c r="G182" s="8">
        <f t="shared" ca="1" si="14"/>
        <v>19.811343499939841</v>
      </c>
      <c r="H182" s="3">
        <f t="shared" ca="1" si="15"/>
        <v>44610.81134349994</v>
      </c>
      <c r="I182" s="5">
        <f ca="1">(RAND())*E182</f>
        <v>223.04940851962084</v>
      </c>
    </row>
    <row r="183" spans="1:9">
      <c r="A183" s="3">
        <f t="shared" si="18"/>
        <v>44561</v>
      </c>
      <c r="B183" t="s">
        <v>371</v>
      </c>
      <c r="C183" s="3">
        <f>A183+30</f>
        <v>44591</v>
      </c>
      <c r="D183" s="2" t="s">
        <v>372</v>
      </c>
      <c r="E183" s="5">
        <v>1591.444</v>
      </c>
      <c r="F183">
        <v>0</v>
      </c>
      <c r="G183" s="8">
        <f t="shared" ca="1" si="14"/>
        <v>2.4722375807179748</v>
      </c>
      <c r="H183" s="3">
        <f t="shared" ca="1" si="15"/>
        <v>44593.472237580718</v>
      </c>
      <c r="I183" s="5">
        <f ca="1">(RAND())*E183</f>
        <v>562.98141505642946</v>
      </c>
    </row>
    <row r="184" spans="1:9">
      <c r="A184" s="3">
        <f t="shared" si="18"/>
        <v>44561</v>
      </c>
      <c r="B184" t="s">
        <v>373</v>
      </c>
      <c r="C184" s="3">
        <f>A184+30</f>
        <v>44591</v>
      </c>
      <c r="D184" s="2" t="s">
        <v>374</v>
      </c>
      <c r="E184" s="5">
        <v>4175.26</v>
      </c>
      <c r="F184" s="5">
        <f>(E184*0.15)*2</f>
        <v>1252.578</v>
      </c>
      <c r="G184" s="8">
        <f t="shared" ca="1" si="14"/>
        <v>42.646078405209614</v>
      </c>
      <c r="H184" s="3">
        <f t="shared" ca="1" si="15"/>
        <v>44633.646078405211</v>
      </c>
      <c r="I184" s="5">
        <f ca="1">(RAND())*E184</f>
        <v>2238.7983934704894</v>
      </c>
    </row>
    <row r="185" spans="1:9">
      <c r="A185" s="3">
        <f t="shared" si="18"/>
        <v>44561</v>
      </c>
      <c r="B185" t="s">
        <v>375</v>
      </c>
      <c r="C185" s="3">
        <f>A185+30</f>
        <v>44591</v>
      </c>
      <c r="D185" s="2" t="s">
        <v>376</v>
      </c>
      <c r="E185" s="5">
        <v>1277.94</v>
      </c>
      <c r="F185" s="5">
        <f>(E185*0.15)*2</f>
        <v>383.38200000000001</v>
      </c>
      <c r="G185" s="8">
        <f t="shared" ca="1" si="14"/>
        <v>8.1477664442264413</v>
      </c>
      <c r="H185" s="3">
        <f t="shared" ca="1" si="15"/>
        <v>44599.147766444228</v>
      </c>
      <c r="I185" s="5">
        <f ca="1">(RAND())*E185</f>
        <v>384.97400064835256</v>
      </c>
    </row>
    <row r="186" spans="1:9">
      <c r="A186" s="3">
        <f t="shared" si="18"/>
        <v>44561</v>
      </c>
      <c r="B186" t="s">
        <v>377</v>
      </c>
      <c r="C186" s="3">
        <f>A186+30</f>
        <v>44591</v>
      </c>
      <c r="D186" s="2" t="s">
        <v>378</v>
      </c>
      <c r="E186" s="5">
        <v>340.37</v>
      </c>
      <c r="F186">
        <v>0</v>
      </c>
      <c r="G186" s="8">
        <f t="shared" ca="1" si="14"/>
        <v>4.8789353000119604</v>
      </c>
      <c r="H186" s="3">
        <f t="shared" ca="1" si="15"/>
        <v>44595.87893530001</v>
      </c>
      <c r="I186" s="5">
        <v>0</v>
      </c>
    </row>
    <row r="187" spans="1:9">
      <c r="A187" s="3">
        <f t="shared" si="18"/>
        <v>44561</v>
      </c>
      <c r="B187" t="s">
        <v>379</v>
      </c>
      <c r="C187" s="3">
        <f>A187+30</f>
        <v>44591</v>
      </c>
      <c r="D187" s="2" t="s">
        <v>380</v>
      </c>
      <c r="E187" s="5">
        <v>1467.8810000000001</v>
      </c>
      <c r="F187">
        <v>0</v>
      </c>
      <c r="G187" s="8">
        <f t="shared" ca="1" si="14"/>
        <v>19.961355725468959</v>
      </c>
      <c r="H187" s="3">
        <f t="shared" ca="1" si="15"/>
        <v>44610.961355725471</v>
      </c>
      <c r="I187" s="5">
        <f ca="1">(RAND())*E187</f>
        <v>909.54877214197916</v>
      </c>
    </row>
    <row r="188" spans="1:9">
      <c r="A188" s="3">
        <f t="shared" si="18"/>
        <v>44561</v>
      </c>
      <c r="B188" t="s">
        <v>381</v>
      </c>
      <c r="C188" s="3">
        <f>A188+30</f>
        <v>44591</v>
      </c>
      <c r="D188" s="2" t="s">
        <v>382</v>
      </c>
      <c r="E188" s="5">
        <v>3883.4680000000008</v>
      </c>
      <c r="F188">
        <v>0</v>
      </c>
      <c r="G188" s="8">
        <f t="shared" ca="1" si="14"/>
        <v>49.09154741837142</v>
      </c>
      <c r="H188" s="3">
        <f t="shared" ca="1" si="15"/>
        <v>44640.091547418371</v>
      </c>
      <c r="I188" s="5">
        <f ca="1">(RAND())*E188</f>
        <v>2636.5281353136638</v>
      </c>
    </row>
    <row r="189" spans="1:9">
      <c r="A189" s="3">
        <f t="shared" si="18"/>
        <v>44561</v>
      </c>
      <c r="B189" t="s">
        <v>383</v>
      </c>
      <c r="C189" s="3">
        <f>A189+30</f>
        <v>44591</v>
      </c>
      <c r="D189" s="2" t="s">
        <v>384</v>
      </c>
      <c r="E189" s="5">
        <v>1215.7109999999998</v>
      </c>
      <c r="F189">
        <v>0</v>
      </c>
      <c r="G189" s="8">
        <f t="shared" ca="1" si="14"/>
        <v>47.96234861615153</v>
      </c>
      <c r="H189" s="3">
        <f t="shared" ca="1" si="15"/>
        <v>44638.962348616151</v>
      </c>
      <c r="I189" s="5">
        <f ca="1">(RAND())*E189</f>
        <v>434.68897444789491</v>
      </c>
    </row>
    <row r="190" spans="1:9">
      <c r="A190" s="3">
        <f t="shared" si="18"/>
        <v>44561</v>
      </c>
      <c r="B190" t="s">
        <v>385</v>
      </c>
      <c r="C190" s="3">
        <f>A190+30</f>
        <v>44591</v>
      </c>
      <c r="D190" s="2" t="s">
        <v>386</v>
      </c>
      <c r="E190" s="5">
        <v>1400.348</v>
      </c>
      <c r="F190">
        <v>0</v>
      </c>
      <c r="G190" s="8">
        <f t="shared" ca="1" si="14"/>
        <v>3.2105686956054873</v>
      </c>
      <c r="H190" s="3">
        <f t="shared" ca="1" si="15"/>
        <v>44594.210568695606</v>
      </c>
      <c r="I190" s="5">
        <f ca="1">(RAND())*E190</f>
        <v>603.65747740442214</v>
      </c>
    </row>
    <row r="191" spans="1:9">
      <c r="A191" s="3">
        <f t="shared" si="18"/>
        <v>44561</v>
      </c>
      <c r="B191" t="s">
        <v>387</v>
      </c>
      <c r="C191" s="3">
        <f>A191+30</f>
        <v>44591</v>
      </c>
      <c r="D191" s="2" t="s">
        <v>388</v>
      </c>
      <c r="E191" s="5">
        <v>932.49599999999987</v>
      </c>
      <c r="F191">
        <v>0</v>
      </c>
      <c r="G191" s="8">
        <f t="shared" ca="1" si="14"/>
        <v>40.155173560291111</v>
      </c>
      <c r="H191" s="3">
        <f t="shared" ca="1" si="15"/>
        <v>44631.155173560292</v>
      </c>
      <c r="I191" s="5">
        <v>0</v>
      </c>
    </row>
    <row r="192" spans="1:9">
      <c r="A192" s="3">
        <f t="shared" si="18"/>
        <v>44561</v>
      </c>
      <c r="B192" t="s">
        <v>389</v>
      </c>
      <c r="C192" s="3">
        <f>A192+30</f>
        <v>44591</v>
      </c>
      <c r="D192" s="2" t="s">
        <v>390</v>
      </c>
      <c r="E192" s="5">
        <v>2992.5889999999999</v>
      </c>
      <c r="F192">
        <v>0</v>
      </c>
      <c r="G192" s="8">
        <f t="shared" ca="1" si="14"/>
        <v>21.60182325817232</v>
      </c>
      <c r="H192" s="3">
        <f t="shared" ca="1" si="15"/>
        <v>44612.60182325817</v>
      </c>
      <c r="I192" s="5">
        <f ca="1">(RAND())*E192</f>
        <v>1378.0051688006472</v>
      </c>
    </row>
    <row r="193" spans="1:9">
      <c r="A193" s="3">
        <f t="shared" si="18"/>
        <v>44561</v>
      </c>
      <c r="B193" t="s">
        <v>391</v>
      </c>
      <c r="C193" s="3">
        <f>A193+30</f>
        <v>44591</v>
      </c>
      <c r="D193" s="2" t="s">
        <v>392</v>
      </c>
      <c r="E193" s="5">
        <v>4454.0559999999996</v>
      </c>
      <c r="F193">
        <v>0</v>
      </c>
      <c r="G193" s="8">
        <f t="shared" ca="1" si="14"/>
        <v>26.658039770929683</v>
      </c>
      <c r="H193" s="3">
        <f t="shared" ca="1" si="15"/>
        <v>44617.658039770933</v>
      </c>
      <c r="I193" s="5">
        <f ca="1">(RAND())*E193</f>
        <v>295.45111067240009</v>
      </c>
    </row>
    <row r="194" spans="1:9">
      <c r="A194" s="3">
        <f t="shared" si="18"/>
        <v>44561</v>
      </c>
      <c r="B194" t="s">
        <v>393</v>
      </c>
      <c r="C194" s="3">
        <f>A194+30</f>
        <v>44591</v>
      </c>
      <c r="D194" s="2" t="s">
        <v>394</v>
      </c>
      <c r="E194" s="5">
        <v>1967.3319999999997</v>
      </c>
      <c r="F194">
        <v>0</v>
      </c>
      <c r="G194" s="8">
        <f t="shared" ca="1" si="14"/>
        <v>11.770952693330667</v>
      </c>
      <c r="H194" s="3">
        <f t="shared" ca="1" si="15"/>
        <v>44602.770952693332</v>
      </c>
      <c r="I194" s="5">
        <f ca="1">(RAND())*E194</f>
        <v>1656.8586120315852</v>
      </c>
    </row>
    <row r="195" spans="1:9">
      <c r="A195" s="3">
        <f t="shared" si="18"/>
        <v>44561</v>
      </c>
      <c r="B195" t="s">
        <v>395</v>
      </c>
      <c r="C195" s="3">
        <f>A195+30</f>
        <v>44591</v>
      </c>
      <c r="D195" s="2" t="s">
        <v>396</v>
      </c>
      <c r="E195" s="5">
        <v>4495.4639999999999</v>
      </c>
      <c r="F195">
        <v>0</v>
      </c>
      <c r="G195" s="8">
        <f t="shared" ref="G195:G202" ca="1" si="19">RAND() *(50-1)+1</f>
        <v>48.258995762363924</v>
      </c>
      <c r="H195" s="3">
        <f t="shared" ref="H195:H202" ca="1" si="20">G195+C195</f>
        <v>44639.258995762364</v>
      </c>
      <c r="I195" s="5">
        <f ca="1">(RAND())*E195</f>
        <v>700.48218701184157</v>
      </c>
    </row>
    <row r="196" spans="1:9">
      <c r="A196" s="3">
        <f t="shared" si="18"/>
        <v>44561</v>
      </c>
      <c r="B196" t="s">
        <v>397</v>
      </c>
      <c r="C196" s="3">
        <f>A196+30</f>
        <v>44591</v>
      </c>
      <c r="D196" s="2" t="s">
        <v>398</v>
      </c>
      <c r="E196" s="5">
        <v>4982.1139999999996</v>
      </c>
      <c r="F196" s="5">
        <f>E196*0.15</f>
        <v>747.31709999999987</v>
      </c>
      <c r="G196" s="8">
        <f t="shared" ca="1" si="19"/>
        <v>2.4784041863167419</v>
      </c>
      <c r="H196" s="3">
        <f t="shared" ca="1" si="20"/>
        <v>44593.478404186317</v>
      </c>
      <c r="I196" s="5">
        <f ca="1">(RAND())*E196</f>
        <v>892.87737511814146</v>
      </c>
    </row>
    <row r="197" spans="1:9">
      <c r="A197" s="3">
        <f t="shared" si="18"/>
        <v>44561</v>
      </c>
      <c r="B197" t="s">
        <v>399</v>
      </c>
      <c r="C197" s="3">
        <f>A197+30</f>
        <v>44591</v>
      </c>
      <c r="D197" s="2" t="s">
        <v>400</v>
      </c>
      <c r="E197" s="5">
        <v>2005.596</v>
      </c>
      <c r="F197" s="5">
        <f>(E197*0.15)*2</f>
        <v>601.67880000000002</v>
      </c>
      <c r="G197" s="8">
        <f t="shared" ca="1" si="19"/>
        <v>7.455940777158153</v>
      </c>
      <c r="H197" s="3">
        <f t="shared" ca="1" si="20"/>
        <v>44598.455940777159</v>
      </c>
      <c r="I197" s="5">
        <f ca="1">(RAND())*E197</f>
        <v>1331.9308024274303</v>
      </c>
    </row>
    <row r="198" spans="1:9">
      <c r="A198" s="3">
        <f t="shared" si="18"/>
        <v>44561</v>
      </c>
      <c r="B198" t="s">
        <v>401</v>
      </c>
      <c r="C198" s="3">
        <f>A198+30</f>
        <v>44591</v>
      </c>
      <c r="D198" s="2" t="s">
        <v>402</v>
      </c>
      <c r="E198" s="5">
        <v>4316.22</v>
      </c>
      <c r="F198">
        <v>0</v>
      </c>
      <c r="G198" s="8">
        <f t="shared" ca="1" si="19"/>
        <v>33.772276405482955</v>
      </c>
      <c r="H198" s="3">
        <f t="shared" ca="1" si="20"/>
        <v>44624.772276405485</v>
      </c>
      <c r="I198" s="5">
        <f ca="1">(RAND())*E198</f>
        <v>691.40169668678993</v>
      </c>
    </row>
    <row r="199" spans="1:9">
      <c r="A199" s="3">
        <f t="shared" si="18"/>
        <v>44561</v>
      </c>
      <c r="B199" t="s">
        <v>403</v>
      </c>
      <c r="C199" s="3">
        <f>A199+30</f>
        <v>44591</v>
      </c>
      <c r="D199" s="2" t="s">
        <v>404</v>
      </c>
      <c r="E199" s="5">
        <v>2195.576</v>
      </c>
      <c r="F199" s="5">
        <f>E199*0.15</f>
        <v>329.33639999999997</v>
      </c>
      <c r="G199" s="8">
        <f t="shared" ca="1" si="19"/>
        <v>1.6796284598805822</v>
      </c>
      <c r="H199" s="3">
        <f t="shared" ca="1" si="20"/>
        <v>44592.679628459882</v>
      </c>
      <c r="I199" s="5">
        <f ca="1">(RAND())*E199</f>
        <v>591.50196698765058</v>
      </c>
    </row>
    <row r="200" spans="1:9">
      <c r="A200" s="3">
        <f t="shared" si="18"/>
        <v>44561</v>
      </c>
      <c r="B200" t="s">
        <v>405</v>
      </c>
      <c r="C200" s="3">
        <f>A200+30</f>
        <v>44591</v>
      </c>
      <c r="D200" s="2" t="s">
        <v>406</v>
      </c>
      <c r="E200" s="5">
        <v>993.90200000000004</v>
      </c>
      <c r="F200">
        <v>0</v>
      </c>
      <c r="G200" s="8">
        <f t="shared" ca="1" si="19"/>
        <v>38.175267721730009</v>
      </c>
      <c r="H200" s="3">
        <f t="shared" ca="1" si="20"/>
        <v>44629.17526772173</v>
      </c>
      <c r="I200" s="5">
        <f ca="1">(RAND())*E200</f>
        <v>60.836203513257331</v>
      </c>
    </row>
    <row r="201" spans="1:9">
      <c r="A201" s="3">
        <f>A202</f>
        <v>44561</v>
      </c>
      <c r="B201" t="s">
        <v>407</v>
      </c>
      <c r="C201" s="3">
        <f>A201+30</f>
        <v>44591</v>
      </c>
      <c r="D201" s="2" t="s">
        <v>408</v>
      </c>
      <c r="E201" s="5">
        <v>4911.5680000000002</v>
      </c>
      <c r="F201">
        <v>0</v>
      </c>
      <c r="G201" s="8">
        <f t="shared" ca="1" si="19"/>
        <v>13.393486988098253</v>
      </c>
      <c r="H201" s="3">
        <f t="shared" ca="1" si="20"/>
        <v>44604.393486988098</v>
      </c>
      <c r="I201" s="5">
        <f ca="1">(RAND())*E201</f>
        <v>2368.394542700069</v>
      </c>
    </row>
    <row r="202" spans="1:9">
      <c r="A202" s="3">
        <v>44561</v>
      </c>
      <c r="B202" t="s">
        <v>409</v>
      </c>
      <c r="C202" s="3">
        <f>A202+30</f>
        <v>44591</v>
      </c>
      <c r="D202" s="2" t="s">
        <v>410</v>
      </c>
      <c r="E202" s="5">
        <v>6436.9610000000011</v>
      </c>
      <c r="F202" s="5">
        <f>(E202*0.15)*2</f>
        <v>1931.0883000000003</v>
      </c>
      <c r="G202" s="8">
        <f t="shared" ca="1" si="19"/>
        <v>42.903497518971442</v>
      </c>
      <c r="H202" s="3">
        <f t="shared" ca="1" si="20"/>
        <v>44633.903497518972</v>
      </c>
      <c r="I202" s="5">
        <f ca="1">(RAND())*E202</f>
        <v>4956.0626970032026</v>
      </c>
    </row>
  </sheetData>
  <sortState xmlns:xlrd2="http://schemas.microsoft.com/office/spreadsheetml/2017/richdata2" ref="A2:J7704">
    <sortCondition ref="D2:D77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DA0A-FB2B-47DC-A8A5-5455ACF1A170}">
  <dimension ref="A1:K30"/>
  <sheetViews>
    <sheetView workbookViewId="0">
      <selection activeCell="C25" sqref="C25"/>
    </sheetView>
  </sheetViews>
  <sheetFormatPr defaultRowHeight="15"/>
  <cols>
    <col min="1" max="1" width="29" bestFit="1" customWidth="1"/>
    <col min="2" max="2" width="1.7109375" customWidth="1"/>
    <col min="3" max="3" width="10.85546875" style="5" bestFit="1" customWidth="1"/>
    <col min="4" max="4" width="15.28515625" customWidth="1"/>
    <col min="5" max="5" width="11.5703125" bestFit="1" customWidth="1"/>
    <col min="6" max="6" width="12.85546875" customWidth="1"/>
    <col min="7" max="7" width="11" customWidth="1"/>
    <col min="8" max="8" width="10.42578125" bestFit="1" customWidth="1"/>
    <col min="9" max="9" width="11.5703125" bestFit="1" customWidth="1"/>
    <col min="10" max="10" width="12.7109375" bestFit="1" customWidth="1"/>
    <col min="11" max="11" width="14.85546875" customWidth="1"/>
  </cols>
  <sheetData>
    <row r="1" spans="1:11" ht="26.25">
      <c r="A1" s="11"/>
      <c r="B1" s="11"/>
      <c r="C1" s="21"/>
      <c r="D1" s="11"/>
      <c r="E1" s="11"/>
      <c r="F1" s="17" t="s">
        <v>411</v>
      </c>
      <c r="G1" s="11"/>
      <c r="H1" s="11"/>
      <c r="I1" s="11"/>
      <c r="J1" s="11"/>
      <c r="K1" s="11"/>
    </row>
    <row r="2" spans="1:11" ht="21.75" customHeight="1">
      <c r="A2" s="11"/>
      <c r="B2" s="14"/>
      <c r="C2" s="22"/>
      <c r="D2" s="11"/>
      <c r="E2" s="14"/>
      <c r="F2" s="18" t="s">
        <v>412</v>
      </c>
      <c r="G2" s="14"/>
      <c r="H2" s="14"/>
      <c r="I2" s="14"/>
      <c r="J2" s="14"/>
      <c r="K2" s="14"/>
    </row>
    <row r="3" spans="1:11" ht="15.75" customHeight="1">
      <c r="A3" s="15"/>
      <c r="B3" s="15"/>
      <c r="C3" s="23"/>
      <c r="D3" s="15"/>
      <c r="E3" s="10"/>
      <c r="F3" s="16" t="s">
        <v>413</v>
      </c>
      <c r="G3" s="15"/>
      <c r="H3" s="15"/>
      <c r="I3" s="15"/>
      <c r="J3" s="15"/>
      <c r="K3" s="15"/>
    </row>
    <row r="5" spans="1:11" ht="18.75">
      <c r="A5" s="13" t="s">
        <v>414</v>
      </c>
      <c r="B5" s="13"/>
      <c r="C5" s="24"/>
      <c r="D5" s="13"/>
      <c r="E5" s="13"/>
      <c r="F5" s="13"/>
      <c r="G5" s="13"/>
      <c r="H5" s="13"/>
      <c r="I5" s="13"/>
      <c r="J5" s="13"/>
      <c r="K5" s="13"/>
    </row>
    <row r="6" spans="1:11">
      <c r="A6" s="12" t="s">
        <v>415</v>
      </c>
      <c r="B6" s="14"/>
      <c r="C6" s="22" t="s">
        <v>416</v>
      </c>
      <c r="D6" s="14" t="s">
        <v>417</v>
      </c>
      <c r="E6" s="14" t="s">
        <v>418</v>
      </c>
      <c r="F6" s="14" t="s">
        <v>419</v>
      </c>
      <c r="G6" s="14" t="s">
        <v>420</v>
      </c>
      <c r="H6" s="14" t="s">
        <v>421</v>
      </c>
      <c r="I6" s="14" t="s">
        <v>422</v>
      </c>
      <c r="J6" s="14" t="s">
        <v>423</v>
      </c>
      <c r="K6" s="14" t="s">
        <v>424</v>
      </c>
    </row>
    <row r="7" spans="1:11" s="5" customFormat="1">
      <c r="A7" s="5" t="s">
        <v>425</v>
      </c>
      <c r="C7" s="5">
        <v>9644.917999999996</v>
      </c>
      <c r="D7" s="19">
        <v>9644.9179999999997</v>
      </c>
      <c r="E7" s="19">
        <v>21060.809999999979</v>
      </c>
      <c r="F7" s="19">
        <v>159924.46800000023</v>
      </c>
      <c r="G7" s="19">
        <v>12620.651999999993</v>
      </c>
      <c r="H7" s="19">
        <v>2362.9519999999993</v>
      </c>
      <c r="I7" s="19">
        <v>63644.250000000007</v>
      </c>
      <c r="J7" s="19">
        <v>173514.56599999999</v>
      </c>
      <c r="K7" s="19">
        <v>32279.467999999997</v>
      </c>
    </row>
    <row r="8" spans="1:11">
      <c r="A8" s="20" t="s">
        <v>426</v>
      </c>
      <c r="C8" s="5">
        <v>2343.9299999999998</v>
      </c>
      <c r="D8" s="5">
        <v>1232.1300000000001</v>
      </c>
      <c r="E8" s="5">
        <v>3423.32</v>
      </c>
      <c r="F8" s="5">
        <v>1230.46</v>
      </c>
      <c r="G8" s="5">
        <v>5689.12</v>
      </c>
      <c r="H8" s="5">
        <v>692.64</v>
      </c>
      <c r="I8" s="5">
        <v>4252.34</v>
      </c>
      <c r="J8" s="5">
        <v>7789.11</v>
      </c>
      <c r="K8" s="5">
        <v>8079.99</v>
      </c>
    </row>
    <row r="9" spans="1:11">
      <c r="A9" s="20" t="s">
        <v>427</v>
      </c>
      <c r="C9" s="25">
        <v>0</v>
      </c>
      <c r="D9" s="26">
        <v>0</v>
      </c>
      <c r="E9" s="26">
        <v>0</v>
      </c>
      <c r="F9" s="26">
        <v>347</v>
      </c>
      <c r="G9" s="26">
        <v>0</v>
      </c>
      <c r="H9" s="26">
        <v>74</v>
      </c>
      <c r="I9" s="26">
        <v>0</v>
      </c>
      <c r="J9" s="26">
        <v>78</v>
      </c>
      <c r="K9" s="26">
        <v>3434</v>
      </c>
    </row>
    <row r="10" spans="1:11">
      <c r="A10" s="28" t="s">
        <v>428</v>
      </c>
      <c r="B10" s="28"/>
      <c r="C10" s="29">
        <f>C7-(SUM(C8:C9))</f>
        <v>7300.9879999999957</v>
      </c>
      <c r="D10" s="29">
        <f>D7-(SUM(D8:D9))</f>
        <v>8412.7880000000005</v>
      </c>
      <c r="E10" s="29">
        <f>E7-(SUM(E8:E9))</f>
        <v>17637.48999999998</v>
      </c>
      <c r="F10" s="29">
        <f>F7-(SUM(F8:F9))</f>
        <v>158347.00800000023</v>
      </c>
      <c r="G10" s="29">
        <f>G7-(SUM(G8:G9))</f>
        <v>6931.5319999999929</v>
      </c>
      <c r="H10" s="29">
        <f>H7-(SUM(H8:H9))</f>
        <v>1596.3119999999994</v>
      </c>
      <c r="I10" s="29">
        <f>I7-(SUM(I8:I9))</f>
        <v>59391.91</v>
      </c>
      <c r="J10" s="29">
        <f>J7-(SUM(J8:J9))</f>
        <v>165647.45600000001</v>
      </c>
      <c r="K10" s="29">
        <f>K7-(SUM(K8:K9))</f>
        <v>20765.477999999996</v>
      </c>
    </row>
    <row r="11" spans="1:11">
      <c r="A11" s="12" t="s">
        <v>429</v>
      </c>
      <c r="B11" s="11"/>
      <c r="C11" s="21"/>
      <c r="D11" s="11"/>
      <c r="E11" s="11"/>
      <c r="F11" s="11"/>
      <c r="G11" s="11"/>
      <c r="H11" s="11"/>
      <c r="I11" s="11"/>
      <c r="J11" s="11"/>
      <c r="K11" s="11"/>
    </row>
    <row r="12" spans="1:11">
      <c r="A12" t="s">
        <v>430</v>
      </c>
      <c r="C12" s="5">
        <v>890.54</v>
      </c>
      <c r="D12" s="5">
        <v>634.1</v>
      </c>
      <c r="E12" s="5">
        <v>431.38</v>
      </c>
      <c r="F12" s="5">
        <v>134.30000000000001</v>
      </c>
      <c r="G12" s="5">
        <v>894.32</v>
      </c>
      <c r="H12" s="5">
        <v>647.29999999999995</v>
      </c>
      <c r="I12" s="5">
        <v>163.74</v>
      </c>
      <c r="J12" s="5">
        <v>637.29</v>
      </c>
      <c r="K12" s="5">
        <v>617.29999999999995</v>
      </c>
    </row>
    <row r="13" spans="1:11">
      <c r="A13" t="s">
        <v>431</v>
      </c>
      <c r="C13" s="5">
        <v>432.4</v>
      </c>
      <c r="D13" s="5">
        <v>23</v>
      </c>
      <c r="E13" s="5">
        <v>543.5</v>
      </c>
      <c r="F13" s="5">
        <v>26.9</v>
      </c>
      <c r="G13" s="5">
        <v>345</v>
      </c>
      <c r="H13" s="5">
        <v>647</v>
      </c>
      <c r="I13" s="5">
        <v>45</v>
      </c>
      <c r="J13" s="5">
        <v>234.56700000000001</v>
      </c>
      <c r="K13" s="5">
        <v>348.7</v>
      </c>
    </row>
    <row r="14" spans="1:11">
      <c r="A14" t="s">
        <v>432</v>
      </c>
      <c r="C14" s="25">
        <v>456</v>
      </c>
      <c r="D14" s="25">
        <v>987.6</v>
      </c>
      <c r="E14" s="25">
        <v>456</v>
      </c>
      <c r="F14" s="25">
        <v>98</v>
      </c>
      <c r="G14" s="25">
        <v>345.6</v>
      </c>
      <c r="H14" s="25">
        <v>243</v>
      </c>
      <c r="I14" s="25">
        <v>234.5</v>
      </c>
      <c r="J14" s="25">
        <v>234.5</v>
      </c>
      <c r="K14" s="25">
        <v>987.6</v>
      </c>
    </row>
    <row r="15" spans="1:11">
      <c r="A15" s="28" t="s">
        <v>433</v>
      </c>
      <c r="B15" s="28"/>
      <c r="C15" s="29">
        <f>SUM(C12:C14)</f>
        <v>1778.94</v>
      </c>
      <c r="D15" s="29">
        <f>SUM(D12:D14)</f>
        <v>1644.7</v>
      </c>
      <c r="E15" s="29">
        <f>SUM(E12:E14)</f>
        <v>1430.88</v>
      </c>
      <c r="F15" s="29">
        <f>SUM(F12:F14)</f>
        <v>259.20000000000005</v>
      </c>
      <c r="G15" s="29">
        <f>SUM(G12:G14)</f>
        <v>1584.92</v>
      </c>
      <c r="H15" s="29">
        <f>SUM(H12:H14)</f>
        <v>1537.3</v>
      </c>
      <c r="I15" s="29">
        <f>SUM(I12:I14)</f>
        <v>443.24</v>
      </c>
      <c r="J15" s="29">
        <f>SUM(J12:J14)</f>
        <v>1106.357</v>
      </c>
      <c r="K15" s="29">
        <f>SUM(K12:K14)</f>
        <v>1953.6</v>
      </c>
    </row>
    <row r="16" spans="1:11">
      <c r="A16" s="31" t="s">
        <v>434</v>
      </c>
      <c r="B16" s="31"/>
      <c r="C16" s="32">
        <f>C10-C15</f>
        <v>5522.0479999999952</v>
      </c>
      <c r="D16" s="32">
        <f>D10-D15</f>
        <v>6768.0880000000006</v>
      </c>
      <c r="E16" s="32">
        <f>E10-E15</f>
        <v>16206.609999999979</v>
      </c>
      <c r="F16" s="32">
        <f>F10-F15</f>
        <v>158087.80800000022</v>
      </c>
      <c r="G16" s="32">
        <f>G10-G15</f>
        <v>5346.6119999999928</v>
      </c>
      <c r="H16" s="32">
        <f>H10-H15</f>
        <v>59.011999999999489</v>
      </c>
      <c r="I16" s="32">
        <f>I10-I15</f>
        <v>58948.670000000006</v>
      </c>
      <c r="J16" s="32">
        <f>J10-J15</f>
        <v>164541.09900000002</v>
      </c>
      <c r="K16" s="32">
        <f>K10-K15</f>
        <v>18811.877999999997</v>
      </c>
    </row>
    <row r="17" spans="1:11">
      <c r="A17" s="33" t="s">
        <v>435</v>
      </c>
      <c r="B17" s="33"/>
      <c r="C17" s="34"/>
      <c r="D17" s="34"/>
      <c r="E17" s="34"/>
      <c r="F17" s="34"/>
      <c r="G17" s="34"/>
      <c r="H17" s="34"/>
      <c r="I17" s="34"/>
      <c r="J17" s="34"/>
      <c r="K17" s="34"/>
    </row>
    <row r="18" spans="1:11">
      <c r="A18" t="s">
        <v>436</v>
      </c>
      <c r="C18" s="5">
        <v>63</v>
      </c>
      <c r="D18" s="5">
        <v>45</v>
      </c>
      <c r="E18" s="5">
        <v>33</v>
      </c>
      <c r="F18" s="5">
        <v>45</v>
      </c>
      <c r="G18" s="5">
        <v>874</v>
      </c>
      <c r="H18" s="5">
        <v>14</v>
      </c>
      <c r="I18" s="5">
        <v>96</v>
      </c>
      <c r="J18" s="5">
        <v>35</v>
      </c>
      <c r="K18" s="5">
        <v>11</v>
      </c>
    </row>
    <row r="19" spans="1:11">
      <c r="A19" t="s">
        <v>437</v>
      </c>
      <c r="C19" s="5">
        <v>20</v>
      </c>
      <c r="D19" s="5">
        <v>62.3</v>
      </c>
      <c r="E19" s="5">
        <v>47.6</v>
      </c>
      <c r="F19" s="5">
        <v>45.8</v>
      </c>
      <c r="G19" s="5">
        <v>14.8</v>
      </c>
      <c r="H19" s="5">
        <v>12.6</v>
      </c>
      <c r="I19" s="5">
        <v>80.2</v>
      </c>
      <c r="J19" s="5">
        <v>50.2</v>
      </c>
      <c r="K19" s="5">
        <v>11.8</v>
      </c>
    </row>
    <row r="20" spans="1:11">
      <c r="A20" t="s">
        <v>438</v>
      </c>
      <c r="C20" s="5">
        <v>7</v>
      </c>
      <c r="D20" s="5">
        <v>36</v>
      </c>
      <c r="E20" s="5">
        <v>23</v>
      </c>
      <c r="F20" s="5">
        <v>74</v>
      </c>
      <c r="G20" s="5">
        <v>18</v>
      </c>
      <c r="H20" s="5">
        <v>4</v>
      </c>
      <c r="I20" s="5">
        <v>4</v>
      </c>
      <c r="J20" s="5">
        <v>37</v>
      </c>
      <c r="K20" s="5">
        <v>13</v>
      </c>
    </row>
    <row r="21" spans="1:11">
      <c r="A21" t="s">
        <v>439</v>
      </c>
      <c r="C21" s="5">
        <v>2</v>
      </c>
      <c r="D21" s="5">
        <v>76</v>
      </c>
      <c r="E21" s="5">
        <v>25</v>
      </c>
      <c r="F21" s="5">
        <v>64</v>
      </c>
      <c r="G21" s="5">
        <v>74</v>
      </c>
      <c r="H21" s="5">
        <v>33</v>
      </c>
      <c r="I21" s="5">
        <v>25</v>
      </c>
      <c r="J21" s="5">
        <v>13</v>
      </c>
      <c r="K21" s="5">
        <v>45</v>
      </c>
    </row>
    <row r="22" spans="1:11">
      <c r="A22" t="s">
        <v>440</v>
      </c>
      <c r="C22" s="5">
        <v>62</v>
      </c>
      <c r="D22" s="5">
        <v>33</v>
      </c>
      <c r="E22" s="5">
        <v>55</v>
      </c>
      <c r="F22" s="5">
        <v>17</v>
      </c>
      <c r="G22" s="5">
        <v>30</v>
      </c>
      <c r="H22" s="5">
        <v>5</v>
      </c>
      <c r="I22" s="5">
        <v>49</v>
      </c>
      <c r="J22" s="5">
        <v>44</v>
      </c>
      <c r="K22" s="5">
        <v>76</v>
      </c>
    </row>
    <row r="23" spans="1:11">
      <c r="A23" t="s">
        <v>441</v>
      </c>
      <c r="C23" s="25">
        <v>21</v>
      </c>
      <c r="D23" s="25">
        <v>67</v>
      </c>
      <c r="E23" s="25">
        <v>75</v>
      </c>
      <c r="F23" s="25">
        <v>11</v>
      </c>
      <c r="G23" s="25">
        <v>79</v>
      </c>
      <c r="H23" s="25">
        <v>21</v>
      </c>
      <c r="I23" s="25">
        <v>8</v>
      </c>
      <c r="J23" s="25">
        <v>97</v>
      </c>
      <c r="K23" s="25">
        <v>54</v>
      </c>
    </row>
    <row r="24" spans="1:11">
      <c r="A24" s="27" t="s">
        <v>442</v>
      </c>
      <c r="B24" s="27"/>
      <c r="C24" s="29">
        <f>SUM(C18:C23)</f>
        <v>175</v>
      </c>
      <c r="D24" s="29">
        <f>SUM(D18:D23)</f>
        <v>319.3</v>
      </c>
      <c r="E24" s="29">
        <f>SUM(E18:E23)</f>
        <v>258.60000000000002</v>
      </c>
      <c r="F24" s="29">
        <f>SUM(F18:F23)</f>
        <v>256.8</v>
      </c>
      <c r="G24" s="29">
        <f>SUM(G18:G23)</f>
        <v>1089.8</v>
      </c>
      <c r="H24" s="29">
        <f>SUM(H18:H23)</f>
        <v>89.6</v>
      </c>
      <c r="I24" s="29">
        <f>SUM(I18:I23)</f>
        <v>262.2</v>
      </c>
      <c r="J24" s="29">
        <f>SUM(J18:J23)</f>
        <v>276.2</v>
      </c>
      <c r="K24" s="29">
        <f>SUM(K18:K23)</f>
        <v>210.8</v>
      </c>
    </row>
    <row r="25" spans="1:11">
      <c r="A25" s="10" t="s">
        <v>443</v>
      </c>
      <c r="B25" s="10"/>
      <c r="C25" s="35">
        <f>C16-C24</f>
        <v>5347.0479999999952</v>
      </c>
      <c r="D25" s="35">
        <f>D16-D24</f>
        <v>6448.7880000000005</v>
      </c>
      <c r="E25" s="35">
        <f>E16-E24</f>
        <v>15948.009999999978</v>
      </c>
      <c r="F25" s="35">
        <f>F16-F24</f>
        <v>157831.00800000023</v>
      </c>
      <c r="G25" s="35">
        <f>G16-G24</f>
        <v>4256.8119999999926</v>
      </c>
      <c r="H25" s="35">
        <f>H16-H24</f>
        <v>-30.588000000000505</v>
      </c>
      <c r="I25" s="35">
        <f>I16-I24</f>
        <v>58686.470000000008</v>
      </c>
      <c r="J25" s="35">
        <f>J16-J24</f>
        <v>164264.899</v>
      </c>
      <c r="K25" s="35">
        <f>K16-K24</f>
        <v>18601.077999999998</v>
      </c>
    </row>
    <row r="26" spans="1:11">
      <c r="A26" t="s">
        <v>444</v>
      </c>
      <c r="C26" s="5">
        <v>1312</v>
      </c>
      <c r="D26" s="5">
        <v>1832</v>
      </c>
      <c r="E26" s="5">
        <v>1231</v>
      </c>
      <c r="F26" s="5">
        <v>1665</v>
      </c>
      <c r="G26" s="5">
        <v>1861</v>
      </c>
      <c r="H26" s="5">
        <v>1454</v>
      </c>
      <c r="I26" s="5">
        <v>1076</v>
      </c>
      <c r="J26" s="5">
        <v>1752</v>
      </c>
      <c r="K26" s="5">
        <v>1864</v>
      </c>
    </row>
    <row r="27" spans="1:11">
      <c r="A27" t="s">
        <v>445</v>
      </c>
      <c r="C27" s="25">
        <v>1311</v>
      </c>
      <c r="D27" s="25">
        <v>1331</v>
      </c>
      <c r="E27" s="25">
        <v>1879</v>
      </c>
      <c r="F27" s="25">
        <v>1321</v>
      </c>
      <c r="G27" s="25">
        <v>1439</v>
      </c>
      <c r="H27" s="25">
        <v>1357</v>
      </c>
      <c r="I27" s="25">
        <v>1568</v>
      </c>
      <c r="J27" s="25">
        <v>1351</v>
      </c>
      <c r="K27" s="25">
        <v>1231</v>
      </c>
    </row>
    <row r="28" spans="1:11">
      <c r="A28" s="10" t="s">
        <v>446</v>
      </c>
      <c r="B28" s="10"/>
      <c r="C28" s="30">
        <f>SUM(C25:C27)</f>
        <v>7970.0479999999952</v>
      </c>
      <c r="D28" s="30">
        <f>SUM(D25:D27)</f>
        <v>9611.7880000000005</v>
      </c>
      <c r="E28" s="30">
        <f>SUM(E25:E27)</f>
        <v>19058.00999999998</v>
      </c>
      <c r="F28" s="30">
        <f>SUM(F25:F27)</f>
        <v>160817.00800000023</v>
      </c>
      <c r="G28" s="30">
        <f>SUM(G25:G27)</f>
        <v>7556.8119999999926</v>
      </c>
      <c r="H28" s="30">
        <f>SUM(H25:H27)</f>
        <v>2780.4119999999994</v>
      </c>
      <c r="I28" s="30">
        <f>SUM(I25:I27)</f>
        <v>61330.470000000008</v>
      </c>
      <c r="J28" s="30">
        <f>SUM(J25:J27)</f>
        <v>167367.899</v>
      </c>
      <c r="K28" s="30">
        <f>SUM(K25:K27)</f>
        <v>21696.077999999998</v>
      </c>
    </row>
    <row r="29" spans="1:11">
      <c r="A29" t="s">
        <v>447</v>
      </c>
      <c r="C29" s="5">
        <v>378</v>
      </c>
      <c r="D29" s="5">
        <v>134</v>
      </c>
      <c r="E29" s="5">
        <v>780</v>
      </c>
      <c r="F29" s="5">
        <v>865</v>
      </c>
      <c r="G29" s="5">
        <v>346</v>
      </c>
      <c r="H29" s="5">
        <v>74</v>
      </c>
      <c r="I29" s="5">
        <v>865</v>
      </c>
      <c r="J29" s="5">
        <v>103</v>
      </c>
      <c r="K29" s="5">
        <v>274</v>
      </c>
    </row>
    <row r="30" spans="1:11" ht="15.75">
      <c r="A30" s="36" t="s">
        <v>448</v>
      </c>
      <c r="B30" s="36"/>
      <c r="C30" s="37">
        <f>C28-C29</f>
        <v>7592.0479999999952</v>
      </c>
      <c r="D30" s="37">
        <f>D28-D29</f>
        <v>9477.7880000000005</v>
      </c>
      <c r="E30" s="37">
        <f>E28-E29</f>
        <v>18278.00999999998</v>
      </c>
      <c r="F30" s="37">
        <f>F28-F29</f>
        <v>159952.00800000023</v>
      </c>
      <c r="G30" s="37">
        <f>G28-G29</f>
        <v>7210.8119999999926</v>
      </c>
      <c r="H30" s="37">
        <f>H28-H29</f>
        <v>2706.4119999999994</v>
      </c>
      <c r="I30" s="37">
        <f>I28-I29</f>
        <v>60465.470000000008</v>
      </c>
      <c r="J30" s="37">
        <f>J28-J29</f>
        <v>167264.899</v>
      </c>
      <c r="K30" s="37">
        <f>K28-K29</f>
        <v>21422.077999999998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3261-6288-4047-A50C-6802D1552B66}">
  <dimension ref="A1:K25"/>
  <sheetViews>
    <sheetView workbookViewId="0"/>
  </sheetViews>
  <sheetFormatPr defaultRowHeight="15"/>
  <cols>
    <col min="1" max="1" width="29" bestFit="1" customWidth="1"/>
    <col min="2" max="2" width="1.7109375" customWidth="1"/>
    <col min="3" max="3" width="10.85546875" style="5" bestFit="1" customWidth="1"/>
    <col min="4" max="4" width="15.28515625" customWidth="1"/>
    <col min="5" max="5" width="11.5703125" bestFit="1" customWidth="1"/>
    <col min="6" max="6" width="12.85546875" customWidth="1"/>
    <col min="7" max="7" width="11" customWidth="1"/>
    <col min="8" max="8" width="10.42578125" bestFit="1" customWidth="1"/>
    <col min="9" max="9" width="11.5703125" bestFit="1" customWidth="1"/>
    <col min="10" max="10" width="12.7109375" bestFit="1" customWidth="1"/>
    <col min="11" max="11" width="14.85546875" customWidth="1"/>
  </cols>
  <sheetData>
    <row r="1" spans="1:11">
      <c r="A1" s="12" t="s">
        <v>415</v>
      </c>
      <c r="B1" s="14"/>
      <c r="C1" s="22" t="s">
        <v>416</v>
      </c>
      <c r="D1" s="14" t="s">
        <v>417</v>
      </c>
      <c r="E1" s="14" t="s">
        <v>418</v>
      </c>
      <c r="F1" s="14" t="s">
        <v>419</v>
      </c>
      <c r="G1" s="14" t="s">
        <v>420</v>
      </c>
      <c r="H1" s="14" t="s">
        <v>421</v>
      </c>
      <c r="I1" s="14" t="s">
        <v>422</v>
      </c>
      <c r="J1" s="14" t="s">
        <v>423</v>
      </c>
      <c r="K1" s="14" t="s">
        <v>424</v>
      </c>
    </row>
    <row r="2" spans="1:11" s="5" customFormat="1">
      <c r="A2" s="5" t="s">
        <v>425</v>
      </c>
      <c r="C2" s="5">
        <v>9644.917999999996</v>
      </c>
      <c r="D2" s="19">
        <v>9644.9179999999997</v>
      </c>
      <c r="E2" s="19">
        <v>21060.809999999979</v>
      </c>
      <c r="F2" s="19">
        <v>159924.46800000023</v>
      </c>
      <c r="G2" s="19">
        <v>12620.651999999993</v>
      </c>
      <c r="H2" s="19">
        <v>2362.9519999999993</v>
      </c>
      <c r="I2" s="19">
        <v>63644.250000000007</v>
      </c>
      <c r="J2" s="19">
        <v>173514.56599999999</v>
      </c>
      <c r="K2" s="19">
        <v>32279.467999999997</v>
      </c>
    </row>
    <row r="3" spans="1:11">
      <c r="A3" s="20" t="s">
        <v>426</v>
      </c>
      <c r="C3" s="5">
        <v>2343.9299999999998</v>
      </c>
      <c r="D3" s="5">
        <v>1232.1300000000001</v>
      </c>
      <c r="E3" s="5">
        <v>3423.32</v>
      </c>
      <c r="F3" s="5">
        <v>1230.46</v>
      </c>
      <c r="G3" s="5">
        <v>5689.12</v>
      </c>
      <c r="H3" s="5">
        <v>692.64</v>
      </c>
      <c r="I3" s="5">
        <v>4252.34</v>
      </c>
      <c r="J3" s="5">
        <v>7789.11</v>
      </c>
      <c r="K3" s="5">
        <v>8079.99</v>
      </c>
    </row>
    <row r="4" spans="1:11">
      <c r="A4" s="20" t="s">
        <v>427</v>
      </c>
      <c r="C4" s="25">
        <v>0</v>
      </c>
      <c r="D4" s="26">
        <v>0</v>
      </c>
      <c r="E4" s="26">
        <v>0</v>
      </c>
      <c r="F4" s="26">
        <v>347</v>
      </c>
      <c r="G4" s="26">
        <v>0</v>
      </c>
      <c r="H4" s="26">
        <v>74</v>
      </c>
      <c r="I4" s="26">
        <v>0</v>
      </c>
      <c r="J4" s="26">
        <v>78</v>
      </c>
      <c r="K4" s="26">
        <v>3434</v>
      </c>
    </row>
    <row r="5" spans="1:11">
      <c r="A5" s="28" t="s">
        <v>428</v>
      </c>
      <c r="B5" s="28"/>
      <c r="C5" s="29">
        <f>C2-(SUM(C3:C4))</f>
        <v>7300.9879999999957</v>
      </c>
      <c r="D5" s="29">
        <f>D2-(SUM(D3:D4))</f>
        <v>8412.7880000000005</v>
      </c>
      <c r="E5" s="29">
        <f>E2-(SUM(E3:E4))</f>
        <v>17637.48999999998</v>
      </c>
      <c r="F5" s="29">
        <f>F2-(SUM(F3:F4))</f>
        <v>158347.00800000023</v>
      </c>
      <c r="G5" s="29">
        <f>G2-(SUM(G3:G4))</f>
        <v>6931.5319999999929</v>
      </c>
      <c r="H5" s="29">
        <f>H2-(SUM(H3:H4))</f>
        <v>1596.3119999999994</v>
      </c>
      <c r="I5" s="29">
        <f>I2-(SUM(I3:I4))</f>
        <v>59391.91</v>
      </c>
      <c r="J5" s="29">
        <f>J2-(SUM(J3:J4))</f>
        <v>165647.45600000001</v>
      </c>
      <c r="K5" s="29">
        <f>K2-(SUM(K3:K4))</f>
        <v>20765.477999999996</v>
      </c>
    </row>
    <row r="6" spans="1:11">
      <c r="A6" s="12" t="s">
        <v>429</v>
      </c>
      <c r="B6" s="11"/>
      <c r="C6" s="21"/>
      <c r="D6" s="11"/>
      <c r="E6" s="11"/>
      <c r="F6" s="11"/>
      <c r="G6" s="11"/>
      <c r="H6" s="11"/>
      <c r="I6" s="11"/>
      <c r="J6" s="11"/>
      <c r="K6" s="11"/>
    </row>
    <row r="7" spans="1:11">
      <c r="A7" t="s">
        <v>430</v>
      </c>
      <c r="C7" s="5">
        <v>890.54</v>
      </c>
      <c r="D7" s="5">
        <v>634.1</v>
      </c>
      <c r="E7" s="5">
        <v>431.38</v>
      </c>
      <c r="F7" s="5">
        <v>134.30000000000001</v>
      </c>
      <c r="G7" s="5">
        <v>894.32</v>
      </c>
      <c r="H7" s="5">
        <v>647.29999999999995</v>
      </c>
      <c r="I7" s="5">
        <v>163.74</v>
      </c>
      <c r="J7" s="5">
        <v>637.29</v>
      </c>
      <c r="K7" s="5">
        <v>617.29999999999995</v>
      </c>
    </row>
    <row r="8" spans="1:11">
      <c r="A8" t="s">
        <v>431</v>
      </c>
      <c r="C8" s="5">
        <v>432.4</v>
      </c>
      <c r="D8" s="5">
        <v>23</v>
      </c>
      <c r="E8" s="5">
        <v>543.5</v>
      </c>
      <c r="F8" s="5">
        <v>26.9</v>
      </c>
      <c r="G8" s="5">
        <v>345</v>
      </c>
      <c r="H8" s="5">
        <v>647</v>
      </c>
      <c r="I8" s="5">
        <v>45</v>
      </c>
      <c r="J8" s="5">
        <v>234.56700000000001</v>
      </c>
      <c r="K8" s="5">
        <v>348.7</v>
      </c>
    </row>
    <row r="9" spans="1:11">
      <c r="A9" t="s">
        <v>432</v>
      </c>
      <c r="C9" s="25">
        <v>456</v>
      </c>
      <c r="D9" s="25">
        <v>987.6</v>
      </c>
      <c r="E9" s="25">
        <v>456</v>
      </c>
      <c r="F9" s="25">
        <v>98</v>
      </c>
      <c r="G9" s="25">
        <v>345.6</v>
      </c>
      <c r="H9" s="25">
        <v>243</v>
      </c>
      <c r="I9" s="25">
        <v>234.5</v>
      </c>
      <c r="J9" s="25">
        <v>234.5</v>
      </c>
      <c r="K9" s="25">
        <v>987.6</v>
      </c>
    </row>
    <row r="10" spans="1:11">
      <c r="A10" s="28" t="s">
        <v>433</v>
      </c>
      <c r="B10" s="28"/>
      <c r="C10" s="29">
        <f>SUM(C7:C9)</f>
        <v>1778.94</v>
      </c>
      <c r="D10" s="29">
        <f>SUM(D7:D9)</f>
        <v>1644.7</v>
      </c>
      <c r="E10" s="29">
        <f>SUM(E7:E9)</f>
        <v>1430.88</v>
      </c>
      <c r="F10" s="29">
        <f>SUM(F7:F9)</f>
        <v>259.20000000000005</v>
      </c>
      <c r="G10" s="29">
        <f>SUM(G7:G9)</f>
        <v>1584.92</v>
      </c>
      <c r="H10" s="29">
        <f>SUM(H7:H9)</f>
        <v>1537.3</v>
      </c>
      <c r="I10" s="29">
        <f>SUM(I7:I9)</f>
        <v>443.24</v>
      </c>
      <c r="J10" s="29">
        <f>SUM(J7:J9)</f>
        <v>1106.357</v>
      </c>
      <c r="K10" s="29">
        <f>SUM(K7:K9)</f>
        <v>1953.6</v>
      </c>
    </row>
    <row r="11" spans="1:11">
      <c r="A11" s="31" t="s">
        <v>434</v>
      </c>
      <c r="B11" s="31"/>
      <c r="C11" s="32">
        <f>C5-C10</f>
        <v>5522.0479999999952</v>
      </c>
      <c r="D11" s="32">
        <f>D5-D10</f>
        <v>6768.0880000000006</v>
      </c>
      <c r="E11" s="32">
        <f>E5-E10</f>
        <v>16206.609999999979</v>
      </c>
      <c r="F11" s="32">
        <f>F5-F10</f>
        <v>158087.80800000022</v>
      </c>
      <c r="G11" s="32">
        <f>G5-G10</f>
        <v>5346.6119999999928</v>
      </c>
      <c r="H11" s="32">
        <f>H5-H10</f>
        <v>59.011999999999489</v>
      </c>
      <c r="I11" s="32">
        <f>I5-I10</f>
        <v>58948.670000000006</v>
      </c>
      <c r="J11" s="32">
        <f>J5-J10</f>
        <v>164541.09900000002</v>
      </c>
      <c r="K11" s="32">
        <f>K5-K10</f>
        <v>18811.877999999997</v>
      </c>
    </row>
    <row r="12" spans="1:11">
      <c r="A12" s="33" t="s">
        <v>435</v>
      </c>
      <c r="B12" s="33"/>
      <c r="C12" s="34"/>
      <c r="D12" s="34"/>
      <c r="E12" s="34"/>
      <c r="F12" s="34"/>
      <c r="G12" s="34"/>
      <c r="H12" s="34"/>
      <c r="I12" s="34"/>
      <c r="J12" s="34"/>
      <c r="K12" s="34"/>
    </row>
    <row r="13" spans="1:11">
      <c r="A13" t="s">
        <v>436</v>
      </c>
      <c r="C13" s="5">
        <v>63</v>
      </c>
      <c r="D13" s="5">
        <v>45</v>
      </c>
      <c r="E13" s="5">
        <v>33</v>
      </c>
      <c r="F13" s="5">
        <v>45</v>
      </c>
      <c r="G13" s="5">
        <v>874</v>
      </c>
      <c r="H13" s="5">
        <v>14</v>
      </c>
      <c r="I13" s="5">
        <v>96</v>
      </c>
      <c r="J13" s="5">
        <v>35</v>
      </c>
      <c r="K13" s="5">
        <v>11</v>
      </c>
    </row>
    <row r="14" spans="1:11">
      <c r="A14" t="s">
        <v>437</v>
      </c>
      <c r="C14" s="5">
        <v>20</v>
      </c>
      <c r="D14" s="5">
        <v>62.3</v>
      </c>
      <c r="E14" s="5">
        <v>47.6</v>
      </c>
      <c r="F14" s="5">
        <v>45.8</v>
      </c>
      <c r="G14" s="5">
        <v>14.8</v>
      </c>
      <c r="H14" s="5">
        <v>12.6</v>
      </c>
      <c r="I14" s="5">
        <v>80.2</v>
      </c>
      <c r="J14" s="5">
        <v>50.2</v>
      </c>
      <c r="K14" s="5">
        <v>11.8</v>
      </c>
    </row>
    <row r="15" spans="1:11">
      <c r="A15" t="s">
        <v>438</v>
      </c>
      <c r="C15" s="5">
        <v>7</v>
      </c>
      <c r="D15" s="5">
        <v>36</v>
      </c>
      <c r="E15" s="5">
        <v>23</v>
      </c>
      <c r="F15" s="5">
        <v>74</v>
      </c>
      <c r="G15" s="5">
        <v>18</v>
      </c>
      <c r="H15" s="5">
        <v>4</v>
      </c>
      <c r="I15" s="5">
        <v>4</v>
      </c>
      <c r="J15" s="5">
        <v>37</v>
      </c>
      <c r="K15" s="5">
        <v>13</v>
      </c>
    </row>
    <row r="16" spans="1:11">
      <c r="A16" t="s">
        <v>439</v>
      </c>
      <c r="C16" s="5">
        <v>2</v>
      </c>
      <c r="D16" s="5">
        <v>76</v>
      </c>
      <c r="E16" s="5">
        <v>25</v>
      </c>
      <c r="F16" s="5">
        <v>64</v>
      </c>
      <c r="G16" s="5">
        <v>74</v>
      </c>
      <c r="H16" s="5">
        <v>33</v>
      </c>
      <c r="I16" s="5">
        <v>25</v>
      </c>
      <c r="J16" s="5">
        <v>13</v>
      </c>
      <c r="K16" s="5">
        <v>45</v>
      </c>
    </row>
    <row r="17" spans="1:11">
      <c r="A17" t="s">
        <v>440</v>
      </c>
      <c r="C17" s="5">
        <v>62</v>
      </c>
      <c r="D17" s="5">
        <v>33</v>
      </c>
      <c r="E17" s="5">
        <v>55</v>
      </c>
      <c r="F17" s="5">
        <v>17</v>
      </c>
      <c r="G17" s="5">
        <v>30</v>
      </c>
      <c r="H17" s="5">
        <v>5</v>
      </c>
      <c r="I17" s="5">
        <v>49</v>
      </c>
      <c r="J17" s="5">
        <v>44</v>
      </c>
      <c r="K17" s="5">
        <v>76</v>
      </c>
    </row>
    <row r="18" spans="1:11">
      <c r="A18" t="s">
        <v>441</v>
      </c>
      <c r="C18" s="25">
        <v>21</v>
      </c>
      <c r="D18" s="25">
        <v>67</v>
      </c>
      <c r="E18" s="25">
        <v>75</v>
      </c>
      <c r="F18" s="25">
        <v>11</v>
      </c>
      <c r="G18" s="25">
        <v>79</v>
      </c>
      <c r="H18" s="25">
        <v>21</v>
      </c>
      <c r="I18" s="25">
        <v>8</v>
      </c>
      <c r="J18" s="25">
        <v>97</v>
      </c>
      <c r="K18" s="25">
        <v>54</v>
      </c>
    </row>
    <row r="19" spans="1:11">
      <c r="A19" s="27" t="s">
        <v>442</v>
      </c>
      <c r="B19" s="27"/>
      <c r="C19" s="29">
        <f>SUM(C13:C18)</f>
        <v>175</v>
      </c>
      <c r="D19" s="29">
        <f>SUM(D13:D18)</f>
        <v>319.3</v>
      </c>
      <c r="E19" s="29">
        <f>SUM(E13:E18)</f>
        <v>258.60000000000002</v>
      </c>
      <c r="F19" s="29">
        <f>SUM(F13:F18)</f>
        <v>256.8</v>
      </c>
      <c r="G19" s="29">
        <f>SUM(G13:G18)</f>
        <v>1089.8</v>
      </c>
      <c r="H19" s="29">
        <f>SUM(H13:H18)</f>
        <v>89.6</v>
      </c>
      <c r="I19" s="29">
        <f>SUM(I13:I18)</f>
        <v>262.2</v>
      </c>
      <c r="J19" s="29">
        <f>SUM(J13:J18)</f>
        <v>276.2</v>
      </c>
      <c r="K19" s="29">
        <f>SUM(K13:K18)</f>
        <v>210.8</v>
      </c>
    </row>
    <row r="20" spans="1:11">
      <c r="A20" s="10" t="s">
        <v>443</v>
      </c>
      <c r="B20" s="10"/>
      <c r="C20" s="35">
        <f>C11-C19</f>
        <v>5347.0479999999952</v>
      </c>
      <c r="D20" s="35">
        <f>D11-D19</f>
        <v>6448.7880000000005</v>
      </c>
      <c r="E20" s="35">
        <f>E11-E19</f>
        <v>15948.009999999978</v>
      </c>
      <c r="F20" s="35">
        <f>F11-F19</f>
        <v>157831.00800000023</v>
      </c>
      <c r="G20" s="35">
        <f>G11-G19</f>
        <v>4256.8119999999926</v>
      </c>
      <c r="H20" s="35">
        <f>H11-H19</f>
        <v>-30.588000000000505</v>
      </c>
      <c r="I20" s="35">
        <f>I11-I19</f>
        <v>58686.470000000008</v>
      </c>
      <c r="J20" s="35">
        <f>J11-J19</f>
        <v>164264.899</v>
      </c>
      <c r="K20" s="35">
        <f>K11-K19</f>
        <v>18601.077999999998</v>
      </c>
    </row>
    <row r="21" spans="1:11">
      <c r="A21" t="s">
        <v>444</v>
      </c>
      <c r="C21" s="5">
        <v>1312</v>
      </c>
      <c r="D21" s="5">
        <v>1832</v>
      </c>
      <c r="E21" s="5">
        <v>1231</v>
      </c>
      <c r="F21" s="5">
        <v>1665</v>
      </c>
      <c r="G21" s="5">
        <v>1861</v>
      </c>
      <c r="H21" s="5">
        <v>1454</v>
      </c>
      <c r="I21" s="5">
        <v>1076</v>
      </c>
      <c r="J21" s="5">
        <v>1752</v>
      </c>
      <c r="K21" s="5">
        <v>1864</v>
      </c>
    </row>
    <row r="22" spans="1:11">
      <c r="A22" t="s">
        <v>445</v>
      </c>
      <c r="C22" s="25">
        <v>1311</v>
      </c>
      <c r="D22" s="25">
        <v>1331</v>
      </c>
      <c r="E22" s="25">
        <v>1879</v>
      </c>
      <c r="F22" s="25">
        <v>1321</v>
      </c>
      <c r="G22" s="25">
        <v>1439</v>
      </c>
      <c r="H22" s="25">
        <v>1357</v>
      </c>
      <c r="I22" s="25">
        <v>1568</v>
      </c>
      <c r="J22" s="25">
        <v>1351</v>
      </c>
      <c r="K22" s="25">
        <v>1231</v>
      </c>
    </row>
    <row r="23" spans="1:11">
      <c r="A23" s="10" t="s">
        <v>446</v>
      </c>
      <c r="B23" s="10"/>
      <c r="C23" s="30">
        <f>SUM(C20:C22)</f>
        <v>7970.0479999999952</v>
      </c>
      <c r="D23" s="30">
        <f>SUM(D20:D22)</f>
        <v>9611.7880000000005</v>
      </c>
      <c r="E23" s="30">
        <f>SUM(E20:E22)</f>
        <v>19058.00999999998</v>
      </c>
      <c r="F23" s="30">
        <f>SUM(F20:F22)</f>
        <v>160817.00800000023</v>
      </c>
      <c r="G23" s="30">
        <f>SUM(G20:G22)</f>
        <v>7556.8119999999926</v>
      </c>
      <c r="H23" s="30">
        <f>SUM(H20:H22)</f>
        <v>2780.4119999999994</v>
      </c>
      <c r="I23" s="30">
        <f>SUM(I20:I22)</f>
        <v>61330.470000000008</v>
      </c>
      <c r="J23" s="30">
        <f>SUM(J20:J22)</f>
        <v>167367.899</v>
      </c>
      <c r="K23" s="30">
        <f>SUM(K20:K22)</f>
        <v>21696.077999999998</v>
      </c>
    </row>
    <row r="24" spans="1:11">
      <c r="A24" t="s">
        <v>447</v>
      </c>
      <c r="C24" s="5">
        <v>378</v>
      </c>
      <c r="D24" s="5">
        <v>134</v>
      </c>
      <c r="E24" s="5">
        <v>780</v>
      </c>
      <c r="F24" s="5">
        <v>865</v>
      </c>
      <c r="G24" s="5">
        <v>346</v>
      </c>
      <c r="H24" s="5">
        <v>74</v>
      </c>
      <c r="I24" s="5">
        <v>865</v>
      </c>
      <c r="J24" s="5">
        <v>103</v>
      </c>
      <c r="K24" s="5">
        <v>274</v>
      </c>
    </row>
    <row r="25" spans="1:11" ht="15.75">
      <c r="A25" s="36" t="s">
        <v>448</v>
      </c>
      <c r="B25" s="36"/>
      <c r="C25" s="37">
        <f>C23-C24</f>
        <v>7592.0479999999952</v>
      </c>
      <c r="D25" s="37">
        <f>D23-D24</f>
        <v>9477.7880000000005</v>
      </c>
      <c r="E25" s="37">
        <f>E23-E24</f>
        <v>18278.00999999998</v>
      </c>
      <c r="F25" s="37">
        <f>F23-F24</f>
        <v>159952.00800000023</v>
      </c>
      <c r="G25" s="37">
        <f>G23-G24</f>
        <v>7210.8119999999926</v>
      </c>
      <c r="H25" s="37">
        <f>H23-H24</f>
        <v>2706.4119999999994</v>
      </c>
      <c r="I25" s="37">
        <f>I23-I24</f>
        <v>60465.470000000008</v>
      </c>
      <c r="J25" s="37">
        <f>J23-J24</f>
        <v>167264.899</v>
      </c>
      <c r="K25" s="37">
        <f>K23-K24</f>
        <v>21422.077999999998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6D4B-B7D6-4351-8C3B-84AB3B3F4108}">
  <dimension ref="A1:W10"/>
  <sheetViews>
    <sheetView topLeftCell="P1" workbookViewId="0"/>
  </sheetViews>
  <sheetFormatPr defaultRowHeight="15"/>
  <cols>
    <col min="1" max="1" width="9.140625" style="39"/>
    <col min="2" max="2" width="13" style="39" bestFit="1" customWidth="1"/>
    <col min="3" max="3" width="16.7109375" style="39" bestFit="1" customWidth="1"/>
    <col min="4" max="4" width="13.7109375" style="39" customWidth="1"/>
    <col min="5" max="5" width="13" style="39" bestFit="1" customWidth="1"/>
    <col min="6" max="8" width="9.140625" style="39"/>
    <col min="9" max="9" width="10.85546875" style="39" bestFit="1" customWidth="1"/>
    <col min="10" max="10" width="13" style="39" bestFit="1" customWidth="1"/>
    <col min="11" max="11" width="9.140625" style="39"/>
    <col min="12" max="12" width="10.85546875" style="39" customWidth="1"/>
    <col min="13" max="16" width="9.140625" style="39"/>
    <col min="17" max="17" width="10.7109375" style="39" customWidth="1"/>
    <col min="18" max="18" width="12.42578125" style="39" customWidth="1"/>
    <col min="19" max="19" width="10.85546875" style="39" bestFit="1" customWidth="1"/>
    <col min="20" max="20" width="13.28515625" style="39" bestFit="1" customWidth="1"/>
    <col min="21" max="21" width="14.7109375" style="39" customWidth="1"/>
    <col min="22" max="22" width="16.7109375" style="39" bestFit="1" customWidth="1"/>
    <col min="23" max="23" width="15.5703125" style="39" bestFit="1" customWidth="1"/>
    <col min="24" max="16384" width="9.140625" style="39"/>
  </cols>
  <sheetData>
    <row r="1" spans="1:23" s="42" customFormat="1" ht="60.75">
      <c r="A1" s="41" t="s">
        <v>415</v>
      </c>
      <c r="B1" s="42" t="s">
        <v>425</v>
      </c>
      <c r="C1" s="40" t="s">
        <v>426</v>
      </c>
      <c r="D1" s="40" t="s">
        <v>427</v>
      </c>
      <c r="E1" s="43" t="s">
        <v>428</v>
      </c>
      <c r="F1" s="42" t="s">
        <v>430</v>
      </c>
      <c r="G1" s="42" t="s">
        <v>431</v>
      </c>
      <c r="H1" s="42" t="s">
        <v>432</v>
      </c>
      <c r="I1" s="43" t="s">
        <v>433</v>
      </c>
      <c r="J1" s="44" t="s">
        <v>434</v>
      </c>
      <c r="K1" s="42" t="s">
        <v>436</v>
      </c>
      <c r="L1" s="42" t="s">
        <v>437</v>
      </c>
      <c r="M1" s="42" t="s">
        <v>438</v>
      </c>
      <c r="N1" s="42" t="s">
        <v>439</v>
      </c>
      <c r="O1" s="42" t="s">
        <v>440</v>
      </c>
      <c r="P1" s="42" t="s">
        <v>441</v>
      </c>
      <c r="Q1" s="45" t="s">
        <v>442</v>
      </c>
      <c r="R1" s="46" t="s">
        <v>443</v>
      </c>
      <c r="S1" s="42" t="s">
        <v>444</v>
      </c>
      <c r="T1" s="42" t="s">
        <v>445</v>
      </c>
      <c r="U1" s="46" t="s">
        <v>446</v>
      </c>
      <c r="V1" s="42" t="s">
        <v>447</v>
      </c>
      <c r="W1" s="47" t="s">
        <v>448</v>
      </c>
    </row>
    <row r="2" spans="1:23" ht="15.75">
      <c r="A2" s="48" t="s">
        <v>416</v>
      </c>
      <c r="B2" s="39">
        <v>9644.917999999996</v>
      </c>
      <c r="C2" s="39">
        <v>-2343.9299999999998</v>
      </c>
      <c r="D2" s="39">
        <v>0</v>
      </c>
      <c r="E2" s="49">
        <f>B2-(SUM(C2:D2))</f>
        <v>11988.847999999996</v>
      </c>
      <c r="F2" s="39">
        <v>890.54</v>
      </c>
      <c r="G2" s="39">
        <v>432.4</v>
      </c>
      <c r="H2" s="39">
        <v>456</v>
      </c>
      <c r="I2" s="49">
        <f>SUM(F2:H2)</f>
        <v>1778.94</v>
      </c>
      <c r="J2" s="50">
        <f>E2-I2</f>
        <v>10209.907999999996</v>
      </c>
      <c r="K2" s="39">
        <v>63</v>
      </c>
      <c r="L2" s="39">
        <v>20</v>
      </c>
      <c r="M2" s="39">
        <v>7</v>
      </c>
      <c r="N2" s="39">
        <v>2</v>
      </c>
      <c r="O2" s="39">
        <v>62</v>
      </c>
      <c r="P2" s="39">
        <v>21</v>
      </c>
      <c r="Q2" s="49">
        <f>SUM(K2:P2)</f>
        <v>175</v>
      </c>
      <c r="R2" s="51">
        <f>J2-Q2</f>
        <v>10034.907999999996</v>
      </c>
      <c r="S2" s="39">
        <v>1312</v>
      </c>
      <c r="T2" s="39">
        <v>1311</v>
      </c>
      <c r="U2" s="52">
        <f>SUM(R2:T2)</f>
        <v>12657.907999999996</v>
      </c>
      <c r="V2" s="39">
        <v>-378</v>
      </c>
      <c r="W2" s="53">
        <f>U2-V2</f>
        <v>13035.907999999996</v>
      </c>
    </row>
    <row r="3" spans="1:23" ht="15.75">
      <c r="A3" s="48" t="s">
        <v>417</v>
      </c>
      <c r="B3" s="54">
        <v>9644.9179999999997</v>
      </c>
      <c r="C3" s="39">
        <v>-1232.1300000000001</v>
      </c>
      <c r="D3" s="39">
        <v>0</v>
      </c>
      <c r="E3" s="49">
        <f>B3-(SUM(C3:D3))</f>
        <v>10877.047999999999</v>
      </c>
      <c r="F3" s="39">
        <v>634.1</v>
      </c>
      <c r="G3" s="39">
        <v>23</v>
      </c>
      <c r="H3" s="39">
        <v>987.6</v>
      </c>
      <c r="I3" s="49">
        <f>SUM(F3:H3)</f>
        <v>1644.7</v>
      </c>
      <c r="J3" s="50">
        <f>E3-I3</f>
        <v>9232.3479999999981</v>
      </c>
      <c r="K3" s="39">
        <v>45</v>
      </c>
      <c r="L3" s="39">
        <v>62.3</v>
      </c>
      <c r="M3" s="39">
        <v>36</v>
      </c>
      <c r="N3" s="39">
        <v>76</v>
      </c>
      <c r="O3" s="39">
        <v>33</v>
      </c>
      <c r="P3" s="39">
        <v>67</v>
      </c>
      <c r="Q3" s="49">
        <f>SUM(K3:P3)</f>
        <v>319.3</v>
      </c>
      <c r="R3" s="51">
        <f>J3-Q3</f>
        <v>8913.0479999999989</v>
      </c>
      <c r="S3" s="39">
        <v>1832</v>
      </c>
      <c r="T3" s="39">
        <v>1331</v>
      </c>
      <c r="U3" s="52">
        <f>SUM(R3:T3)</f>
        <v>12076.047999999999</v>
      </c>
      <c r="V3" s="39">
        <v>-134</v>
      </c>
      <c r="W3" s="53">
        <f>U3-V3</f>
        <v>12210.047999999999</v>
      </c>
    </row>
    <row r="4" spans="1:23" ht="15.75">
      <c r="A4" s="48" t="s">
        <v>418</v>
      </c>
      <c r="B4" s="54">
        <v>21060.809999999979</v>
      </c>
      <c r="C4" s="39">
        <v>-3423.32</v>
      </c>
      <c r="D4" s="39">
        <v>0</v>
      </c>
      <c r="E4" s="49">
        <f>B4-(SUM(C4:D4))</f>
        <v>24484.129999999979</v>
      </c>
      <c r="F4" s="39">
        <v>431.38</v>
      </c>
      <c r="G4" s="39">
        <v>543.5</v>
      </c>
      <c r="H4" s="39">
        <v>456</v>
      </c>
      <c r="I4" s="49">
        <f>SUM(F4:H4)</f>
        <v>1430.88</v>
      </c>
      <c r="J4" s="50">
        <f>E4-I4</f>
        <v>23053.249999999978</v>
      </c>
      <c r="K4" s="39">
        <v>33</v>
      </c>
      <c r="L4" s="39">
        <v>47.6</v>
      </c>
      <c r="M4" s="39">
        <v>23</v>
      </c>
      <c r="N4" s="39">
        <v>25</v>
      </c>
      <c r="O4" s="39">
        <v>55</v>
      </c>
      <c r="P4" s="39">
        <v>75</v>
      </c>
      <c r="Q4" s="49">
        <f>SUM(K4:P4)</f>
        <v>258.60000000000002</v>
      </c>
      <c r="R4" s="51">
        <f>J4-Q4</f>
        <v>22794.64999999998</v>
      </c>
      <c r="S4" s="39">
        <v>1231</v>
      </c>
      <c r="T4" s="39">
        <v>1879</v>
      </c>
      <c r="U4" s="52">
        <f>SUM(R4:T4)</f>
        <v>25904.64999999998</v>
      </c>
      <c r="V4" s="39">
        <v>-780</v>
      </c>
      <c r="W4" s="53">
        <f>U4-V4</f>
        <v>26684.64999999998</v>
      </c>
    </row>
    <row r="5" spans="1:23" ht="15.75">
      <c r="A5" s="48" t="s">
        <v>419</v>
      </c>
      <c r="B5" s="54">
        <v>159924.46800000023</v>
      </c>
      <c r="C5" s="39">
        <v>-1230.46</v>
      </c>
      <c r="D5" s="39">
        <v>-347</v>
      </c>
      <c r="E5" s="49">
        <f>B5-(SUM(C5:D5))</f>
        <v>161501.92800000022</v>
      </c>
      <c r="F5" s="39">
        <v>134.30000000000001</v>
      </c>
      <c r="G5" s="39">
        <v>26.9</v>
      </c>
      <c r="H5" s="39">
        <v>98</v>
      </c>
      <c r="I5" s="49">
        <f>SUM(F5:H5)</f>
        <v>259.20000000000005</v>
      </c>
      <c r="J5" s="50">
        <f>E5-I5</f>
        <v>161242.72800000021</v>
      </c>
      <c r="K5" s="39">
        <v>45</v>
      </c>
      <c r="L5" s="39">
        <v>45.8</v>
      </c>
      <c r="M5" s="39">
        <v>74</v>
      </c>
      <c r="N5" s="39">
        <v>64</v>
      </c>
      <c r="O5" s="39">
        <v>17</v>
      </c>
      <c r="P5" s="39">
        <v>11</v>
      </c>
      <c r="Q5" s="49">
        <f>SUM(K5:P5)</f>
        <v>256.8</v>
      </c>
      <c r="R5" s="51">
        <f>J5-Q5</f>
        <v>160985.92800000022</v>
      </c>
      <c r="S5" s="39">
        <v>1665</v>
      </c>
      <c r="T5" s="39">
        <v>1321</v>
      </c>
      <c r="U5" s="52">
        <f>SUM(R5:T5)</f>
        <v>163971.92800000022</v>
      </c>
      <c r="V5" s="39">
        <v>-865</v>
      </c>
      <c r="W5" s="53">
        <f>U5-V5</f>
        <v>164836.92800000022</v>
      </c>
    </row>
    <row r="6" spans="1:23" ht="15.75">
      <c r="A6" s="48" t="s">
        <v>420</v>
      </c>
      <c r="B6" s="54">
        <v>12620.651999999993</v>
      </c>
      <c r="C6" s="39">
        <v>-5689.12</v>
      </c>
      <c r="D6" s="39">
        <v>0</v>
      </c>
      <c r="E6" s="49">
        <f>B6-(SUM(C6:D6))</f>
        <v>18309.771999999994</v>
      </c>
      <c r="F6" s="39">
        <v>894.32</v>
      </c>
      <c r="G6" s="39">
        <v>345</v>
      </c>
      <c r="H6" s="39">
        <v>345.6</v>
      </c>
      <c r="I6" s="49">
        <f>SUM(F6:H6)</f>
        <v>1584.92</v>
      </c>
      <c r="J6" s="50">
        <f>E6-I6</f>
        <v>16724.851999999992</v>
      </c>
      <c r="K6" s="39">
        <v>874</v>
      </c>
      <c r="L6" s="39">
        <v>14.8</v>
      </c>
      <c r="M6" s="39">
        <v>18</v>
      </c>
      <c r="N6" s="39">
        <v>74</v>
      </c>
      <c r="O6" s="39">
        <v>30</v>
      </c>
      <c r="P6" s="39">
        <v>79</v>
      </c>
      <c r="Q6" s="49">
        <f>SUM(K6:P6)</f>
        <v>1089.8</v>
      </c>
      <c r="R6" s="51">
        <f>J6-Q6</f>
        <v>15635.051999999992</v>
      </c>
      <c r="S6" s="39">
        <v>1861</v>
      </c>
      <c r="T6" s="39">
        <v>1439</v>
      </c>
      <c r="U6" s="52">
        <f>SUM(R6:T6)</f>
        <v>18935.051999999992</v>
      </c>
      <c r="V6" s="39">
        <v>-346</v>
      </c>
      <c r="W6" s="53">
        <f>U6-V6</f>
        <v>19281.051999999992</v>
      </c>
    </row>
    <row r="7" spans="1:23" ht="15.75">
      <c r="A7" s="48" t="s">
        <v>421</v>
      </c>
      <c r="B7" s="54">
        <v>2362.9519999999993</v>
      </c>
      <c r="C7" s="39">
        <v>-692.64</v>
      </c>
      <c r="D7" s="39">
        <v>-74</v>
      </c>
      <c r="E7" s="49">
        <f>B7-(SUM(C7:D7))</f>
        <v>3129.5919999999992</v>
      </c>
      <c r="F7" s="39">
        <v>647.29999999999995</v>
      </c>
      <c r="G7" s="39">
        <v>647</v>
      </c>
      <c r="H7" s="39">
        <v>243</v>
      </c>
      <c r="I7" s="49">
        <f>SUM(F7:H7)</f>
        <v>1537.3</v>
      </c>
      <c r="J7" s="50">
        <f>E7-I7</f>
        <v>1592.2919999999992</v>
      </c>
      <c r="K7" s="39">
        <v>14</v>
      </c>
      <c r="L7" s="39">
        <v>12.6</v>
      </c>
      <c r="M7" s="39">
        <v>4</v>
      </c>
      <c r="N7" s="39">
        <v>33</v>
      </c>
      <c r="O7" s="39">
        <v>5</v>
      </c>
      <c r="P7" s="39">
        <v>21</v>
      </c>
      <c r="Q7" s="49">
        <f>SUM(K7:P7)</f>
        <v>89.6</v>
      </c>
      <c r="R7" s="51">
        <f>J7-Q7</f>
        <v>1502.6919999999993</v>
      </c>
      <c r="S7" s="39">
        <v>1454</v>
      </c>
      <c r="T7" s="39">
        <v>1357</v>
      </c>
      <c r="U7" s="52">
        <f>SUM(R7:T7)</f>
        <v>4313.6919999999991</v>
      </c>
      <c r="V7" s="39">
        <v>-74</v>
      </c>
      <c r="W7" s="53">
        <f>U7-V7</f>
        <v>4387.6919999999991</v>
      </c>
    </row>
    <row r="8" spans="1:23" ht="15.75">
      <c r="A8" s="48" t="s">
        <v>422</v>
      </c>
      <c r="B8" s="54">
        <v>63644.250000000007</v>
      </c>
      <c r="C8" s="39">
        <v>-4252.34</v>
      </c>
      <c r="D8" s="39">
        <v>0</v>
      </c>
      <c r="E8" s="49">
        <f>B8-(SUM(C8:D8))</f>
        <v>67896.590000000011</v>
      </c>
      <c r="F8" s="39">
        <v>163.74</v>
      </c>
      <c r="G8" s="39">
        <v>45</v>
      </c>
      <c r="H8" s="39">
        <v>234.5</v>
      </c>
      <c r="I8" s="49">
        <f>SUM(F8:H8)</f>
        <v>443.24</v>
      </c>
      <c r="J8" s="50">
        <f>E8-I8</f>
        <v>67453.350000000006</v>
      </c>
      <c r="K8" s="39">
        <v>96</v>
      </c>
      <c r="L8" s="39">
        <v>80.2</v>
      </c>
      <c r="M8" s="39">
        <v>4</v>
      </c>
      <c r="N8" s="39">
        <v>25</v>
      </c>
      <c r="O8" s="39">
        <v>49</v>
      </c>
      <c r="P8" s="39">
        <v>8</v>
      </c>
      <c r="Q8" s="49">
        <f>SUM(K8:P8)</f>
        <v>262.2</v>
      </c>
      <c r="R8" s="51">
        <f>J8-Q8</f>
        <v>67191.150000000009</v>
      </c>
      <c r="S8" s="39">
        <v>1076</v>
      </c>
      <c r="T8" s="39">
        <v>1568</v>
      </c>
      <c r="U8" s="52">
        <f>SUM(R8:T8)</f>
        <v>69835.150000000009</v>
      </c>
      <c r="V8" s="39">
        <v>-865</v>
      </c>
      <c r="W8" s="53">
        <f>U8-V8</f>
        <v>70700.150000000009</v>
      </c>
    </row>
    <row r="9" spans="1:23" ht="15.75">
      <c r="A9" s="48" t="s">
        <v>423</v>
      </c>
      <c r="B9" s="54">
        <v>173514.56599999999</v>
      </c>
      <c r="C9" s="39">
        <v>-7789.11</v>
      </c>
      <c r="D9" s="39">
        <v>-78</v>
      </c>
      <c r="E9" s="49">
        <f>B9-(SUM(C9:D9))</f>
        <v>181381.67599999998</v>
      </c>
      <c r="F9" s="39">
        <v>637.29</v>
      </c>
      <c r="G9" s="39">
        <v>234.56700000000001</v>
      </c>
      <c r="H9" s="39">
        <v>234.5</v>
      </c>
      <c r="I9" s="49">
        <f>SUM(F9:H9)</f>
        <v>1106.357</v>
      </c>
      <c r="J9" s="50">
        <f>E9-I9</f>
        <v>180275.31899999999</v>
      </c>
      <c r="K9" s="39">
        <v>35</v>
      </c>
      <c r="L9" s="39">
        <v>50.2</v>
      </c>
      <c r="M9" s="39">
        <v>37</v>
      </c>
      <c r="N9" s="39">
        <v>13</v>
      </c>
      <c r="O9" s="39">
        <v>44</v>
      </c>
      <c r="P9" s="39">
        <v>97</v>
      </c>
      <c r="Q9" s="49">
        <f>SUM(K9:P9)</f>
        <v>276.2</v>
      </c>
      <c r="R9" s="51">
        <f>J9-Q9</f>
        <v>179999.11899999998</v>
      </c>
      <c r="S9" s="39">
        <v>1752</v>
      </c>
      <c r="T9" s="39">
        <v>1351</v>
      </c>
      <c r="U9" s="52">
        <f>SUM(R9:T9)</f>
        <v>183102.11899999998</v>
      </c>
      <c r="V9" s="39">
        <v>-103</v>
      </c>
      <c r="W9" s="53">
        <f>U9-V9</f>
        <v>183205.11899999998</v>
      </c>
    </row>
    <row r="10" spans="1:23" ht="15.75">
      <c r="A10" s="48" t="s">
        <v>424</v>
      </c>
      <c r="B10" s="54">
        <v>32279.467999999997</v>
      </c>
      <c r="C10" s="39">
        <v>-8079.99</v>
      </c>
      <c r="D10" s="39">
        <v>-3434</v>
      </c>
      <c r="E10" s="49">
        <f>B10-(SUM(C10:D10))</f>
        <v>43793.457999999999</v>
      </c>
      <c r="F10" s="39">
        <v>617.29999999999995</v>
      </c>
      <c r="G10" s="39">
        <v>348.7</v>
      </c>
      <c r="H10" s="39">
        <v>987.6</v>
      </c>
      <c r="I10" s="49">
        <f>SUM(F10:H10)</f>
        <v>1953.6</v>
      </c>
      <c r="J10" s="50">
        <f>E10-I10</f>
        <v>41839.858</v>
      </c>
      <c r="K10" s="39">
        <v>11</v>
      </c>
      <c r="L10" s="39">
        <v>11.8</v>
      </c>
      <c r="M10" s="39">
        <v>13</v>
      </c>
      <c r="N10" s="39">
        <v>45</v>
      </c>
      <c r="O10" s="39">
        <v>76</v>
      </c>
      <c r="P10" s="39">
        <v>54</v>
      </c>
      <c r="Q10" s="49">
        <f>SUM(K10:P10)</f>
        <v>210.8</v>
      </c>
      <c r="R10" s="51">
        <f>J10-Q10</f>
        <v>41629.057999999997</v>
      </c>
      <c r="S10" s="39">
        <v>1864</v>
      </c>
      <c r="T10" s="39">
        <v>1231</v>
      </c>
      <c r="U10" s="52">
        <f>SUM(R10:T10)</f>
        <v>44724.057999999997</v>
      </c>
      <c r="V10" s="39">
        <v>-274</v>
      </c>
      <c r="W10" s="53">
        <f>U10-V10</f>
        <v>44998.057999999997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8773-D4FA-4392-870F-B3C14F3318FE}">
  <dimension ref="A1:V3"/>
  <sheetViews>
    <sheetView tabSelected="1" topLeftCell="G1" workbookViewId="0">
      <selection activeCell="V3" sqref="V3"/>
    </sheetView>
  </sheetViews>
  <sheetFormatPr defaultRowHeight="15"/>
  <cols>
    <col min="1" max="1" width="10.85546875" bestFit="1" customWidth="1"/>
    <col min="2" max="2" width="18" bestFit="1" customWidth="1"/>
    <col min="3" max="3" width="13" bestFit="1" customWidth="1"/>
    <col min="4" max="4" width="19.140625" bestFit="1" customWidth="1"/>
    <col min="5" max="5" width="21" customWidth="1"/>
    <col min="6" max="6" width="12.7109375" bestFit="1" customWidth="1"/>
    <col min="7" max="8" width="11.5703125" bestFit="1" customWidth="1"/>
    <col min="9" max="9" width="13" bestFit="1" customWidth="1"/>
    <col min="10" max="10" width="11.85546875" bestFit="1" customWidth="1"/>
    <col min="13" max="13" width="11.5703125" bestFit="1" customWidth="1"/>
    <col min="16" max="16" width="11.85546875" bestFit="1" customWidth="1"/>
    <col min="17" max="17" width="11.28515625" customWidth="1"/>
    <col min="18" max="20" width="11.5703125" bestFit="1" customWidth="1"/>
    <col min="21" max="22" width="13" bestFit="1" customWidth="1"/>
  </cols>
  <sheetData>
    <row r="1" spans="1:22" s="38" customFormat="1" ht="76.5">
      <c r="A1" s="38" t="s">
        <v>449</v>
      </c>
      <c r="B1" s="38" t="s">
        <v>450</v>
      </c>
      <c r="C1" s="38" t="s">
        <v>451</v>
      </c>
      <c r="D1" s="38" t="s">
        <v>452</v>
      </c>
      <c r="E1" s="38" t="s">
        <v>453</v>
      </c>
      <c r="F1" s="38" t="s">
        <v>454</v>
      </c>
      <c r="G1" s="38" t="s">
        <v>440</v>
      </c>
      <c r="H1" s="38" t="s">
        <v>455</v>
      </c>
      <c r="I1" s="56" t="s">
        <v>456</v>
      </c>
      <c r="J1" s="38" t="s">
        <v>457</v>
      </c>
      <c r="K1" s="38" t="s">
        <v>458</v>
      </c>
      <c r="L1" s="38" t="s">
        <v>459</v>
      </c>
      <c r="M1" s="38" t="s">
        <v>460</v>
      </c>
      <c r="N1" s="38" t="s">
        <v>461</v>
      </c>
      <c r="O1" s="38" t="s">
        <v>462</v>
      </c>
      <c r="P1" s="56" t="s">
        <v>463</v>
      </c>
      <c r="Q1" s="38" t="s">
        <v>464</v>
      </c>
      <c r="R1" s="38" t="s">
        <v>465</v>
      </c>
      <c r="S1" s="38" t="s">
        <v>466</v>
      </c>
      <c r="T1" s="38" t="s">
        <v>467</v>
      </c>
      <c r="U1" s="38" t="s">
        <v>468</v>
      </c>
      <c r="V1" s="38" t="s">
        <v>469</v>
      </c>
    </row>
    <row r="2" spans="1:22" s="39" customFormat="1">
      <c r="A2" s="8">
        <v>2019</v>
      </c>
      <c r="B2" s="39">
        <v>43830</v>
      </c>
      <c r="C2" s="55">
        <v>276000</v>
      </c>
      <c r="D2" s="39">
        <v>-24000</v>
      </c>
      <c r="E2" s="39">
        <v>-11000</v>
      </c>
      <c r="F2" s="39">
        <v>-12000</v>
      </c>
      <c r="G2" s="39">
        <v>-1500</v>
      </c>
      <c r="H2" s="39">
        <v>-2800</v>
      </c>
      <c r="I2" s="57">
        <f>SUM(C2:H2)</f>
        <v>224700</v>
      </c>
      <c r="J2" s="39">
        <v>33600</v>
      </c>
      <c r="K2" s="39">
        <v>0</v>
      </c>
      <c r="L2" s="39">
        <v>0</v>
      </c>
      <c r="M2" s="39">
        <v>-7500</v>
      </c>
      <c r="N2" s="39">
        <v>0</v>
      </c>
      <c r="O2" s="39">
        <v>0</v>
      </c>
      <c r="P2" s="57">
        <f>SUM(J2:O2)</f>
        <v>26100</v>
      </c>
      <c r="Q2" s="39">
        <v>0</v>
      </c>
      <c r="R2" s="39">
        <v>-3000</v>
      </c>
      <c r="S2" s="39">
        <v>-5000</v>
      </c>
      <c r="T2" s="39">
        <f>SUM(R2:S2)</f>
        <v>-8000</v>
      </c>
      <c r="U2" s="39">
        <f>P2+T2+I2</f>
        <v>242800</v>
      </c>
      <c r="V2" s="39">
        <f>U2+B2</f>
        <v>286630</v>
      </c>
    </row>
    <row r="3" spans="1:22" s="39" customFormat="1">
      <c r="A3" s="8">
        <v>2020</v>
      </c>
      <c r="B3" s="39">
        <f>V2</f>
        <v>286630</v>
      </c>
      <c r="C3" s="55">
        <v>350000</v>
      </c>
      <c r="D3" s="39">
        <v>-28000</v>
      </c>
      <c r="E3" s="39">
        <v>-12000</v>
      </c>
      <c r="F3" s="39">
        <v>-13000</v>
      </c>
      <c r="G3" s="39">
        <v>-1300</v>
      </c>
      <c r="H3" s="39">
        <v>-3800</v>
      </c>
      <c r="I3" s="58">
        <f>SUM(C3:H3)</f>
        <v>291900</v>
      </c>
      <c r="J3" s="39">
        <v>36300</v>
      </c>
      <c r="K3" s="39">
        <v>0</v>
      </c>
      <c r="L3" s="39">
        <v>0</v>
      </c>
      <c r="M3" s="39">
        <v>-7000</v>
      </c>
      <c r="N3" s="39">
        <v>0</v>
      </c>
      <c r="O3" s="39">
        <v>0</v>
      </c>
      <c r="P3" s="57">
        <f>SUM(J3:O3)</f>
        <v>29300</v>
      </c>
      <c r="Q3" s="39">
        <v>0</v>
      </c>
      <c r="R3" s="39">
        <v>-4000</v>
      </c>
      <c r="S3" s="39">
        <v>-3000</v>
      </c>
      <c r="T3" s="39">
        <f>SUM(R3:S3)</f>
        <v>-7000</v>
      </c>
      <c r="U3" s="39">
        <f>P3+T3+I3</f>
        <v>314200</v>
      </c>
      <c r="V3" s="39">
        <f>U3+I3</f>
        <v>606100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2022-05-17T04:51:16Z</dcterms:created>
  <dcterms:modified xsi:type="dcterms:W3CDTF">2022-05-21T23:05:51Z</dcterms:modified>
  <cp:category/>
  <cp:contentStatus/>
</cp:coreProperties>
</file>